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hidePivotFieldList="1"/>
  <mc:AlternateContent xmlns:mc="http://schemas.openxmlformats.org/markup-compatibility/2006">
    <mc:Choice Requires="x15">
      <x15ac:absPath xmlns:x15ac="http://schemas.microsoft.com/office/spreadsheetml/2010/11/ac" url="C:\Users\Inventario\Documents\ARTICULO 76 TRANSPARENCIA\"/>
    </mc:Choice>
  </mc:AlternateContent>
  <xr:revisionPtr revIDLastSave="0" documentId="13_ncr:1_{9920602A-1817-4321-9930-6CCE2A09DE70}" xr6:coauthVersionLast="47" xr6:coauthVersionMax="47" xr10:uidLastSave="{00000000-0000-0000-0000-000000000000}"/>
  <bookViews>
    <workbookView xWindow="-120" yWindow="-120" windowWidth="29040" windowHeight="15720" tabRatio="810" activeTab="2" xr2:uid="{00000000-000D-0000-FFFF-FFFF00000000}"/>
  </bookViews>
  <sheets>
    <sheet name="PORTADA" sheetId="105" r:id="rId1"/>
    <sheet name="RESUMEN POR C.O.G." sheetId="102" r:id="rId2"/>
    <sheet name="BAJA DE BIENES" sheetId="110" r:id="rId3"/>
    <sheet name="PRESIDENCIA" sheetId="82" r:id="rId4"/>
    <sheet name="SECRETARÍA" sheetId="83" r:id="rId5"/>
    <sheet name="FINANZAS" sheetId="84" r:id="rId6"/>
    <sheet name="PROGRAMACIÓN" sheetId="85" r:id="rId7"/>
    <sheet name="CONTRALORÍA" sheetId="86" r:id="rId8"/>
    <sheet name="DESARROLLO" sheetId="87" r:id="rId9"/>
    <sheet name="FOMENTO" sheetId="88" r:id="rId10"/>
    <sheet name="OBRAS" sheetId="90" r:id="rId11"/>
    <sheet name="DECUR" sheetId="89" r:id="rId12"/>
    <sheet name="ADMINISTRACION" sheetId="91" r:id="rId13"/>
    <sheet name="SEG PUBLICA" sheetId="92" r:id="rId14"/>
    <sheet name="TRÁNSITO" sheetId="93" r:id="rId15"/>
    <sheet name="A. JURIDICOS" sheetId="94" r:id="rId16"/>
    <sheet name="A. CIUDADANA" sheetId="95" r:id="rId17"/>
    <sheet name="A. A LA MUJER" sheetId="96" r:id="rId18"/>
    <sheet name="PROTECCION AMB." sheetId="97" r:id="rId19"/>
    <sheet name="COORD. DEL DIF" sheetId="98" r:id="rId20"/>
    <sheet name="INMUEBLES" sheetId="106" r:id="rId21"/>
    <sheet name="EDIFICIOS HABITACIONALES" sheetId="107" r:id="rId22"/>
    <sheet name="INFRAESTRUCTURA" sheetId="108" r:id="rId23"/>
    <sheet name="ACTIVOS INTANGIBLES" sheetId="99" r:id="rId24"/>
    <sheet name="OTROS BIENES INMUEBLES" sheetId="114" r:id="rId25"/>
    <sheet name="OBRAS P. (BIENES DOMINIO)" sheetId="115" r:id="rId26"/>
    <sheet name="OBRAS P. (BIENES PROPIOS)" sheetId="116" r:id="rId27"/>
  </sheets>
  <definedNames>
    <definedName name="_xlnm._FilterDatabase" localSheetId="17" hidden="1">'A. A LA MUJER'!$B$6:$Q$31</definedName>
    <definedName name="_xlnm._FilterDatabase" localSheetId="16" hidden="1">'A. CIUDADANA'!$B$6:$Q$28</definedName>
    <definedName name="_xlnm._FilterDatabase" localSheetId="15" hidden="1">'A. JURIDICOS'!$B$6:$Q$33</definedName>
    <definedName name="_xlnm._FilterDatabase" localSheetId="12" hidden="1">ADMINISTRACION!$B$6:$Q$106</definedName>
    <definedName name="_xlnm._FilterDatabase" localSheetId="7" hidden="1">CONTRALORÍA!$B$6:$Q$40</definedName>
    <definedName name="_xlnm._FilterDatabase" localSheetId="19" hidden="1">'COORD. DEL DIF'!$B$6:$Q$141</definedName>
    <definedName name="_xlnm._FilterDatabase" localSheetId="11" hidden="1">DECUR!$B$6:$Q$535</definedName>
    <definedName name="_xlnm._FilterDatabase" localSheetId="8" hidden="1">DESARROLLO!$B$6:$Q$47</definedName>
    <definedName name="_xlnm._FilterDatabase" localSheetId="21" hidden="1">'EDIFICIOS HABITACIONALES'!$A$5:$H$126</definedName>
    <definedName name="_xlnm._FilterDatabase" localSheetId="5" hidden="1">FINANZAS!$B$6:$Q$102</definedName>
    <definedName name="_xlnm._FilterDatabase" localSheetId="9" hidden="1">FOMENTO!$B$6:$Q$22</definedName>
    <definedName name="_xlnm._FilterDatabase" localSheetId="22" hidden="1">INFRAESTRUCTURA!$A$4:$G$37</definedName>
    <definedName name="_xlnm._FilterDatabase" localSheetId="10" hidden="1">OBRAS!$B$6:$Q$135</definedName>
    <definedName name="_xlnm._FilterDatabase" localSheetId="25" hidden="1">'OBRAS P. (BIENES DOMINIO)'!$A$5:$K$14</definedName>
    <definedName name="_xlnm._FilterDatabase" localSheetId="26" hidden="1">'OBRAS P. (BIENES PROPIOS)'!$A$5:$K$9</definedName>
    <definedName name="_xlnm._FilterDatabase" localSheetId="3" hidden="1">PRESIDENCIA!$A$6:$Q$110</definedName>
    <definedName name="_xlnm._FilterDatabase" localSheetId="6" hidden="1">PROGRAMACIÓN!$B$6:$Q$75</definedName>
    <definedName name="_xlnm._FilterDatabase" localSheetId="18" hidden="1">'PROTECCION AMB.'!$B$6:$Q$36</definedName>
    <definedName name="_xlnm._FilterDatabase" localSheetId="4" hidden="1">SECRETARÍA!$B$6:$Q$147</definedName>
    <definedName name="_xlnm._FilterDatabase" localSheetId="13" hidden="1">'SEG PUBLICA'!$B$6:$Q$511</definedName>
    <definedName name="_xlnm._FilterDatabase" localSheetId="14" hidden="1">TRÁNSITO!$B$6:$Q$18</definedName>
    <definedName name="_xlnm.Print_Area" localSheetId="17">'A. A LA MUJER'!$A$1:$Q$53</definedName>
    <definedName name="_xlnm.Print_Area" localSheetId="16">'A. CIUDADANA'!$A$1:$Q$48</definedName>
    <definedName name="_xlnm.Print_Area" localSheetId="15">'A. JURIDICOS'!$A$1:$Q$54</definedName>
    <definedName name="_xlnm.Print_Area" localSheetId="23">'ACTIVOS INTANGIBLES'!$A$1:$AC$36</definedName>
    <definedName name="_xlnm.Print_Area" localSheetId="12">ADMINISTRACION!$A$1:$Q$124</definedName>
    <definedName name="_xlnm.Print_Area" localSheetId="2">'BAJA DE BIENES'!$A$1:$U$46</definedName>
    <definedName name="_xlnm.Print_Area" localSheetId="7">CONTRALORÍA!$A$1:$Q$57</definedName>
    <definedName name="_xlnm.Print_Area" localSheetId="19">'COORD. DEL DIF'!$A$1:$Q$159</definedName>
    <definedName name="_xlnm.Print_Area" localSheetId="11">DECUR!$A$1:$Q$533</definedName>
    <definedName name="_xlnm.Print_Area" localSheetId="8">DESARROLLO!$A$1:$Q$75</definedName>
    <definedName name="_xlnm.Print_Area" localSheetId="21">'EDIFICIOS HABITACIONALES'!$A$1:$H$168</definedName>
    <definedName name="_xlnm.Print_Area" localSheetId="5">FINANZAS!$A$1:$Q$127</definedName>
    <definedName name="_xlnm.Print_Area" localSheetId="9">FOMENTO!$A$1:$Q$47</definedName>
    <definedName name="_xlnm.Print_Area" localSheetId="22">INFRAESTRUCTURA!$A$1:$G$59</definedName>
    <definedName name="_xlnm.Print_Area" localSheetId="20">INMUEBLES!$A$1:$AB$108</definedName>
    <definedName name="_xlnm.Print_Area" localSheetId="10">OBRAS!$A$1:$Q$154</definedName>
    <definedName name="_xlnm.Print_Area" localSheetId="25">'OBRAS P. (BIENES DOMINIO)'!$A$1:$K$37</definedName>
    <definedName name="_xlnm.Print_Area" localSheetId="26">'OBRAS P. (BIENES PROPIOS)'!$A$1:$K$36</definedName>
    <definedName name="_xlnm.Print_Area" localSheetId="24">'OTROS BIENES INMUEBLES'!$A$1:$Q$31</definedName>
    <definedName name="_xlnm.Print_Area" localSheetId="0">PORTADA!$A$1:$S$61</definedName>
    <definedName name="_xlnm.Print_Area" localSheetId="3">PRESIDENCIA!$A$1:$Q$127</definedName>
    <definedName name="_xlnm.Print_Area" localSheetId="6">PROGRAMACIÓN!$A$1:$Q$86</definedName>
    <definedName name="_xlnm.Print_Area" localSheetId="18">'PROTECCION AMB.'!$A$1:$Q$62</definedName>
    <definedName name="_xlnm.Print_Area" localSheetId="1">'RESUMEN POR C.O.G.'!$A$1:$U$53</definedName>
    <definedName name="_xlnm.Print_Area" localSheetId="4">SECRETARÍA!$A$1:$Q$148</definedName>
    <definedName name="_xlnm.Print_Area" localSheetId="13">'SEG PUBLICA'!$A$1:$Q$224</definedName>
    <definedName name="_xlnm.Print_Area" localSheetId="14">TRÁNSITO!$A$1:$Q$33</definedName>
    <definedName name="_xlnm.Print_Titles" localSheetId="17">'A. A LA MUJER'!$1:$6</definedName>
    <definedName name="_xlnm.Print_Titles" localSheetId="16">'A. CIUDADANA'!$1:$6</definedName>
    <definedName name="_xlnm.Print_Titles" localSheetId="15">'A. JURIDICOS'!$1:$6</definedName>
    <definedName name="_xlnm.Print_Titles" localSheetId="12">ADMINISTRACION!$1:$6</definedName>
    <definedName name="_xlnm.Print_Titles" localSheetId="7">CONTRALORÍA!$1:$6</definedName>
    <definedName name="_xlnm.Print_Titles" localSheetId="19">'COORD. DEL DIF'!$1:$6</definedName>
    <definedName name="_xlnm.Print_Titles" localSheetId="11">DECUR!$1:$6</definedName>
    <definedName name="_xlnm.Print_Titles" localSheetId="8">DESARROLLO!$1:$6</definedName>
    <definedName name="_xlnm.Print_Titles" localSheetId="21">'EDIFICIOS HABITACIONALES'!$1:$5</definedName>
    <definedName name="_xlnm.Print_Titles" localSheetId="5">FINANZAS!$1:$6</definedName>
    <definedName name="_xlnm.Print_Titles" localSheetId="9">FOMENTO!$1:$6</definedName>
    <definedName name="_xlnm.Print_Titles" localSheetId="22">INFRAESTRUCTURA!$1:$4</definedName>
    <definedName name="_xlnm.Print_Titles" localSheetId="20">INMUEBLES!$5:$6</definedName>
    <definedName name="_xlnm.Print_Titles" localSheetId="10">OBRAS!$1:$6</definedName>
    <definedName name="_xlnm.Print_Titles" localSheetId="3">PRESIDENCIA!$1:$6</definedName>
    <definedName name="_xlnm.Print_Titles" localSheetId="6">PROGRAMACIÓN!$1:$6</definedName>
    <definedName name="_xlnm.Print_Titles" localSheetId="18">'PROTECCION AMB.'!$1:$6</definedName>
    <definedName name="_xlnm.Print_Titles" localSheetId="4">SECRETARÍA!$1:$6</definedName>
    <definedName name="_xlnm.Print_Titles" localSheetId="13">'SEG PUBLICA'!$1:$6</definedName>
    <definedName name="_xlnm.Print_Titles" localSheetId="14">TRÁNSITO!$1:$6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9" i="116" l="1"/>
  <c r="I14" i="115"/>
  <c r="G133" i="107"/>
  <c r="O141" i="98"/>
  <c r="S33" i="102"/>
  <c r="R33" i="102"/>
  <c r="P33" i="102"/>
  <c r="N33" i="102"/>
  <c r="L33" i="102"/>
  <c r="O106" i="91"/>
  <c r="J33" i="102"/>
  <c r="I33" i="102"/>
  <c r="H33" i="102"/>
  <c r="G33" i="102"/>
  <c r="E33" i="102"/>
  <c r="O133" i="83"/>
  <c r="D33" i="102"/>
  <c r="O110" i="82"/>
  <c r="C33" i="102"/>
  <c r="T31" i="110" l="1"/>
  <c r="T30" i="110"/>
  <c r="T29" i="110"/>
  <c r="T28" i="110"/>
  <c r="T27" i="110"/>
  <c r="T26" i="110"/>
  <c r="T25" i="110"/>
  <c r="T24" i="110"/>
  <c r="T23" i="110"/>
  <c r="T17" i="110"/>
  <c r="U17" i="110" s="1"/>
  <c r="T16" i="110"/>
  <c r="U16" i="110" s="1"/>
  <c r="T15" i="110"/>
  <c r="T14" i="110"/>
  <c r="T13" i="110"/>
  <c r="T12" i="110"/>
  <c r="T11" i="110"/>
  <c r="T10" i="110"/>
  <c r="T9" i="110"/>
  <c r="T8" i="110"/>
  <c r="T7" i="110"/>
  <c r="C33" i="110"/>
  <c r="U23" i="110" l="1"/>
  <c r="U12" i="110"/>
  <c r="U7" i="110"/>
  <c r="N33" i="110" l="1"/>
  <c r="N37" i="110" s="1"/>
  <c r="L33" i="110"/>
  <c r="K33" i="110"/>
  <c r="K37" i="110" s="1"/>
  <c r="I33" i="110"/>
  <c r="I37" i="110" s="1"/>
  <c r="G33" i="110"/>
  <c r="G37" i="110" s="1"/>
  <c r="F33" i="110"/>
  <c r="F37" i="110" s="1"/>
  <c r="D33" i="110"/>
  <c r="D37" i="110" s="1"/>
  <c r="C37" i="110"/>
  <c r="R33" i="110"/>
  <c r="R37" i="110" s="1"/>
  <c r="P33" i="110"/>
  <c r="P37" i="110" s="1"/>
  <c r="O33" i="110"/>
  <c r="O37" i="110" s="1"/>
  <c r="Q33" i="110"/>
  <c r="Q37" i="110" s="1"/>
  <c r="E33" i="110"/>
  <c r="E37" i="110" s="1"/>
  <c r="M33" i="110"/>
  <c r="M37" i="110" s="1"/>
  <c r="U32" i="102"/>
  <c r="T32" i="102"/>
  <c r="T31" i="102"/>
  <c r="T30" i="102"/>
  <c r="T29" i="102"/>
  <c r="T28" i="102"/>
  <c r="T27" i="102"/>
  <c r="T26" i="102"/>
  <c r="T25" i="102"/>
  <c r="T24" i="102"/>
  <c r="T23" i="102"/>
  <c r="U22" i="102"/>
  <c r="T22" i="102"/>
  <c r="U16" i="102"/>
  <c r="T21" i="102"/>
  <c r="T20" i="102"/>
  <c r="T19" i="102"/>
  <c r="T18" i="102"/>
  <c r="T17" i="102"/>
  <c r="U17" i="102" s="1"/>
  <c r="T16" i="102"/>
  <c r="T15" i="102"/>
  <c r="T14" i="102"/>
  <c r="T13" i="102"/>
  <c r="T12" i="102"/>
  <c r="T11" i="102"/>
  <c r="T10" i="102"/>
  <c r="T9" i="102"/>
  <c r="T8" i="102"/>
  <c r="T7" i="102"/>
  <c r="Q33" i="102"/>
  <c r="O33" i="102"/>
  <c r="M33" i="102"/>
  <c r="K33" i="102"/>
  <c r="F33" i="102"/>
  <c r="O36" i="97"/>
  <c r="O31" i="96"/>
  <c r="O28" i="95"/>
  <c r="O33" i="94"/>
  <c r="O17" i="93"/>
  <c r="O218" i="92"/>
  <c r="O514" i="89"/>
  <c r="O135" i="90"/>
  <c r="O22" i="88"/>
  <c r="O47" i="87"/>
  <c r="O40" i="86"/>
  <c r="O75" i="85"/>
  <c r="O102" i="84"/>
  <c r="U12" i="102" l="1"/>
  <c r="U23" i="102"/>
  <c r="T33" i="102"/>
  <c r="U7" i="102"/>
  <c r="L37" i="110"/>
  <c r="J33" i="110"/>
  <c r="J37" i="110" s="1"/>
  <c r="S33" i="110"/>
  <c r="S37" i="110" s="1"/>
  <c r="H33" i="110"/>
  <c r="H37" i="110" s="1"/>
  <c r="O18" i="114"/>
  <c r="T33" i="110" l="1"/>
  <c r="U33" i="102"/>
  <c r="U39" i="110"/>
  <c r="U33" i="110"/>
  <c r="U37" i="110" s="1"/>
  <c r="T37" i="110"/>
  <c r="V7" i="94" l="1"/>
  <c r="X7" i="94" s="1"/>
  <c r="Y7" i="94" s="1"/>
  <c r="AA7" i="94" s="1"/>
  <c r="AB7" i="94" s="1"/>
  <c r="AD7" i="94" s="1"/>
  <c r="F37" i="108" l="1"/>
  <c r="M87" i="106" l="1"/>
  <c r="D37" i="102" l="1"/>
  <c r="L35" i="102" l="1"/>
  <c r="T35" i="102" s="1"/>
  <c r="T36" i="102"/>
  <c r="U36" i="102" l="1"/>
  <c r="S24" i="102" l="1"/>
  <c r="R30" i="102"/>
  <c r="R24" i="102"/>
  <c r="Q26" i="102"/>
  <c r="Q14" i="102"/>
  <c r="O27" i="102"/>
  <c r="O26" i="102"/>
  <c r="N37" i="102"/>
  <c r="L30" i="102"/>
  <c r="J26" i="102"/>
  <c r="O37" i="102" l="1"/>
  <c r="S37" i="102" l="1"/>
  <c r="L37" i="102"/>
  <c r="K37" i="102"/>
  <c r="H17" i="102"/>
  <c r="H11" i="102" l="1"/>
  <c r="I37" i="102"/>
  <c r="H37" i="102" l="1"/>
  <c r="AC32" i="94"/>
  <c r="O20" i="99" l="1"/>
  <c r="Z32" i="94" l="1"/>
  <c r="Y22" i="94" l="1"/>
  <c r="AA22" i="94" s="1"/>
  <c r="AB22" i="94" s="1"/>
  <c r="AD22" i="94" s="1"/>
  <c r="J37" i="102"/>
  <c r="F26" i="102" l="1"/>
  <c r="F37" i="102" l="1"/>
  <c r="P37" i="102" l="1"/>
  <c r="U13" i="99" l="1"/>
  <c r="W13" i="99" s="1"/>
  <c r="X13" i="99" s="1"/>
  <c r="Z13" i="99" s="1"/>
  <c r="AA13" i="99" l="1"/>
  <c r="AC13" i="99" s="1"/>
  <c r="U9" i="99"/>
  <c r="W9" i="99" s="1"/>
  <c r="X9" i="99" s="1"/>
  <c r="Z9" i="99" s="1"/>
  <c r="U10" i="99"/>
  <c r="W10" i="99" s="1"/>
  <c r="X10" i="99" s="1"/>
  <c r="Z10" i="99" s="1"/>
  <c r="U8" i="99"/>
  <c r="W8" i="99" s="1"/>
  <c r="X8" i="99" s="1"/>
  <c r="Z8" i="99" s="1"/>
  <c r="T32" i="94" l="1"/>
  <c r="W32" i="94"/>
  <c r="V26" i="94"/>
  <c r="X26" i="94" s="1"/>
  <c r="Y26" i="94" s="1"/>
  <c r="AA26" i="94" s="1"/>
  <c r="AB26" i="94" s="1"/>
  <c r="AD26" i="94" s="1"/>
  <c r="V9" i="94"/>
  <c r="X9" i="94" s="1"/>
  <c r="Y9" i="94" s="1"/>
  <c r="AA9" i="94" s="1"/>
  <c r="AB9" i="94" s="1"/>
  <c r="AD9" i="94" s="1"/>
  <c r="V24" i="94"/>
  <c r="X24" i="94" s="1"/>
  <c r="Y24" i="94" s="1"/>
  <c r="AA24" i="94" s="1"/>
  <c r="AB24" i="94" s="1"/>
  <c r="AD24" i="94" s="1"/>
  <c r="V19" i="94"/>
  <c r="X19" i="94" s="1"/>
  <c r="Y19" i="94" s="1"/>
  <c r="AA19" i="94" s="1"/>
  <c r="AB19" i="94" s="1"/>
  <c r="AD19" i="94" s="1"/>
  <c r="V10" i="94"/>
  <c r="X10" i="94" s="1"/>
  <c r="Y10" i="94" s="1"/>
  <c r="AA10" i="94" s="1"/>
  <c r="AB10" i="94" s="1"/>
  <c r="AD10" i="94" s="1"/>
  <c r="V20" i="94"/>
  <c r="X20" i="94" s="1"/>
  <c r="Y20" i="94" s="1"/>
  <c r="AA20" i="94" s="1"/>
  <c r="AB20" i="94" s="1"/>
  <c r="AD20" i="94" s="1"/>
  <c r="V27" i="94"/>
  <c r="X27" i="94" s="1"/>
  <c r="Y27" i="94" s="1"/>
  <c r="AA27" i="94" s="1"/>
  <c r="AB27" i="94" s="1"/>
  <c r="AD27" i="94" s="1"/>
  <c r="V8" i="94"/>
  <c r="X8" i="94" s="1"/>
  <c r="Y8" i="94" s="1"/>
  <c r="AA8" i="94" s="1"/>
  <c r="AB8" i="94" s="1"/>
  <c r="AD8" i="94" s="1"/>
  <c r="V25" i="94"/>
  <c r="X25" i="94" s="1"/>
  <c r="Y25" i="94" s="1"/>
  <c r="AA25" i="94" s="1"/>
  <c r="AB25" i="94" s="1"/>
  <c r="AD25" i="94" s="1"/>
  <c r="V21" i="94"/>
  <c r="X21" i="94" s="1"/>
  <c r="Y21" i="94" s="1"/>
  <c r="AA21" i="94" s="1"/>
  <c r="AB21" i="94" s="1"/>
  <c r="AD21" i="94" s="1"/>
  <c r="V12" i="94"/>
  <c r="X12" i="94" s="1"/>
  <c r="Y12" i="94" s="1"/>
  <c r="AA12" i="94" s="1"/>
  <c r="AB12" i="94" s="1"/>
  <c r="AD12" i="94" s="1"/>
  <c r="V11" i="94"/>
  <c r="X11" i="94" s="1"/>
  <c r="Y11" i="94" s="1"/>
  <c r="AA11" i="94" s="1"/>
  <c r="AB11" i="94" s="1"/>
  <c r="AD11" i="94" s="1"/>
  <c r="O14" i="99" l="1"/>
  <c r="O11" i="99"/>
  <c r="O21" i="99" l="1"/>
  <c r="R37" i="102" l="1"/>
  <c r="G37" i="102"/>
  <c r="E37" i="102"/>
  <c r="M12" i="102"/>
  <c r="Q37" i="102"/>
  <c r="C37" i="102" l="1"/>
  <c r="M37" i="102"/>
  <c r="T37" i="102" l="1"/>
  <c r="V33" i="102"/>
  <c r="U39" i="102" l="1"/>
  <c r="U37" i="102" l="1"/>
</calcChain>
</file>

<file path=xl/sharedStrings.xml><?xml version="1.0" encoding="utf-8"?>
<sst xmlns="http://schemas.openxmlformats.org/spreadsheetml/2006/main" count="16747" uniqueCount="5632">
  <si>
    <t>SILLAS SECRETARIAL GIRATORIA FORRADO EN PLIANA</t>
  </si>
  <si>
    <t>MUEBLE PARA COMPUTO</t>
  </si>
  <si>
    <t>NOGAL</t>
  </si>
  <si>
    <t>J6031</t>
  </si>
  <si>
    <t>SILLA FIJA DE FIBRA DE VIDRIO Y PATAS METALICAS</t>
  </si>
  <si>
    <t>ARCHIVERO METALICO DE 4 GAVETAS</t>
  </si>
  <si>
    <t>S307G</t>
  </si>
  <si>
    <t>MESA PAUSTEUR</t>
  </si>
  <si>
    <t>ST0606J06468</t>
  </si>
  <si>
    <t>BASTONES DE POLICARBONATO PR-24 (LOTE DE 55 PIEZAS)</t>
  </si>
  <si>
    <t>COMPU COPIAS S.A. DE C.V.</t>
  </si>
  <si>
    <t xml:space="preserve">ESCRITORIO SECRETARIAL METALICO CON CUBIERTA DE FORMAICA Y 2 CAJONES </t>
  </si>
  <si>
    <t>MESA PARA COMPUTADORA DE FORMAICA 2 COMPARTIMIENTOS</t>
  </si>
  <si>
    <t>PANASONIC</t>
  </si>
  <si>
    <t>NORBERTO QUEVEDO A.</t>
  </si>
  <si>
    <t>A374R</t>
  </si>
  <si>
    <t>EPSON</t>
  </si>
  <si>
    <t>MIGUEL VERA GUILLEN</t>
  </si>
  <si>
    <t>CAMION  REDILA 120DIAR DIESEL</t>
  </si>
  <si>
    <t>MIRACLE</t>
  </si>
  <si>
    <t>ESCRITORIO SEMI-EJECUTIVO METALICO 75*1.50 DE 4 GABETAS</t>
  </si>
  <si>
    <t>PATRULLA 3 PUERTAS CABINA ½ 4X4 MOVIL 3</t>
  </si>
  <si>
    <t>C4031020</t>
  </si>
  <si>
    <t>NARANJA</t>
  </si>
  <si>
    <t>FERRETERIA Y DISTRIBUCIONES ELECTRICAS SA DE CV</t>
  </si>
  <si>
    <t>CHEVROLET</t>
  </si>
  <si>
    <t>EXCELENTE</t>
  </si>
  <si>
    <t>TELEFONO UNILINEA</t>
  </si>
  <si>
    <t>DAEWOO</t>
  </si>
  <si>
    <t>MABE</t>
  </si>
  <si>
    <t>FOTO CONTINO DE VERACRUZ S.A DE C.V.</t>
  </si>
  <si>
    <t>PMSTE</t>
  </si>
  <si>
    <t>E120</t>
  </si>
  <si>
    <t>ESCRITORIO SECRETARIAL METALICO CON CUBIERTA DE FORMAICA, 02 CAJONES. MEDIDAS DE 120 X 70 X 75 CMS.</t>
  </si>
  <si>
    <t>GABINETE UNIVERSAL METALICO CON 2 PUERTAS, MEDIDAS DE 90 X 50 X 183 CMS.</t>
  </si>
  <si>
    <t>TANQUE DE AGUA DE 1,100 LITROS</t>
  </si>
  <si>
    <t>MEXALIT</t>
  </si>
  <si>
    <t>MAGNESIGER</t>
  </si>
  <si>
    <t>TINA DE REMOLINO PARA TOBILLO EQUIPOS CON BOMBA</t>
  </si>
  <si>
    <t>No. CONS.</t>
  </si>
  <si>
    <t>GUITARRA DE MADERA ELECTRO ACUSTICA</t>
  </si>
  <si>
    <t>LA SEVILLANA</t>
  </si>
  <si>
    <t>A-2EQ</t>
  </si>
  <si>
    <t>BAJO ELECTRICO DE MADERA</t>
  </si>
  <si>
    <t xml:space="preserve"> YAMAHA</t>
  </si>
  <si>
    <t>MCA HEADLINER</t>
  </si>
  <si>
    <t>HB-100MA</t>
  </si>
  <si>
    <t>IPHEAHB100 MAP</t>
  </si>
  <si>
    <t>MAPLE</t>
  </si>
  <si>
    <t>IPHEAHB100 WRB</t>
  </si>
  <si>
    <t>ROJO/VINO</t>
  </si>
  <si>
    <t>SAMSUMG</t>
  </si>
  <si>
    <t>AW24PKHBE</t>
  </si>
  <si>
    <t>GE-815231</t>
  </si>
  <si>
    <t>ARCHIVERO METALICO DE 3 GAVETAS</t>
  </si>
  <si>
    <t>ROJA</t>
  </si>
  <si>
    <t>SILLA FIJA INDIVIDUAL TAPIZADA EN PLIANA</t>
  </si>
  <si>
    <t>ESCRITORIO SECRETARIAL METALICO  CON CUBIERTA DE FORMAICA Y 1 CAJON</t>
  </si>
  <si>
    <t>RIVIERA</t>
  </si>
  <si>
    <t>PRESIDENCIA</t>
  </si>
  <si>
    <t>DESCRIPCION</t>
  </si>
  <si>
    <t>MARCA</t>
  </si>
  <si>
    <t>MODELO</t>
  </si>
  <si>
    <t>PLATA</t>
  </si>
  <si>
    <t>THELMA ZURITA PEREZ</t>
  </si>
  <si>
    <t>TORRETA COMPLETA</t>
  </si>
  <si>
    <t>PVL</t>
  </si>
  <si>
    <t>PVLFT4112</t>
  </si>
  <si>
    <t>AZUL/ROJO/BLANCO</t>
  </si>
  <si>
    <t>ANGELICA RODRIGUEZ L.</t>
  </si>
  <si>
    <t>ARCHIVERO METALICO DE 4 GAVETAS DE 50 X 132 X 67 CMS.</t>
  </si>
  <si>
    <t>ESCRITORIO EJECUTIVO METALICO CON CUBIERTA  DE FORMAICA DE  04 CAJONES. MEDIDAS DE 150 X 70 X 75 CMS.</t>
  </si>
  <si>
    <t>ESCRITORIO EJECUTIVO METALICO CON CUBIERTA DE FORMAICA DE 3 PEDESTALES Y 6 CAJONES</t>
  </si>
  <si>
    <t>AIRE ACONDICIONADO</t>
  </si>
  <si>
    <t>ARCHIVERO METALICO DE 3 GAVETAS MEDIDAS DE 69 X 50 X 103 CMS.</t>
  </si>
  <si>
    <t>SILLA  APILABLE TAPIZADA</t>
  </si>
  <si>
    <t>MAQUINA SOLDADORA</t>
  </si>
  <si>
    <t>RETROEXCAVADORA</t>
  </si>
  <si>
    <t>MAQUINA DE ESCRIBIR MECANICA</t>
  </si>
  <si>
    <t>COMPUTADORA (INCLUYE C.P.U., MONITOR, TECLADO Y MOUSE)</t>
  </si>
  <si>
    <t>STEEL</t>
  </si>
  <si>
    <t>E120E</t>
  </si>
  <si>
    <t>CONSORCIO COMERCIAL MAF S.A DE C.V.</t>
  </si>
  <si>
    <t>ACER</t>
  </si>
  <si>
    <t>PM STEELE</t>
  </si>
  <si>
    <t>INTERNATIONAL</t>
  </si>
  <si>
    <t>SILLA SECRETARIAL SENCILLA</t>
  </si>
  <si>
    <t>IMPRESORA LASER JET</t>
  </si>
  <si>
    <t>NEGRO</t>
  </si>
  <si>
    <t>AZUL</t>
  </si>
  <si>
    <t>BLANCO/NEGRO</t>
  </si>
  <si>
    <t>PIZARRON O PINTARRON PARA PLUMIL</t>
  </si>
  <si>
    <t>CAFE/   MADERA</t>
  </si>
  <si>
    <t>MUEBLE EJECUTIVO PARA EQUIPO DE COMPUTO, INCLUYE ESCRITORIO, LIBRERO</t>
  </si>
  <si>
    <t>BASCULA CON ESTADIMETRO 150 KG</t>
  </si>
  <si>
    <t>NO BREAK 120 VAC</t>
  </si>
  <si>
    <t>CDP</t>
  </si>
  <si>
    <t>B-UPR 706</t>
  </si>
  <si>
    <t>071006-1290146</t>
  </si>
  <si>
    <t>MARIMBA DE 4/8 1/2</t>
  </si>
  <si>
    <t>MCA. NANDAYAPA</t>
  </si>
  <si>
    <t>SERGIO A. MIRON C.</t>
  </si>
  <si>
    <t xml:space="preserve">MARIMBA DE 4/8 1/2 </t>
  </si>
  <si>
    <t>JUEGO DE TUMBADORA CON ATRIL</t>
  </si>
  <si>
    <t xml:space="preserve">ESCRITORIO SECRETARIAL METALICO CON CUBIERTA DE FORMAICA, DE 01 PEDESTAL Y 01 GAVETA. MEDIDAS 71 X 46 X 127 CMS. </t>
  </si>
  <si>
    <t>07105515PNAR</t>
  </si>
  <si>
    <t xml:space="preserve">ESCRITORIO SECRETARIAL DE UN PEDESTAL DE DOS CAJONES METALICO FORRADO EN FORMAICA, MEDIDAS 120 X 75 X 74 CMS. </t>
  </si>
  <si>
    <t>BLANCO/ NEGRO</t>
  </si>
  <si>
    <t>ARCHIVERO DE 4 GAVETAS</t>
  </si>
  <si>
    <t>G122 CD</t>
  </si>
  <si>
    <t>SILLA GIRATORIA PARA ADULTO</t>
  </si>
  <si>
    <t xml:space="preserve">ESCRITORIO SECRETARIAL METALICO CON CUBIERTA DE FORMAICA, DE 01 PEDESTAL Y 02 GAVETAS. MEDIDAS 120 X 75 X 76 CMS. </t>
  </si>
  <si>
    <t>SILLA GIRATORIA ACOJINADA ACABADO EN PLIANA</t>
  </si>
  <si>
    <t>PAS</t>
  </si>
  <si>
    <t>L280 JX</t>
  </si>
  <si>
    <t>A18V11</t>
  </si>
  <si>
    <t>JHON EISMAN GORDILLO ESQUIVEL</t>
  </si>
  <si>
    <t>TERESA DE J VAZQUEZ ARCE</t>
  </si>
  <si>
    <t>ESCRITORIO SECRETARIAL METALICO CON CUBIERTA DE FORMAICA  Y 2 PEDESTALES Y 4 CAJONES</t>
  </si>
  <si>
    <t>ESCRITORIO SECRETARIAL DE UN PEDESTAL DE DOS CAJONES METALICO FORRADO EN FORMAICA. MEDIDAS DE 121 X 65 X 74 CMS.</t>
  </si>
  <si>
    <t>ESCRITORIO SECRETARIAL METALICO DE 02 GAVETAS Y 01 PEDESTAL. MEDIDAS 114 X 76 X 75 CMS.</t>
  </si>
  <si>
    <t>ESCRITORIO SECRETARIAL METALICO MEDIDAS DE 120 X 70 X 75 CMS.</t>
  </si>
  <si>
    <t>ESCRITORIO SECRETARIAL METALICO CON CUBIERTA DE FORMAICA Y 1 CAJON</t>
  </si>
  <si>
    <t>PULLER</t>
  </si>
  <si>
    <t>TENSOR T/CHICAGO P/31-53 PULG.</t>
  </si>
  <si>
    <t>KLEIN TOOLS INC</t>
  </si>
  <si>
    <t>1656-30  06-06</t>
  </si>
  <si>
    <t>DORADA</t>
  </si>
  <si>
    <t>TERESA DE JESUS VAZQUEZ ARCE</t>
  </si>
  <si>
    <t>MESA DE TRABAJO DE 90 X 50 CMS APROX. DE MADERA</t>
  </si>
  <si>
    <t>MESA DE TRABAJO DE MADERA DE 2.22 X 1.22 MTS</t>
  </si>
  <si>
    <t>ARCHIVERO METALICO</t>
  </si>
  <si>
    <t>MESA AUXILIAR METALICA CON CUBIERTA DE FORMAICA</t>
  </si>
  <si>
    <t xml:space="preserve">HP </t>
  </si>
  <si>
    <t>AIRE ACONDICIONADO TIPO VENTANA DE 220 VOLTS.</t>
  </si>
  <si>
    <t>TFT1560PS</t>
  </si>
  <si>
    <t>NEGRO/GRIS</t>
  </si>
  <si>
    <t>COMPUTEL DEL SURESTE SA DE CV</t>
  </si>
  <si>
    <t>ESCRITORIO SEMIEJECUTIVO METALICO CON CUBIERTA DE FORMAICA, MEDIDAS DE 120 X 70 X 75 CMS.</t>
  </si>
  <si>
    <t>MESA DE TRABAJO DE MADERA COMPRIMIDA. MEDIDAS 150 X 75 X 74 CMS.</t>
  </si>
  <si>
    <t>MESA DE TRABAJO DE MADERA COMPRIMIDA MEDIDAS 150 X 75 X 74 CMS.</t>
  </si>
  <si>
    <t>NACIONAL</t>
  </si>
  <si>
    <t>PEDRO LUIS BAUTISTA GARCIA</t>
  </si>
  <si>
    <t>AIRE ACONDICIONADO DE 24,000 BTU TIPO VENTANA</t>
  </si>
  <si>
    <t>ALABAMA</t>
  </si>
  <si>
    <t>SILLA FIJA METALICA CON FORRO DE PLIANA  EN ASIENTO Y RESPALDO</t>
  </si>
  <si>
    <t xml:space="preserve">ESCRITORIO SECRETARIAL METALICO CON CUBIERTA DE FORMAICA, DE  01 GAVETA. MEDIDAS 120 X 60 X 60 CMS. </t>
  </si>
  <si>
    <t>MESA DE MADERA DE MACUILIS DE 4X1.5 MTS X 85 CM.</t>
  </si>
  <si>
    <t>15  CH</t>
  </si>
  <si>
    <t>SILLA APILABLE INDIVIDUAL TAPIZADA EN PLIANA</t>
  </si>
  <si>
    <t>CAMION VOLTEO</t>
  </si>
  <si>
    <t>ARCHIVERO DE 4 GAVETAS T/O DE METAL. MEDIDAS DE 47 X 36 132 CMS.</t>
  </si>
  <si>
    <t xml:space="preserve">ESCRITORIO SEMI EJECUTIVO METALICO CUBIERTA DE FORMAICA DE 02 GAVETAS Y 01 PEDESTAL. MEDIDAS 150 X 75 X 75 CMS. </t>
  </si>
  <si>
    <t>ESCRITORIO SEC. MET CON CUBIERTA DE FORMAICA CON 2 CAJONES Y 01  PEDESTAL. MEDIDAS DE 114 X 76 X 74 CMS.</t>
  </si>
  <si>
    <t>ARCHIVERO METALICO DE 4 GAVETAS MEDIDAS DE 47 X 62 X 132 CMS.</t>
  </si>
  <si>
    <t>MOBILIARIO DE OFICINA INCLUYE: LIBRERO DE 60 X 30 X 172 CMS., BURO DE 43 X 45 X 56 CMS., Y ESCRITORIO DE 02 DE PIEZAS MEDIDAS DE 152 X 70 X 74 Y 120 X 70 X 74 CMS</t>
  </si>
  <si>
    <t>S-108P ALAMBAMA</t>
  </si>
  <si>
    <t>MUEBLE PARA EQUIPO DE COMPUTO EN MADERA COMPRIMIDA CUBIERTA DE FORMAICA. MEDIDAS DE 64 X 50 X 132 CMS.</t>
  </si>
  <si>
    <t>CREDENZA DE ESTRUCTURA METALICA FORRADA EN FORMAICA DE 2 PUERTAS Y 6 CAJONES</t>
  </si>
  <si>
    <t>ESCRITORIO METALICO</t>
  </si>
  <si>
    <t>VALENTIN MAGAÑA QUEVEDO</t>
  </si>
  <si>
    <t>IMPRESORA LASERJET</t>
  </si>
  <si>
    <t>PIROCA</t>
  </si>
  <si>
    <t>NIKON</t>
  </si>
  <si>
    <t>FA014419</t>
  </si>
  <si>
    <t>S-307G</t>
  </si>
  <si>
    <t>NAPOLES</t>
  </si>
  <si>
    <t>AGA</t>
  </si>
  <si>
    <t>VERDE</t>
  </si>
  <si>
    <t>BAND-IT DE MEXICO S.A. DE C.V.</t>
  </si>
  <si>
    <t>ROSA</t>
  </si>
  <si>
    <t>MANUFACTURA LOCAL</t>
  </si>
  <si>
    <t>ARCHIVERO METALICO DE 2 GAVETAS  DE 46 X 74 X 63.5 CMS.</t>
  </si>
  <si>
    <t>SIN REFERENCIA EN ARCHIVO</t>
  </si>
  <si>
    <t>SERGIO ANTONIO MIRON CORONA</t>
  </si>
  <si>
    <t>CREMA</t>
  </si>
  <si>
    <t>NEGRA</t>
  </si>
  <si>
    <t>OSTION</t>
  </si>
  <si>
    <t>MAQUINA DE COSER DE PEDAL</t>
  </si>
  <si>
    <t>MESA DE EXPLORACIÒN TULUM CON PIEL</t>
  </si>
  <si>
    <t>ANAQUEL FIJO DE PATAS METALICAS Y ENTREPAÑO DE MADERA DE 0.50X3X2.5</t>
  </si>
  <si>
    <t>ARCHIVERO METALICO DE 4 GAVETAS MEDIDAS DE 47 X 71 X 132 CMS.</t>
  </si>
  <si>
    <t>ESCRITORIO SECRETARIAL METALICO CON CUBIERTA DE FORMAICA CON 2 CAJONES Y 01 PEDESTAL. MEDIDAS 152 X 75 X 75 CMS.</t>
  </si>
  <si>
    <t>ESCRITORIO SECRETARIAL CON CUBIERTA DE FORMAICA Y 02 GABETAS MEDIDAS DE 120 X 70 X 75 CMS.</t>
  </si>
  <si>
    <t>ESCUDO NACIONAL EN MADERA MEDIDAS DE 82 X 82 CMS.</t>
  </si>
  <si>
    <t>MESA DE ESTRUCTURA METALICA  CUBIERTA DE FORMAICA PARA MAQUINA DE ESCRIBIR. MEDIDAS DE 46 X 46 X 62 CMS.</t>
  </si>
  <si>
    <t>L280 TX</t>
  </si>
  <si>
    <t>TINTO</t>
  </si>
  <si>
    <t>ROJO/NEGRO</t>
  </si>
  <si>
    <t>COOPERATIVA DE CONSUMO GANADERO S.C.L.</t>
  </si>
  <si>
    <t>MA086563</t>
  </si>
  <si>
    <t>ETL750B018730059493922</t>
  </si>
  <si>
    <t>12-F</t>
  </si>
  <si>
    <t>CASE</t>
  </si>
  <si>
    <t>580M</t>
  </si>
  <si>
    <t>ME001096</t>
  </si>
  <si>
    <t>SAXOFON TENOR</t>
  </si>
  <si>
    <t>TERESA DE JESUS VASQUEZ ARCE</t>
  </si>
  <si>
    <t>ROJO INTENSO</t>
  </si>
  <si>
    <t>UPS2000</t>
  </si>
  <si>
    <t>TOTAL</t>
  </si>
  <si>
    <t>POWER BEA</t>
  </si>
  <si>
    <t xml:space="preserve">ESCRITORIO SECRETARIAL </t>
  </si>
  <si>
    <t>SILLA FIJA DE ESTRUCTURA METALICA Y FORRO DE VINIL EN ASIENTO Y RESPALDO</t>
  </si>
  <si>
    <t>MARGARITA MADRIGAL MAY</t>
  </si>
  <si>
    <t>BICOLOR  (BEIGE)</t>
  </si>
  <si>
    <t>LME-600N</t>
  </si>
  <si>
    <t>NATIVIDAD HERNANDEZ GARCIA</t>
  </si>
  <si>
    <t>0214</t>
  </si>
  <si>
    <t>E-120</t>
  </si>
  <si>
    <t>EPKO</t>
  </si>
  <si>
    <t>ESCALERA DE TIJERA DE 9 ESCALONES CON DOBLE PELDAÑO</t>
  </si>
  <si>
    <t>IVMAXTTC-23604991</t>
  </si>
  <si>
    <t>BOMBO PARA MUSICA DE VIENTO</t>
  </si>
  <si>
    <t>BUENA</t>
  </si>
  <si>
    <t>NIZZAN</t>
  </si>
  <si>
    <t>YAMAHA</t>
  </si>
  <si>
    <t>SILLA FIJA ESTRUCTURA METALICA Y FORRO VINIL EN ASIENTO Y RESPALDO</t>
  </si>
  <si>
    <t>IEM</t>
  </si>
  <si>
    <t>ERNESTO DE LA CRUZ Hernández</t>
  </si>
  <si>
    <t>NAPOLE</t>
  </si>
  <si>
    <t>VIBROCOMPACTADOR USADO, CON RODILLO DE 84 PULG. Y MOTOR DIESEL</t>
  </si>
  <si>
    <t>BROS</t>
  </si>
  <si>
    <t>EDY ALBERTO FLORES HDEZ.</t>
  </si>
  <si>
    <t>IMPRESORA HP LASERJET 1020</t>
  </si>
  <si>
    <t>SILLA FIJA PARA VISITA CON EST METALICA FORRO DE VINIL EN ASIENTO Y RESPALDO</t>
  </si>
  <si>
    <t>M2-106-35K (4X2)</t>
  </si>
  <si>
    <t>ARCHIVERO METALICO CON 3 GAVETAS</t>
  </si>
  <si>
    <t>JO1672</t>
  </si>
  <si>
    <t>ESCRITORIO SECRETARIAL  METALICO CON CUBIERTA DE FORMAICA CON 3 CAJONES Y 01  PEDESTAL. MEDIDAS DE 114 X 76 X 74</t>
  </si>
  <si>
    <t>ESCRITORIO SECRETARIAL DE MADERA MEDIDAS DE 100 X 78 X 74 CMS.</t>
  </si>
  <si>
    <t>ESCRITORIO SECRETARIAL METALICO CON CUBIERTA DE FORMAICA CON 02 CAJONES Y 01 PEDESTAL. MEDIDAS DE 120 X 70 X 7 5 CMS.</t>
  </si>
  <si>
    <t>LIBRERO DE MADERA CON PUERTAS  Y 3 ENTREPAÑOS. MEDIDAS DE 124 X 44 X 209 CMS.</t>
  </si>
  <si>
    <t>LIBRERO DE MADERA CON PUERTAS 3 ENTREPAÑOS. MEDIDAS DE 124 X 44 X 208 CMS.</t>
  </si>
  <si>
    <t>LIBRERO DE MADERA CON PUERTAS CON 3 ENTREPAÑOS. MEDIDAS DE 134 X 45 X 205 CMS.</t>
  </si>
  <si>
    <t>LIBRERO DE MADERA CON PUERTAS Y 3 ENTREPAÑOS. MEDIDAS DE 140 X 44 X 204 CMS.</t>
  </si>
  <si>
    <t>LIBRERO DE MADERA CON PUERTAS Y 3 ENTREPAÑOS. MEDIDAS DE 125 X 44 X 209 CMS.</t>
  </si>
  <si>
    <t>W122CM</t>
  </si>
  <si>
    <t>ARCHIVERO METALICO CON 4 GAVETAS MEDIDAS DE 47 X 71 X 132 CMS.</t>
  </si>
  <si>
    <t>ARCHIVERO METALICO DE 4 GAVETAS MEDIDAS DE 50 X 69 X 132 CMS.</t>
  </si>
  <si>
    <t>RBX170</t>
  </si>
  <si>
    <t>QOP103323</t>
  </si>
  <si>
    <t>AZUL CLARO</t>
  </si>
  <si>
    <t>AS5C</t>
  </si>
  <si>
    <t>BOQUILLA P/SAX ALTO DE PLASTICO</t>
  </si>
  <si>
    <t>ESCRITORIO SEMIEJECUTIVO METALICO CON CUBIERTA DE FORMAICA, 05 CAJONES Y 01 PEDESTAL. MEDIDAS DE 152 X 75 X 73</t>
  </si>
  <si>
    <t>ESCRITORIO SEMIEJECUTIVO METALICO CON CUBIERTA DE FORMAICA, 05 CAJONES CAJONES Y 01 PEDESTAL. MEDIDAS 180 X 90 X 74 CMS.</t>
  </si>
  <si>
    <t>ESCRITORIO SECRETARIAL METALICO CON CUBIERTA DE FORMAICA, 02 CAJONES. MEDIDAS DE 114 X 76 X 75 CMS.</t>
  </si>
  <si>
    <t>MOTOCONFORMADORA</t>
  </si>
  <si>
    <t>SABIAN</t>
  </si>
  <si>
    <t>VERKAN</t>
  </si>
  <si>
    <t>ESCRITORIO VERTICAL PARA COMPUTADORA IMITACION MADERA</t>
  </si>
  <si>
    <t>HP LASERJET 1020</t>
  </si>
  <si>
    <t>ESCRITORIO SECRETARIAL METALICO CON CUBIERTA DE FORMAICA, DE 01 PEDESTAL Y 01 GAVETA. MEDIDAS 120 X 60 X 76 CMS.</t>
  </si>
  <si>
    <t>SILLA EJECUTIVA GIRATORIA CON DESCASA BRAZOS FORRADOS EN PIEL</t>
  </si>
  <si>
    <t>CAFÉ-GRIS</t>
  </si>
  <si>
    <t>MESA DE MADERA DE MACUILIS DE 4 X 1.5 MTS X 85 CM.</t>
  </si>
  <si>
    <t>ANAQUEL (ESTANTE METALICO CON  5 ENTREPAÑOS)</t>
  </si>
  <si>
    <t>TO7000230</t>
  </si>
  <si>
    <t>TO7000128</t>
  </si>
  <si>
    <t>HIDROMAGIC</t>
  </si>
  <si>
    <t>TINA DE HIDROMASAJE DE FIBRA DE VIDRIO</t>
  </si>
  <si>
    <t>OS4828</t>
  </si>
  <si>
    <t>OS2825</t>
  </si>
  <si>
    <t>F97</t>
  </si>
  <si>
    <t>CNBO585223</t>
  </si>
  <si>
    <t>GRIS/BLANCO</t>
  </si>
  <si>
    <t>AGENCIAS MERCANTILES S.A DE C.V.</t>
  </si>
  <si>
    <t>ESCRITORIO SECRETARIAL</t>
  </si>
  <si>
    <t>PERTIGA TELESCOPICA DE 5 SECCIONES</t>
  </si>
  <si>
    <t>PERTIGA TIPO ESCOPETA</t>
  </si>
  <si>
    <t>ESCRITORIO SECRETARIAL METALICO DE 2 GAVETAS</t>
  </si>
  <si>
    <t>SILLA SECRETARIAL GIRATORIA</t>
  </si>
  <si>
    <t>MESA DE CENTRO DE MADERA</t>
  </si>
  <si>
    <t>INFRA</t>
  </si>
  <si>
    <t>MESA GRANDE RECTANGULAR DE 1.50 70 75 CMS INCLUYE 2 SILLAS</t>
  </si>
  <si>
    <t>SIN REFERENCIA EN ARCHIVOS</t>
  </si>
  <si>
    <t>MESA DE TRABAJO CON PATAS DE MADERA</t>
  </si>
  <si>
    <t>SILLA APILABLE FORRADA EN VINIL</t>
  </si>
  <si>
    <t>J7385</t>
  </si>
  <si>
    <t>SILLA PARA VISITA, ESTRUCTURA METALICA</t>
  </si>
  <si>
    <t>ESCRITORIO SECRETARIAL CON 2 CAJONES</t>
  </si>
  <si>
    <t>ROJO</t>
  </si>
  <si>
    <t>AZUL MARINO</t>
  </si>
  <si>
    <t>COMPU COPIAS</t>
  </si>
  <si>
    <t>BTC</t>
  </si>
  <si>
    <t>J556BGA</t>
  </si>
  <si>
    <t>ARCHIVERO METALICO DE 4 GAVETAS T/O</t>
  </si>
  <si>
    <t>LG</t>
  </si>
  <si>
    <t>PGAL301482</t>
  </si>
  <si>
    <t>INYECTORA DE CUBETA PARA GRASA</t>
  </si>
  <si>
    <t>ESCRITORIO SECRETARIAL DE UN PEDESTAL DE DOS CAJONES METALICO FORRADO EN FORMAICA. MEDIDAS DE 120 X 75 X 76 CMS.</t>
  </si>
  <si>
    <t>ESCRITORIO SECRETARIAL EN MADERA COMPRIMIDA CUBIERTA DE FORMAICA DE 02 GAVETAS. MEDIDAS DE 150 X 76 X 76 CMS.</t>
  </si>
  <si>
    <t>BANCA CON RESPALDO (ESCAÑO DE MADERA.)</t>
  </si>
  <si>
    <t>HIRSH IND.</t>
  </si>
  <si>
    <t>MITSUBISHI</t>
  </si>
  <si>
    <t>0</t>
  </si>
  <si>
    <t>EQUIPO DE CORTE CON 15 MTS DE MANGUERA P/ACETILENO Y 15 MTS DE MANGUERA P/OXIGENO</t>
  </si>
  <si>
    <t>W182CM</t>
  </si>
  <si>
    <t>OFIX, S.A. DE C.V.</t>
  </si>
  <si>
    <t>EQUIPO DE COMPUTO</t>
  </si>
  <si>
    <t>TANQUE DE OXIGENO</t>
  </si>
  <si>
    <t>TANQUE DE ACETILENO</t>
  </si>
  <si>
    <t>INDUSTRIAL</t>
  </si>
  <si>
    <t>MOTO BOMBA DE 1/2 HP</t>
  </si>
  <si>
    <t>E008</t>
  </si>
  <si>
    <t>MUEBLE PARA COMPUTADORA DE MADERA COMPRIMIDA</t>
  </si>
  <si>
    <t>PRINTAFROM</t>
  </si>
  <si>
    <t>TR-9334N</t>
  </si>
  <si>
    <t>BOQUILLA P/SAX TENOR DE METAL</t>
  </si>
  <si>
    <t xml:space="preserve"> TAMA</t>
  </si>
  <si>
    <t>109680/109048/109283/012456/012878</t>
  </si>
  <si>
    <t>SAXOFON ALTO DOBLE CADENCIA</t>
  </si>
  <si>
    <t>MCA YAMAHA</t>
  </si>
  <si>
    <t>GRIS/NEGRO</t>
  </si>
  <si>
    <t>H. AYUNTAMIENTO CONSTITUCIONAL DEL MUNICIPIO DE JALPA DE MENDEZ</t>
  </si>
  <si>
    <t>FLEJADORA</t>
  </si>
  <si>
    <t>ALUMINIO</t>
  </si>
  <si>
    <t>GRIS/CAOBA</t>
  </si>
  <si>
    <t>ORO</t>
  </si>
  <si>
    <t>FERRET. Y DISTRIB. ELECT. SA. DE CV.</t>
  </si>
  <si>
    <t>ITS25</t>
  </si>
  <si>
    <t>CONDICIONES</t>
  </si>
  <si>
    <t>REGULAR</t>
  </si>
  <si>
    <t>COMPUCOPIAS</t>
  </si>
  <si>
    <t>VERMONT</t>
  </si>
  <si>
    <t>5208N</t>
  </si>
  <si>
    <t>MEDIANO</t>
  </si>
  <si>
    <t>REQUINTO CHICO</t>
  </si>
  <si>
    <t>MAXIMA</t>
  </si>
  <si>
    <t>SISTEMAS Y SERVICIOS EN COMUNICACION S.A. DE C.V.</t>
  </si>
  <si>
    <t>S-261-P</t>
  </si>
  <si>
    <t>S-108-P</t>
  </si>
  <si>
    <t>15 CH.</t>
  </si>
  <si>
    <t>SINGER MEX. S.A DE C.V.</t>
  </si>
  <si>
    <t>PLATILLO BATERIA ROCK</t>
  </si>
  <si>
    <t>CG3</t>
  </si>
  <si>
    <t>BLANCO Y GRIS</t>
  </si>
  <si>
    <t>WHITE HALL</t>
  </si>
  <si>
    <t>L105M</t>
  </si>
  <si>
    <t xml:space="preserve">PLATA </t>
  </si>
  <si>
    <t>17685YC12876</t>
  </si>
  <si>
    <t>SILLA FIJA PARA VISITA ACOGINADA</t>
  </si>
  <si>
    <t>URREA</t>
  </si>
  <si>
    <t>No. DE SERIE</t>
  </si>
  <si>
    <t>COLOR</t>
  </si>
  <si>
    <t>O.P.</t>
  </si>
  <si>
    <t>CHEQUE</t>
  </si>
  <si>
    <t>TERESA DE J. VQUEZ ARCE</t>
  </si>
  <si>
    <t>TERESA DE J VQUEZ ARCE</t>
  </si>
  <si>
    <t>LIBREROS DE MADERA  DE 2 SECCIONES</t>
  </si>
  <si>
    <t>CAFÉ/NEGRO</t>
  </si>
  <si>
    <t>JORGE A. VALENZUELA RAMOS</t>
  </si>
  <si>
    <t>ESCRITORIO SECRETARIAL DE 2 GAVETAS</t>
  </si>
  <si>
    <t>MESA AUXILIAR DE MADERA DE 35 X 90 CMS</t>
  </si>
  <si>
    <t>PORTA MAPAS CON MARCO DE ALUMINIO.</t>
  </si>
  <si>
    <t>SAMSUNG</t>
  </si>
  <si>
    <t>MADERA</t>
  </si>
  <si>
    <t>EDY ALBERTO  FLORES HDEZ.</t>
  </si>
  <si>
    <t>TELEVISION DE 21 PULGADAS</t>
  </si>
  <si>
    <t>TANTUS</t>
  </si>
  <si>
    <t>36623CBX206391X</t>
  </si>
  <si>
    <t>NO BREAK (FUENTE INTERRUMPIDA)</t>
  </si>
  <si>
    <t>MAQUINA DE COSER FAMILIAR EQUIPADA</t>
  </si>
  <si>
    <t>CAFE</t>
  </si>
  <si>
    <t>OLIMPIA</t>
  </si>
  <si>
    <t>MESA P/JUNTA CAOBA</t>
  </si>
  <si>
    <t>VALENTIN MAGAÑA Q.</t>
  </si>
  <si>
    <t>SILLA EJECUTIVA C/RESPALDO ALTO</t>
  </si>
  <si>
    <t>ESCRITORIO METALICO SECRETARIAL</t>
  </si>
  <si>
    <t xml:space="preserve">VERDE </t>
  </si>
  <si>
    <t>ESCRITORIO PARA COMPUTADORA IMITACION MADERA CON 3 COMPARTIMIENTOS</t>
  </si>
  <si>
    <t>CAMOSA</t>
  </si>
  <si>
    <t>E-120E</t>
  </si>
  <si>
    <t>PM STEEL</t>
  </si>
  <si>
    <t>IGASA</t>
  </si>
  <si>
    <t>108-P</t>
  </si>
  <si>
    <t>AMARILLA</t>
  </si>
  <si>
    <t>TEXAS INTERMAC, S.A. DE C.V.</t>
  </si>
  <si>
    <t>SINGER</t>
  </si>
  <si>
    <t>MESA INFANTIL INCLUYE 4 SILLAS DE MADERA</t>
  </si>
  <si>
    <t>GRIS</t>
  </si>
  <si>
    <t>ALFRA</t>
  </si>
  <si>
    <t>B-16</t>
  </si>
  <si>
    <t>IMPRESORA MULTIFUNCIONAL</t>
  </si>
  <si>
    <t>GRIS7MADERA</t>
  </si>
  <si>
    <t>GALES</t>
  </si>
  <si>
    <t>S-308N</t>
  </si>
  <si>
    <t>GRIS OSCURO</t>
  </si>
  <si>
    <t>EZEQUIEL GUEVARA</t>
  </si>
  <si>
    <t>OFFICE DEPOT DE MEXICO S.A. DE C.V.</t>
  </si>
  <si>
    <t>3ALACYCS95DU75723</t>
  </si>
  <si>
    <t>LIBRERO CON ENTREPAÑOS DE MADERA</t>
  </si>
  <si>
    <t xml:space="preserve"> REMO</t>
  </si>
  <si>
    <t>LOTE DE 10 PIEZAS LIBROS DE TEORIA DE LA MUSICA A. DANHAUSER</t>
  </si>
  <si>
    <t>PRIMAVERA</t>
  </si>
  <si>
    <t>PROVEEDOR</t>
  </si>
  <si>
    <t>No. FACT.</t>
  </si>
  <si>
    <t>FECHA ADQ.</t>
  </si>
  <si>
    <t>VALOR C/IVA</t>
  </si>
  <si>
    <t>ARCHIVERO METALICO DE 4 GAVETAS  DE 47 X 71 X 131 CMS.</t>
  </si>
  <si>
    <t>ESCRITORIO SEMIEJECUTIVO  METALICO CON CUBIERTA DE FORMAICA CON 2 CAJONES 2 PEDESTALES Y 3 CAJONES. DE 152 X 76 X 75 CMS.</t>
  </si>
  <si>
    <t>BICOLOR EN BEIGE-CAOBA</t>
  </si>
  <si>
    <t>ARCHIVERO METALICO DE 4 GAVETAS  DE 50 X 67 X 132 CMS.</t>
  </si>
  <si>
    <t>TINA DE HIDROMASAJE COMPLETA</t>
  </si>
  <si>
    <t>TINA DE REMOLINO PARA TOBILLO</t>
  </si>
  <si>
    <t>COMPU COPIAS, S.A. DE C.V.</t>
  </si>
  <si>
    <t>M528</t>
  </si>
  <si>
    <t>BEBEDERO DE CANOA</t>
  </si>
  <si>
    <t>EXTRUMEX</t>
  </si>
  <si>
    <t>TIMON PARA EJERCICIO DE BRAZO</t>
  </si>
  <si>
    <t>ESCRITORIO SECRETARIAL METALICO CON CUBIERTA DE FORMAICA DE 2 CAJONES</t>
  </si>
  <si>
    <t>ESPEJOS CON MARCO DE MADERA DE 1.00 X 1.10  APROX.</t>
  </si>
  <si>
    <t>ARCHIVERO METALICO DE 4 GAVETAS, MEDIDAS DE 50 X 73 X 132 CMS.</t>
  </si>
  <si>
    <t xml:space="preserve">ESCRITORIO SECRETARIAL METALICO CON CUBIERTA DE FORMAICA, DE  04 GAVETAS. MEDIDAS 150 X 70 X 75 CMS. </t>
  </si>
  <si>
    <t>MESA AUXILIAR DE ESTRUCTURA METALICA CUBIERTA DE FORMAICA</t>
  </si>
  <si>
    <t>NATURAL</t>
  </si>
  <si>
    <t>5307G</t>
  </si>
  <si>
    <t>URNA PARA BANDERA</t>
  </si>
  <si>
    <t>ESCRITORIO SECRETARIAL METALICO CON CUBIERTA DE FORMAICA DE I CAJON</t>
  </si>
  <si>
    <t>MADERA NATURAL</t>
  </si>
  <si>
    <t>DORADO</t>
  </si>
  <si>
    <t>CAFÉ</t>
  </si>
  <si>
    <t>AIRE ACONDICIONADO TIPO MINI SPLIT DE 12,000 BTS  DE 220 VOLTS.</t>
  </si>
  <si>
    <t>S-108--P</t>
  </si>
  <si>
    <t>404-E-000136840</t>
  </si>
  <si>
    <t>HP</t>
  </si>
  <si>
    <t>CORELLO</t>
  </si>
  <si>
    <t>ECOTRONICS</t>
  </si>
  <si>
    <t>UQ11</t>
  </si>
  <si>
    <t>GRIS/   MADERA</t>
  </si>
  <si>
    <t>COMPUTADORA PORTATIL</t>
  </si>
  <si>
    <t>3HTMSADR82518459</t>
  </si>
  <si>
    <t>ARCHIVERO</t>
  </si>
  <si>
    <t>ESCRITORIO SECRETARIAL  METALICO CON CUBIERTA DE FORMAICA DE 2 CAJONES</t>
  </si>
  <si>
    <t>OLYMPIA</t>
  </si>
  <si>
    <t>AMARILLO CREMA</t>
  </si>
  <si>
    <t>ALMENDRA</t>
  </si>
  <si>
    <t>MARCELLA</t>
  </si>
  <si>
    <t>A374</t>
  </si>
  <si>
    <t>LEONEL GALLEGOS GERONIMO</t>
  </si>
  <si>
    <t>NO APLICA</t>
  </si>
  <si>
    <t>SIN REF.</t>
  </si>
  <si>
    <t>AUTOTAB, S.A. DE C.V.</t>
  </si>
  <si>
    <t>ARCHIVERO  METALICO DE 4 GAVETAS DE 50 X 67 X 132 CMS.</t>
  </si>
  <si>
    <t>ARCHIVERO METALICO DE 4 GAVETAS DE 46 X 72 X 135 CMS.</t>
  </si>
  <si>
    <t>ESCRITORIO  EJECUTIVO METALICO CON CUBIERTA DE FORMAICA, DE 4 CAJONES. MEDIDAS DE 183 X 91 X 75 CMS.</t>
  </si>
  <si>
    <t>ESCRITORIO SECRETARIAL METALICO CON CUBIERTA DE FORMAICA, DE 01 PEDESTAL Y 01 GAVETA. MEDIDAS DE 114 X 76 X 75 CMS.</t>
  </si>
  <si>
    <t>ESCRITORIO SECRETARIAL METALICO CON CUBIERTA DE FORMAICA, DE 01 PEDESTAL Y 02 CAJONES. MEDIDAS DE 114 X 76 X 75 CMS.</t>
  </si>
  <si>
    <t>ESCRITORIO SEMI- EJECUTIVO METALICO CON CUBIERTA DE FORMAICA, DE 01 PEDESTAL DE 02 CAJONES. MEDIDAS DE 152 X 76 X 75 CMS.</t>
  </si>
  <si>
    <t>ESCRITORIO SECRETARIAL METALICO CON CUBIERTA DE FORMAICA, DE 2 GAVETAS. MEDIDAS 120 X 70 X 75 CMS.</t>
  </si>
  <si>
    <t>SMITH</t>
  </si>
  <si>
    <t>SW-2H</t>
  </si>
  <si>
    <t>BRONCE</t>
  </si>
  <si>
    <t>MESA AUXILIAR DE MADERA CON PATAS METALICAS Y RODAJES</t>
  </si>
  <si>
    <t>ARCHIVERO METALICO DE 4 GAVETAS MEDIDAS DE 46 X 7 1 X 135 CMS.</t>
  </si>
  <si>
    <t>ESCRITORIO SECRETARIAL METALICO DE 4 CAJONES CUBIERTO DE FORMAICA MEDIDAS 151 X 70 X 75 CMS.</t>
  </si>
  <si>
    <t>ESCRITORIO SECRETARIAL METALICO CON CUBIERTA DE FORMAICA CON 2 CAJONES Y 01 PEDESTAL. MEDIDAS 114 X 76 X 75 CMS.</t>
  </si>
  <si>
    <t>ESCRITORIO SECRETARIAL DE MADERA COMPRIMIDA CUBIERTA DE FORMAICA DE 2 GABETAS. MEDIDAS DE 120 X 70 X 75 CMS.</t>
  </si>
  <si>
    <t>VINO</t>
  </si>
  <si>
    <t>ESCRITORIO VERTICAL PARA EQUIPO DE COMPUTO IMITACION DE MADERA</t>
  </si>
  <si>
    <t>ESCRITORIO SECRETARIAL METALICO CON CUBIERTA DE FORMAICA, DE 01 PEDESTAL Y 02 CAJONES. MEDIDAS DE 120 X 75X 74 CMS.</t>
  </si>
  <si>
    <t>ESCRITORIO SECRETARIAL METALICO CON CUBIERTA DE FORMAICA, DE 01 PEDESTAL Y 01 GAVETA. MEDIDAS DE 120 X 60 X 75 CMS.</t>
  </si>
  <si>
    <t>1FTDX18W0VKB96254</t>
  </si>
  <si>
    <t>AZUL MARINO/BLANCO</t>
  </si>
  <si>
    <t>COMPUTADORA ENSAMBLADA, CPU, PROCESADOR CELERON DE 2.8GHZ, 512 MB MEMORIA RAM, DISCO DURO DE 80GB, UNIDAD DE LECTURA 3 1/2, UNIDAD COMBO MONOTOR LCD DE 15 PULG., REGULADOR DE 100 WATT, TECLADO, MOUSE Y BOCINAS.</t>
  </si>
  <si>
    <t>ESCRITORIO SECRETARIAL  EN MADERA COMPRIMIDA Y CUBIERTA DE FORMAICA DE 01  GAVETA Y 01 PEDESTAL. MEDIDAS 120 X 60 X 75 CMS.</t>
  </si>
  <si>
    <t>PRINTAFORM</t>
  </si>
  <si>
    <t>BEIGE</t>
  </si>
  <si>
    <t>AREA DE UBICACIÒN</t>
  </si>
  <si>
    <t>GRIS/CAFÉ</t>
  </si>
  <si>
    <t xml:space="preserve">SIN REFERENCIA </t>
  </si>
  <si>
    <t xml:space="preserve">ESCRITORIO EJECUTIVO </t>
  </si>
  <si>
    <t>MESA DE TRABAJO PARA MAQUINA</t>
  </si>
  <si>
    <t>MESA DE TRABAJO</t>
  </si>
  <si>
    <t>MESA DE MADERA P/MANICURE DE 40X60 CM.</t>
  </si>
  <si>
    <t>NEBULIZADORA</t>
  </si>
  <si>
    <t>GEBA</t>
  </si>
  <si>
    <t>TF 35 EC</t>
  </si>
  <si>
    <t>ESCRITORIO VERTICAL PARA COMPUTACION IMITACION MADERA. MEDIDAS 64.5 X 49.5 X 130 CMS.</t>
  </si>
  <si>
    <t>MESA PARA COMPUTADORA MEDIDAS DE 64.5 X 49.5 X 76 CMS.</t>
  </si>
  <si>
    <t>LOCK NETICS</t>
  </si>
  <si>
    <t>ESCRITORIO SECRETARIAL METALICO CON CUBIERTA DE FORMAICA Y 2 CAJONES. MEDIDAS DE 76 X 115 X 75 CMS.</t>
  </si>
  <si>
    <t>MESA AUXILIAR DE MADERA. MEDIDAS 60 X 122 X 75 CMS.</t>
  </si>
  <si>
    <t>MANOFACTURA LOCAL</t>
  </si>
  <si>
    <t>ESCOLAR</t>
  </si>
  <si>
    <t>ARCHIVERO METALICO DE 4 GAVETAS REFORZADO. MEDIDAS DE 47 X 71 X 132 CMS.</t>
  </si>
  <si>
    <t>MESA PARA COMPUTADORA MEDIDAS DE 79 X 48 X 75 CMS.</t>
  </si>
  <si>
    <t>MESA AUXILIAR DE ESTRUCTURA METALICA CUBIERTA DE FORMAICA MEDIDAS DE 80 X 40 X 69 CMS.</t>
  </si>
  <si>
    <t>ENS</t>
  </si>
  <si>
    <t>ARCHIVERO METALICO DE 2 GAVETAS MEDIDAS DE 65 X 50 X 72 CMS.</t>
  </si>
  <si>
    <t>ARCHIVERO METALICO DE 4 GAVETAS MEDIDAS DE 46 X 71 X 134 CMS.</t>
  </si>
  <si>
    <t>ARCHIVERO METALICO DE 4 GAVETAS T/O MEDIDAS DE 50 X 68.5 X 132 CMS.</t>
  </si>
  <si>
    <t>ESCRITORIO SECRETARIAL DE MADERA COMPRIMIDA CUBIERTA DE FORMAICA CON 02 GAVETAS MEDIDAS  120 X 71 X 75 CMS.</t>
  </si>
  <si>
    <t>MESA PARA COMPUTADORA DE MADERA COMPRIMIDA CUBIERTA DE FORMAICA MEDIDAS DE  65 X 50 X 132 CMS.</t>
  </si>
  <si>
    <t>ESCRITORIO SECRETARIAL DE MADERA COMPRIMIDA  CUBIERTA DE FORMAICA Y 04 CAJONES. MEDIDAS DE 150 X 70 X 74 CMS.</t>
  </si>
  <si>
    <t>ARCHIVERO METALICO DE 4 GAVETAS MEDIDAS DE 47 X 65 X 132 CMS.</t>
  </si>
  <si>
    <t>ESCRITORIO SECRETARIAL METALICO Y MADERA COMPRIMIDA CUBIERTA DE FORMAICA DE 2 GAVETAS MEDIDAS DE120 X 70 X 75 CMS.</t>
  </si>
  <si>
    <t>ESCRITORIO SECRETARIAL METALICO Y MADERA COMPRIMIDA CUIBERTA DE FORMAICA CON  02 GAVETAS MEDIDAS DE 120 X 76 X 74 CMS.</t>
  </si>
  <si>
    <t>SILLA GIRATORIA ACOJINADA CON DESCANZA BRAZOS Y ACABADO EN PLIANA</t>
  </si>
  <si>
    <t>MESA DE TRABAJO DE ESTRUCTURA METALICA MEDIDAS DE 114 X 76 X 75 CMS.</t>
  </si>
  <si>
    <t>CARSA</t>
  </si>
  <si>
    <t>ARCHIVERO METALICO DE 4  GAVETAS</t>
  </si>
  <si>
    <t>M-536</t>
  </si>
  <si>
    <t>MCA. HEADLINER</t>
  </si>
  <si>
    <t>HC512 NT</t>
  </si>
  <si>
    <t>IPHEAHC512NAT01/T02</t>
  </si>
  <si>
    <t>TAROLA CON ATRIL</t>
  </si>
  <si>
    <t>LSD-104D</t>
  </si>
  <si>
    <t>IPMA-XSD104D</t>
  </si>
  <si>
    <t>PLATA/NEGRO</t>
  </si>
  <si>
    <t>TROMPETA CON DIRECTOR LAQUEADO</t>
  </si>
  <si>
    <t>MCA. MAXIMA</t>
  </si>
  <si>
    <t>ITC-236</t>
  </si>
  <si>
    <t>NISSAN</t>
  </si>
  <si>
    <t>REGULADOR NOBREAK UPS 2000</t>
  </si>
  <si>
    <t>3GCM7HIC8XM501021</t>
  </si>
  <si>
    <t>SHGT-120</t>
  </si>
  <si>
    <t>E-150E</t>
  </si>
  <si>
    <t>MCR-60</t>
  </si>
  <si>
    <t>2010-E</t>
  </si>
  <si>
    <t>SE-PN</t>
  </si>
  <si>
    <t>MCR-120</t>
  </si>
  <si>
    <t>XM10</t>
  </si>
  <si>
    <t>COMPAQ</t>
  </si>
  <si>
    <t>ESCRITORIO SECRETARIAL METALICO</t>
  </si>
  <si>
    <t>DIRECCION DE ADMINISTRACION</t>
  </si>
  <si>
    <t>SOLA BASIC</t>
  </si>
  <si>
    <t>SR800</t>
  </si>
  <si>
    <t>FORD</t>
  </si>
  <si>
    <t>BLANCO</t>
  </si>
  <si>
    <t>AMARILLO</t>
  </si>
  <si>
    <t>87869HA0060270</t>
  </si>
  <si>
    <t>LIBRERO DE MADERA DE 1.4 X 0.92X0.33 MTS CON 2 PUERTAS DE CRISTAL</t>
  </si>
  <si>
    <t>MESA PARA COMPUTADORA</t>
  </si>
  <si>
    <t>ESCRITORIO SECRETARIAL METALICO CON CUBIERTA DE FORMAICA Y 2 CAJONES</t>
  </si>
  <si>
    <t>CROMADO</t>
  </si>
  <si>
    <t>CROMO</t>
  </si>
  <si>
    <t>CATERPILLAR</t>
  </si>
  <si>
    <t>E02B15176</t>
  </si>
  <si>
    <t>GRIS-MADERA</t>
  </si>
  <si>
    <t>ESCRITORIO SECRETARIAL METALICO CON CUBIERTA DE FORMAICA, DE 01 PEDESTAL Y 01 GAVETA. MEDIDAS 115 X 60 X 75 CMS.</t>
  </si>
  <si>
    <t>ESCRITORIO SECRETARIAL METALICO CON CUBIERTA DE FORMAICA DE 2 GAVETAS. MEDIDAS 120 X 70 X 75 CMS.</t>
  </si>
  <si>
    <t>ESCRITORIO SECRETARIAL METALICO CON CUBIERTA DE FORMAICA, DE 01 PEDESTAL Y 01 GAVETA. MEDIDAS 120 X 60 X 75 CMS.</t>
  </si>
  <si>
    <t>TINAJA DE REMOLINO PARA TOBILLO FIJO</t>
  </si>
  <si>
    <t xml:space="preserve">ESCRITORIO SECRETARIAL METALICO CON CUBIERTA DE FORMAICA, DE  02 GAVETAS. MEDIDAS 150 X 70 X 75 CMS. </t>
  </si>
  <si>
    <t>ESCRITORIO SECRETARIAL METALICO FORRADO EN FORMAICA DE 1 PEDESTAL DE 2 CAJONES.</t>
  </si>
  <si>
    <t>J08396</t>
  </si>
  <si>
    <t>ESCRITORIO SEMIEJECUTIVO METALICO CON CUBIERTA DE FORMAICA 1 PEDESTAL Y 2 CAJONES</t>
  </si>
  <si>
    <t>706TAPE03072</t>
  </si>
  <si>
    <t>BROTHER</t>
  </si>
  <si>
    <t>MODULO DE POTENCIA PARA OPERAR LECTORES BIOMETRICOS Y CHAPAS MAGNETICAS (FUENTE DE PODER)</t>
  </si>
  <si>
    <t>ENFRIADOR DE AGUA FRIO Y CALIENTE</t>
  </si>
  <si>
    <t>GENERAL ELECTRIC</t>
  </si>
  <si>
    <t>GXCF05D</t>
  </si>
  <si>
    <t>MUEBLE PARA COMPUTADORA</t>
  </si>
  <si>
    <t>ESCRITORIO SECRETARIAL METALICO DE 2 CAJONES</t>
  </si>
  <si>
    <t>TANQUE DE HIDROMASAJE CON CAPACIDAD DE 105 GALONES</t>
  </si>
  <si>
    <t>M11148C01077</t>
  </si>
  <si>
    <t>LOTE DE 5 PANDERETAS 2 HILERAS</t>
  </si>
  <si>
    <t>LOTE DE 2 ABRAZADERA PARA BOQUILLA DE METAL SAXOFON ALTO</t>
  </si>
  <si>
    <t>PEDESTAL DE SECCIONES DE 80 CMS</t>
  </si>
  <si>
    <t xml:space="preserve">MUEBLE PARA COMPUTADORA EN MADERA COMPRIMIDA Y CUBIERTA DE FORMAICA. MEDIDAS DE  66 X 40 X 101 CMS. </t>
  </si>
  <si>
    <t>MULTIVISAO</t>
  </si>
  <si>
    <t>SILLA SECRETARIAL DE ESTRUCTURA METALICA ACABADO EN PLIANA (GENOVA)</t>
  </si>
  <si>
    <t>CREACIONES INDUSTRIALES, S.A. DE C.V.</t>
  </si>
  <si>
    <t xml:space="preserve">TAMBOR BAJO GRANDE DE MADERA </t>
  </si>
  <si>
    <t>TAMBOR MEDIANO DE MADERA</t>
  </si>
  <si>
    <t>TAMBOR REQUINTO CHICO DE MADERA</t>
  </si>
  <si>
    <t>GRANDE</t>
  </si>
  <si>
    <t>ARCHIVERO MET. TAMAÑO OFICIO 4 GAV.</t>
  </si>
  <si>
    <t>SILLA FIJA DE PIEL DE VISITA</t>
  </si>
  <si>
    <t>SILLON ( SEMI-EJECUTIVO)</t>
  </si>
  <si>
    <t>BICOLOR</t>
  </si>
  <si>
    <t>MAQUINA DE ESCRIBIR MANUAL</t>
  </si>
  <si>
    <t>MAQUINA DE COSER</t>
  </si>
  <si>
    <t>COMERCIALIZADORA DOMEX, S.A DE C.V</t>
  </si>
  <si>
    <t>ESCRITORIO SECRETARIAL METALICO CON CUBIERTA DE FORMAICA Y 2 CAJONES Y GAVETA CENTRAL.</t>
  </si>
  <si>
    <t>NO BREAK (UPS TRIPPLITE)</t>
  </si>
  <si>
    <t>080522-1291284</t>
  </si>
  <si>
    <t>080522-1291283</t>
  </si>
  <si>
    <t>080625-1290652</t>
  </si>
  <si>
    <t>W242CMTSN2</t>
  </si>
  <si>
    <t>711TAYV02466</t>
  </si>
  <si>
    <t>LEONOR GARCIA RODRIGUEZ</t>
  </si>
  <si>
    <t>J7503</t>
  </si>
  <si>
    <t>SIN REFERENCIA</t>
  </si>
  <si>
    <t>JHON EISMAL GORDILLO ESQUIVEL</t>
  </si>
  <si>
    <t>GRIS/MADERA</t>
  </si>
  <si>
    <t>AL1516A</t>
  </si>
  <si>
    <t>GARRUCHA</t>
  </si>
  <si>
    <t>HUASTECA DE 6 (3/4)</t>
  </si>
  <si>
    <t>FERRETERIA Y DISTRIBUCIONES ELECTRICAS S.A DE C.V.</t>
  </si>
  <si>
    <t>JUAN CARLOS LOPEZ ALVAREZ</t>
  </si>
  <si>
    <t>CAOBA</t>
  </si>
  <si>
    <t>CAMARA DIGITAL</t>
  </si>
  <si>
    <t>NEGRO/PLATA</t>
  </si>
  <si>
    <t>ESCRITORIO SECRETARIAL MET DE 1.20X75 CM.</t>
  </si>
  <si>
    <t>ARCHIVERO METALICO DE 4 GAVETAS.</t>
  </si>
  <si>
    <t>AUTOMOTORES DE TABASCO S.A. DE C.V.</t>
  </si>
  <si>
    <t>TERESA DE J. VAZQUEZ ARCE</t>
  </si>
  <si>
    <t>COMPUCOPIAS S. A DE C. V.</t>
  </si>
  <si>
    <t>DIAMANTE MOTORS. S.A. DE C.V.</t>
  </si>
  <si>
    <t xml:space="preserve">CAMIONETA L200 CABINA SENCILLA </t>
  </si>
  <si>
    <t>MMBNG21H08D068889</t>
  </si>
  <si>
    <t>B-UPR505</t>
  </si>
  <si>
    <t xml:space="preserve">CDP </t>
  </si>
  <si>
    <t>NO BREAK DE 500 VA CON RESPALDO DE CORRIENTE</t>
  </si>
  <si>
    <t>080925-1290760</t>
  </si>
  <si>
    <t>080923-1290011</t>
  </si>
  <si>
    <t>080925-1290500</t>
  </si>
  <si>
    <t>DENVER</t>
  </si>
  <si>
    <t>TH300</t>
  </si>
  <si>
    <t>VERDE/PLATA</t>
  </si>
  <si>
    <t xml:space="preserve">C. D.P </t>
  </si>
  <si>
    <t>2 PZAS.  BONGO DE MADERA Y CUERO</t>
  </si>
  <si>
    <t>MAYANS MUSIC</t>
  </si>
  <si>
    <t>2 PZAS. DE PLATILLOS CONTRATIEMPO (PAR)</t>
  </si>
  <si>
    <t>SIN MARCA</t>
  </si>
  <si>
    <t>ESCRITORIO EJECUTIVO  DE MADERA DE 2 CAJONES. MEDIDAS 199 X 88 X 75 CMS.</t>
  </si>
  <si>
    <t>13K1115</t>
  </si>
  <si>
    <t>COMPUTADORA</t>
  </si>
  <si>
    <t>REVISTERO (ARCHIVAR REVISTAS)</t>
  </si>
  <si>
    <t>FICHEROS BIBLIOGRAFICOS DE 6 CAJONES</t>
  </si>
  <si>
    <t>ESTANTES DE 1.90</t>
  </si>
  <si>
    <t>LOTE DE 516 SILLAS INFANTILES</t>
  </si>
  <si>
    <t>LOTE DE 516 SILLAS PARA ADULTOS</t>
  </si>
  <si>
    <t>MESA INFANTIL DE 90X90CM. DE ALTURA</t>
  </si>
  <si>
    <t>MESA PARA ADULTO 1.5X90 CM. DE ALTO</t>
  </si>
  <si>
    <t>NATIVIDAD HDEZ GARCIA</t>
  </si>
  <si>
    <t>CORNETA</t>
  </si>
  <si>
    <t>OPERADORA EMPRESARIAL DEL GOLFO</t>
  </si>
  <si>
    <t>CLOMADO</t>
  </si>
  <si>
    <t>TRUPPER</t>
  </si>
  <si>
    <t>BLACK AND DECKER</t>
  </si>
  <si>
    <t>METAL</t>
  </si>
  <si>
    <t>VERONICA RODRIGUEZ Hernández</t>
  </si>
  <si>
    <t>MANDRIL</t>
  </si>
  <si>
    <t>TRUPER</t>
  </si>
  <si>
    <t>AMADA CANO OSORIO</t>
  </si>
  <si>
    <t>J00888</t>
  </si>
  <si>
    <t>OFILINEA DEL SURESTE, S.A DE C.V.</t>
  </si>
  <si>
    <t>A 10057</t>
  </si>
  <si>
    <t>WHIRLPOOL</t>
  </si>
  <si>
    <t>7WA4001Q</t>
  </si>
  <si>
    <t>J 01095</t>
  </si>
  <si>
    <t>SWITCH SR224/PORT/ 10/100</t>
  </si>
  <si>
    <t>CISCO</t>
  </si>
  <si>
    <t>SR224</t>
  </si>
  <si>
    <t>PSJ13520GDY</t>
  </si>
  <si>
    <t xml:space="preserve">PIPA, MOTOR BME906 6.4L, TANQUE DE PIPA MCA. ORTEGA CON CAPACIDAD DE 10,000 LTS DE AGUA. </t>
  </si>
  <si>
    <t xml:space="preserve">ROJO </t>
  </si>
  <si>
    <t>CIA. AGRICOLA GANADERA DE TABASCO S.A DE C.V.</t>
  </si>
  <si>
    <t>JOSE PEREZ CAMPOS</t>
  </si>
  <si>
    <t xml:space="preserve">NEGRO </t>
  </si>
  <si>
    <t>REGULADOR DE OXIGENO</t>
  </si>
  <si>
    <t>PUROX</t>
  </si>
  <si>
    <t>6B908</t>
  </si>
  <si>
    <t>R72-75-540</t>
  </si>
  <si>
    <t>PLATA/VERDE</t>
  </si>
  <si>
    <t>REGULADOR DE ACETILENO</t>
  </si>
  <si>
    <t>R72-15-510</t>
  </si>
  <si>
    <t>ESMERIL DE BANCO DE 1 HP INDUSTRIAL</t>
  </si>
  <si>
    <t>JUEGO DE ASENTADORES</t>
  </si>
  <si>
    <t>JUEGO DE EXTRACTOR</t>
  </si>
  <si>
    <t>EXTRACTOR DE BALEROS</t>
  </si>
  <si>
    <t>DADO DE 2 3/4 CON ENTRADA DE 1</t>
  </si>
  <si>
    <t>MULTIMETRO</t>
  </si>
  <si>
    <t>NEGRO/ROJO</t>
  </si>
  <si>
    <t>MONTACARGA DE 3 TONELADAS</t>
  </si>
  <si>
    <t>EXTRACTOR PARA RESORTE DE SUSPENSION</t>
  </si>
  <si>
    <t xml:space="preserve">NEGRO  </t>
  </si>
  <si>
    <t>KNOVA</t>
  </si>
  <si>
    <t>CARGADOR DE BATERIA</t>
  </si>
  <si>
    <t>CABA-140</t>
  </si>
  <si>
    <t>ESCRITORIO  DE 2.13 X .86 X .75 MTS. INCLUYE (PUENTE DE 1 MT. 1.20 X .50 X .75M Y PEDESTAL SUSP. 2/PAP. 1 ARCH. .40 X .45 X .63 MTS.</t>
  </si>
  <si>
    <t>PENINSULA</t>
  </si>
  <si>
    <t>MADERA/NEGRO</t>
  </si>
  <si>
    <t>OFILINEA DEL SURESTE S.A. DE C.V.</t>
  </si>
  <si>
    <t>A 10477</t>
  </si>
  <si>
    <t>LIBRERO CON PUERTAS INF. .96 X .35 X 1.80 MTS</t>
  </si>
  <si>
    <t>MESA DE TRABAJO ARMABLE COMPUESTA EN 3 MESAS DE 1.20 X 0.60 MTS. 3 MAMPARAS RECTAS DE 1.20 X 0.55 MTS. Y 4 MAMPARA CURVA DE 0.60 X 0.55 X 0.38 MTS.</t>
  </si>
  <si>
    <t>FERRETERIA Y DISTRIBUCIONES ELECTRICAS, S.A. DE C.V.</t>
  </si>
  <si>
    <t>COMPU COPIAS SA DE CV</t>
  </si>
  <si>
    <t>P2035</t>
  </si>
  <si>
    <t>CNB9R44443</t>
  </si>
  <si>
    <t>J 19367</t>
  </si>
  <si>
    <t>P1102W</t>
  </si>
  <si>
    <t xml:space="preserve">ESCRITORIO SEMI EJECUTIVO MADERA DE 02 GAVETAS Y 01 PEDESTAL. </t>
  </si>
  <si>
    <t>MINISPLIT DE 12,000 BTU</t>
  </si>
  <si>
    <t>AGUSTIN MORALES MENDEZ</t>
  </si>
  <si>
    <t>ESCRITORIO SECRETARIAL CON UN PEDESTAL</t>
  </si>
  <si>
    <t>MADERA/GRIS</t>
  </si>
  <si>
    <t>MINISPLIT DE 24,000 BTU</t>
  </si>
  <si>
    <t>COND. 200700750 Y EVAP. 200701099</t>
  </si>
  <si>
    <t>J 01828</t>
  </si>
  <si>
    <t>PRINTADORM</t>
  </si>
  <si>
    <t xml:space="preserve">MADERA  </t>
  </si>
  <si>
    <t xml:space="preserve">CAMIONETA ESTACA </t>
  </si>
  <si>
    <t>CANON</t>
  </si>
  <si>
    <t>15H153605</t>
  </si>
  <si>
    <t>C81061137 (476829)</t>
  </si>
  <si>
    <t>MPA-40W</t>
  </si>
  <si>
    <t>CHRYSTELL HERNANDEZ LOPEZ</t>
  </si>
  <si>
    <t>B993</t>
  </si>
  <si>
    <t>COMPRESOR LUBRICADO DE 2HP DE 108 LTS</t>
  </si>
  <si>
    <t>EVANS</t>
  </si>
  <si>
    <t>E13VME200-108</t>
  </si>
  <si>
    <t>H10 TIPO: 1RF3058-4YB41</t>
  </si>
  <si>
    <t>ELECTRICA Y PLOMERIA SILVA S.A DE C.V.</t>
  </si>
  <si>
    <t>D 0571320</t>
  </si>
  <si>
    <t>MAQUINA DE SOLDAR</t>
  </si>
  <si>
    <t>MI2-300 CD</t>
  </si>
  <si>
    <t>B-2240359A11</t>
  </si>
  <si>
    <t>D 0571319</t>
  </si>
  <si>
    <t>LOTE DE 10 PZAS. METODOS PARA SAXOFON (CD)</t>
  </si>
  <si>
    <t>SILVERTON</t>
  </si>
  <si>
    <t xml:space="preserve">VERDE  </t>
  </si>
  <si>
    <t>PINZA PONCHADORA MANUAL MECANICA</t>
  </si>
  <si>
    <t>DADO PARA PINZA PONCHADORA</t>
  </si>
  <si>
    <t>BONASA</t>
  </si>
  <si>
    <t>ME-2-3</t>
  </si>
  <si>
    <t>TRACTOR AGRICOLA</t>
  </si>
  <si>
    <t>JOHN DEERE</t>
  </si>
  <si>
    <t>CONJUNTO EJECUTIVO DE 1.60 MTS.</t>
  </si>
  <si>
    <t>OFILINEA DEL SURESTE, S.A. DE C.V.</t>
  </si>
  <si>
    <t>A 292</t>
  </si>
  <si>
    <t xml:space="preserve">MESA OPERATIVA DE 1.60 X 0.60 </t>
  </si>
  <si>
    <t>MESA OPERATIVA DE 1.20 X 0.60</t>
  </si>
  <si>
    <t>SILLA GIRATORIA OPERATIVA C/COD. EN TELA</t>
  </si>
  <si>
    <t>SILLA DE VISITA  EN TELA</t>
  </si>
  <si>
    <t>SILLON EJECUTIVO DE LUJO EN MALLA RESPALDO ALTO</t>
  </si>
  <si>
    <t>BANCA DE 4 PLAZAS EN TELA</t>
  </si>
  <si>
    <t>BANCA DE 3 PLAZAS EN TELA</t>
  </si>
  <si>
    <t>AIRE ACONDICIONADO TIPO VENTANA DE 1.5 HP</t>
  </si>
  <si>
    <t>EVA MARIA SALVADOR LOPEZ</t>
  </si>
  <si>
    <t>101TAFZ01803</t>
  </si>
  <si>
    <t>MIRAGE</t>
  </si>
  <si>
    <t>SMCC1821X</t>
  </si>
  <si>
    <t>SMCC1821X8011100837</t>
  </si>
  <si>
    <t>SMEC1221X</t>
  </si>
  <si>
    <t>SMCC1221X8011100692</t>
  </si>
  <si>
    <t>JUEGO DE 8 DADOS CON ENTRADA DE 3/4</t>
  </si>
  <si>
    <t>GUADALUPE LAZO RIOS</t>
  </si>
  <si>
    <t>ESTUFA</t>
  </si>
  <si>
    <t>MAQUINA DE COSER INDUSTRIAL</t>
  </si>
  <si>
    <t>MOTOR: R31221</t>
  </si>
  <si>
    <t>10131048 MOTOR: 10210013</t>
  </si>
  <si>
    <t>ANTONIO MOSQUEDA SOSA</t>
  </si>
  <si>
    <t>REFRIGERADOR</t>
  </si>
  <si>
    <t>ACROS</t>
  </si>
  <si>
    <t>VRY2101087</t>
  </si>
  <si>
    <t>A 2110</t>
  </si>
  <si>
    <t>ESCRITORIO VERTICAL IMITACION MADERA PARA EQUIPO DE COMPUTO.</t>
  </si>
  <si>
    <t>BAFLE ALTAVOZ DE 2 VIAS</t>
  </si>
  <si>
    <t>FRANCISCO ARCOS Hernández</t>
  </si>
  <si>
    <t>A 1556</t>
  </si>
  <si>
    <t>SUBWOOFER 2 X 18 DE 2400 WATTS.</t>
  </si>
  <si>
    <t>MEZCLADORA DE 32 CANALES DE 4 SUB-GRUPOS</t>
  </si>
  <si>
    <t>AMPLIFICADOR DE POTENCIA</t>
  </si>
  <si>
    <t>BAFLE MP3 AMPLIFICADO</t>
  </si>
  <si>
    <t>RACK DE 20 ESPACIOS PARA AMPLIFICADOR</t>
  </si>
  <si>
    <t>RACK DE 8 ESPACIOS PARA AMPLIFICADOR</t>
  </si>
  <si>
    <t>EFECTO DE LUZ</t>
  </si>
  <si>
    <t>CHAUVET</t>
  </si>
  <si>
    <t>DMC-FH2</t>
  </si>
  <si>
    <t>WT1FA001862</t>
  </si>
  <si>
    <t>ROSADO</t>
  </si>
  <si>
    <t>AIRE ACONDICIONADO TIPO MINI SPLIT DE 24000 BTU</t>
  </si>
  <si>
    <t>JAPANDO</t>
  </si>
  <si>
    <t>ESF261N</t>
  </si>
  <si>
    <t>CSF261N8041121037 Y ESF261N8021120094</t>
  </si>
  <si>
    <t>LOTE DE 6 SILLAS PARA VISITA</t>
  </si>
  <si>
    <t>DIARVI DE TABASCO S.A. DE C.V.</t>
  </si>
  <si>
    <t>ARCHIVERO METALICO TAMAÑO OFICIO DE 4 GAV.</t>
  </si>
  <si>
    <t>ESCRITORIO EJECUTIVO CON 2 PEDESTALES Y 4 CAJONES</t>
  </si>
  <si>
    <t>PANTALLA BLANCA TRIPLE</t>
  </si>
  <si>
    <t>VIDEO PROYECTOR</t>
  </si>
  <si>
    <t>INFOCUS</t>
  </si>
  <si>
    <t>MFC7340</t>
  </si>
  <si>
    <t>DISTRIBUIDOR DE MAQUINARIA Y EQUIPOS DE TABASCO S.A DE C.V.</t>
  </si>
  <si>
    <t>A 5048</t>
  </si>
  <si>
    <t>ROTURADOR (BASTIDOR DE 5 X 7 PULG.</t>
  </si>
  <si>
    <t>1P00913XABB010958</t>
  </si>
  <si>
    <t>1P00913XPBB011102</t>
  </si>
  <si>
    <t>ARADO HIDRAULICO</t>
  </si>
  <si>
    <t>1P00645XCBH007214</t>
  </si>
  <si>
    <t>JM-2002-01-01-5111-11-001</t>
  </si>
  <si>
    <t>JM-2008-01-01-5111-11-002</t>
  </si>
  <si>
    <t>JM-2002-01-01-5151-08-004</t>
  </si>
  <si>
    <t>AIRE ACONDICIONADO (MINI SPLIT DE 2 HP)</t>
  </si>
  <si>
    <t xml:space="preserve">PLATILLO PARA BATERIA </t>
  </si>
  <si>
    <t>JM-2008-09-07-5291-08-013</t>
  </si>
  <si>
    <t>DESGRANADORA DE MAIZ</t>
  </si>
  <si>
    <t>INISA</t>
  </si>
  <si>
    <t>ED-700-PT</t>
  </si>
  <si>
    <t>AFCR 205</t>
  </si>
  <si>
    <t>AFCR 204</t>
  </si>
  <si>
    <t>EQUIPO DE SONIDO (BAFLE, TRIPIE Y MOCROFONO INALAMBRICO</t>
  </si>
  <si>
    <t>TERESA DEL C. Hernández LOPEZ</t>
  </si>
  <si>
    <t>JM-2010-01-02-5111-02-001</t>
  </si>
  <si>
    <t>JM-2008-01-01-5111-02-010</t>
  </si>
  <si>
    <t>JM-1997-01-01-5111-02-002</t>
  </si>
  <si>
    <t>JM-2001-01-02-5151-01-003</t>
  </si>
  <si>
    <t>JM-2010-01-02-5111-09-016</t>
  </si>
  <si>
    <t>JM-2007-01-02-5111-09-008</t>
  </si>
  <si>
    <t>JM-2007-01-02-5111-09-007</t>
  </si>
  <si>
    <t>JM-2008-01-02-5111-09-010</t>
  </si>
  <si>
    <t>JM-2010-01-02-5111-09-011</t>
  </si>
  <si>
    <t>JM-2010-01-02-5111-11-001</t>
  </si>
  <si>
    <t>JM-1997-01-01-5111-11-001</t>
  </si>
  <si>
    <t>JM-2010-01-01-5111-13-006</t>
  </si>
  <si>
    <t>JM-2008-01-01-5111-17-019</t>
  </si>
  <si>
    <t>JM-1997-01-01-5111-16-022</t>
  </si>
  <si>
    <t>JM-1998-01-02-5111-16-023</t>
  </si>
  <si>
    <t>JM-1998-01-02-5111-16-024</t>
  </si>
  <si>
    <t>JM-1998-01-02-5111-18-003</t>
  </si>
  <si>
    <t>JM-1998-01-02-5111-18-002</t>
  </si>
  <si>
    <t>JM-1998-01-02-5111-18-004</t>
  </si>
  <si>
    <t>JM-1998-01-02-5111-18-001</t>
  </si>
  <si>
    <t>JM-1998-01-02-5111-18-005</t>
  </si>
  <si>
    <t>JM-2002-01-02-5651-29-006</t>
  </si>
  <si>
    <t>JM-2002-01-02-5651-29-005</t>
  </si>
  <si>
    <t>JM-1997-18-01-5111-02-002</t>
  </si>
  <si>
    <t>JM-1999-18-02-5111-02-008</t>
  </si>
  <si>
    <t>JM-1997-18-01-5111-02-003</t>
  </si>
  <si>
    <t>JM-1997-18-01-5111-02-004</t>
  </si>
  <si>
    <t>JM-2002-18-02-5111-02-014</t>
  </si>
  <si>
    <t>JM-2008-18-01-5311-28-003</t>
  </si>
  <si>
    <t>JM-1997-18-01-5111-07-001</t>
  </si>
  <si>
    <t>JM-1997-18-01-5111-09-010</t>
  </si>
  <si>
    <t>JM-1997-18-01-5111-09-011</t>
  </si>
  <si>
    <t>JM-2010-18-02-5111-09-019</t>
  </si>
  <si>
    <t>JM-1998-18-02-5111-09-013</t>
  </si>
  <si>
    <t>JM-2002-18-02-5111-09-018</t>
  </si>
  <si>
    <t>JM-1997-18-01-5111-09-012</t>
  </si>
  <si>
    <t>JM-1997-18-01-5111-09-001</t>
  </si>
  <si>
    <t>JM-1997-18-01-5111-09-002</t>
  </si>
  <si>
    <t>JM-1997-18-01-5111-09-005</t>
  </si>
  <si>
    <t>JM-1997-18-01-5111-09-007</t>
  </si>
  <si>
    <t>JM-1997-18-01-5111-09-008</t>
  </si>
  <si>
    <t>JM-1997-18-01-5111-09-003</t>
  </si>
  <si>
    <t>JM-1997-18-01-5111-09-004</t>
  </si>
  <si>
    <t>JM-1997-18-01-5111-09-006</t>
  </si>
  <si>
    <t>JM-1997-18-01-5111-09-009</t>
  </si>
  <si>
    <t>JM-1998-18-02-5111-13-014</t>
  </si>
  <si>
    <t>JM-1997-18-01-5111-26-001</t>
  </si>
  <si>
    <t>JM-2002-18-02-5191-26-015</t>
  </si>
  <si>
    <t>JM-2002-18-02-5191-26-011</t>
  </si>
  <si>
    <t>JM-2008-18-01-5191-26-034</t>
  </si>
  <si>
    <t>JM-2008-18-01-5191-26-035</t>
  </si>
  <si>
    <t>JM-2008-18-01-5191-26-037</t>
  </si>
  <si>
    <t>JM-1997-18-01-5111-13-001</t>
  </si>
  <si>
    <t>JM-1998-18-01-5111-13-011</t>
  </si>
  <si>
    <t>JM-1998-18-01-5111-13-010</t>
  </si>
  <si>
    <t>JM-1997-18-01-5111-13-005</t>
  </si>
  <si>
    <t>JM-1997-18-01-5111-13-008</t>
  </si>
  <si>
    <t>JM-1998-18-02-5621-04-002</t>
  </si>
  <si>
    <t>JM-2005-18-01-5111-11-002</t>
  </si>
  <si>
    <t>JM-2000-18-02-5121-26-001</t>
  </si>
  <si>
    <t>JM-2008-18-01-5311-35-001</t>
  </si>
  <si>
    <t>JM-2008-18-01-5311-35-002</t>
  </si>
  <si>
    <t>JM-2008-18-01-5311-17-003</t>
  </si>
  <si>
    <t>JM-2008-18-01-5311-29-003</t>
  </si>
  <si>
    <t>JM-2008-18-01-5311-29-004</t>
  </si>
  <si>
    <t>JM-2011-02-02-5641-11-021</t>
  </si>
  <si>
    <t>JM-2011-02-02-5641-11-022</t>
  </si>
  <si>
    <t>JM-2005-02-01-5111-02-011</t>
  </si>
  <si>
    <t>JM-2000-02-02-5111-02-008</t>
  </si>
  <si>
    <t>JM-2002-02-02-5111-02-004</t>
  </si>
  <si>
    <t>JM-2005-02-01-5111-02-010</t>
  </si>
  <si>
    <t>JM-1997-02-01-5111-02-001</t>
  </si>
  <si>
    <t>JM-1997-02-01-5111-02-005</t>
  </si>
  <si>
    <t>JM-1997-02-01-5111-02-002</t>
  </si>
  <si>
    <t>JM-1997-02-01-5111-02-003</t>
  </si>
  <si>
    <t>JM-1997-02-01-5111-03-003</t>
  </si>
  <si>
    <t>JM-1997-02-01-5111-03-002</t>
  </si>
  <si>
    <t>JM-2007-02-01-5151-01-010</t>
  </si>
  <si>
    <t>JM-2007-02-02-5191-06-001</t>
  </si>
  <si>
    <t>JM-1997-02-01-5111-09-008</t>
  </si>
  <si>
    <t>JM-2001-02-01-5111-09-018</t>
  </si>
  <si>
    <t>JM-2007-02-02-5111-09-008</t>
  </si>
  <si>
    <t>JM-2007-02-02-5111-09-009</t>
  </si>
  <si>
    <t>JM-2002-02-01-5111-09-012</t>
  </si>
  <si>
    <t>JM-1997-02-01-5111-09-003</t>
  </si>
  <si>
    <t>JM-2005-02-01-5111-09-001</t>
  </si>
  <si>
    <t>JM-2007-02-02-5111-09-006</t>
  </si>
  <si>
    <t>JM-1997-02-01-5111-09-005</t>
  </si>
  <si>
    <t>JM-2001-02-01-5111-09-019</t>
  </si>
  <si>
    <t>JM-2002-02-02-5111-09-021</t>
  </si>
  <si>
    <t>JM-2002-02-02-5111-09-022</t>
  </si>
  <si>
    <t>JM-2005-02-01-5111-09-003</t>
  </si>
  <si>
    <t>JM-2005-02-01-5111-09-004</t>
  </si>
  <si>
    <t>JM-2005-02-01-5111-09-005</t>
  </si>
  <si>
    <t>JM-2004-02-01-5131-28-002</t>
  </si>
  <si>
    <t>JM-2005-02-01-5191-06-015</t>
  </si>
  <si>
    <t>JM-2005-02-01-5191-06-016</t>
  </si>
  <si>
    <t>JM-1997-02-01-5111-13-001</t>
  </si>
  <si>
    <t>JM-1997-02-01-5111-13-003</t>
  </si>
  <si>
    <t>JM-2010-02-01-5641-11-019</t>
  </si>
  <si>
    <t>JM-2004-02-01-5111-09-023</t>
  </si>
  <si>
    <t>JM-2008-02-02-5151-08-004</t>
  </si>
  <si>
    <t>JM-2008-02-02-5151-08-005</t>
  </si>
  <si>
    <t>JM-2008-02-02-5151-08-006</t>
  </si>
  <si>
    <t>JM-2009-02-02-5151-08-007</t>
  </si>
  <si>
    <t>JM-2009-02-02-5151-08-012</t>
  </si>
  <si>
    <t>JM-2009-02-02-5151-08-013</t>
  </si>
  <si>
    <t>JM-2000-02-01-5111-16-022</t>
  </si>
  <si>
    <t>JM-2000-02-01-5111-16-023</t>
  </si>
  <si>
    <t>JM-2001-02-01-5111-16-033</t>
  </si>
  <si>
    <t>JM-2011-02-02-5111-09-023</t>
  </si>
  <si>
    <t>JM-2011-02-02-5111-13-006</t>
  </si>
  <si>
    <t>JM-2011-02-02-5111-13-007</t>
  </si>
  <si>
    <t>JM-2011-02-02-5111-13-008</t>
  </si>
  <si>
    <t>JM-2011-02-02-5111-13-009</t>
  </si>
  <si>
    <t>JM-2011-02-02-5111-13-010</t>
  </si>
  <si>
    <t>JM-2011-02-02-5111-13-011</t>
  </si>
  <si>
    <t>JM-2011-02-02-5111-13-012</t>
  </si>
  <si>
    <t>JM-2011-02-02-5111-13-013</t>
  </si>
  <si>
    <t>JM-2011-02-02-5111-13-014</t>
  </si>
  <si>
    <t>JM-2011-02-02-5111-13-015</t>
  </si>
  <si>
    <t>JM-2011-02-02-5111-16-024</t>
  </si>
  <si>
    <t>JM-2011-02-02-5111-16-025</t>
  </si>
  <si>
    <t>JM-2011-02-02-5111-16-026</t>
  </si>
  <si>
    <t>JM-2011-02-02-5111-16-027</t>
  </si>
  <si>
    <t>JM-2011-02-02-5111-16-028</t>
  </si>
  <si>
    <t>JM-2011-02-02-5111-16-030</t>
  </si>
  <si>
    <t>JM-2011-02-02-5111-16-031</t>
  </si>
  <si>
    <t>JM-2011-02-02-5111-16-032</t>
  </si>
  <si>
    <t>JM-2011-02-02-5111-16-033</t>
  </si>
  <si>
    <t>JM-2011-02-02-5111-16-034</t>
  </si>
  <si>
    <t>JM-2011-02-02-5111-16-035</t>
  </si>
  <si>
    <t>JM-2011-02-02-5111-16-038</t>
  </si>
  <si>
    <t>JM-2011-02-02-5111-16-040</t>
  </si>
  <si>
    <t>JM-2011-02-02-5111-16-042</t>
  </si>
  <si>
    <t>JM-2011-02-02-5111-16-043</t>
  </si>
  <si>
    <t>JM-2011-02-02-5111-16-044</t>
  </si>
  <si>
    <t>JM-2011-02-02-5111-16-046</t>
  </si>
  <si>
    <t>JM-2011-02-02-5111-17-001</t>
  </si>
  <si>
    <t>JM-2011-02-02-5111-03-003</t>
  </si>
  <si>
    <t>JM-2011-02-02-5111-03-004</t>
  </si>
  <si>
    <t>JM-2000-03-01-5111-01-002</t>
  </si>
  <si>
    <t>JM-2000-03-01-5111-01-003</t>
  </si>
  <si>
    <t>JM-2000-03-01-5111-01-004</t>
  </si>
  <si>
    <t>JM-2000-03-01-5111-01-005</t>
  </si>
  <si>
    <t>JM-1997-03-01-5111-01-001</t>
  </si>
  <si>
    <t>JM-2000-03-01-5111-02-004</t>
  </si>
  <si>
    <t>JM-2000-03-01-5111-02-005</t>
  </si>
  <si>
    <t>JM-2002-03-02-5111-02-007</t>
  </si>
  <si>
    <t>JM-2000-03-01-5111-09-014</t>
  </si>
  <si>
    <t>JM-2001-03-01-5111-09-015</t>
  </si>
  <si>
    <t>JM-2007-03-02-5111-09-020</t>
  </si>
  <si>
    <t>JM-2002-03-02-5111-09-017</t>
  </si>
  <si>
    <t>JM-2002-03-02-5111-09-018</t>
  </si>
  <si>
    <t>JM-1997-03-01-5111-09-004</t>
  </si>
  <si>
    <t>JM-1997-03-01-5111-09-005</t>
  </si>
  <si>
    <t>JM-2002-03-02-5111-33-016</t>
  </si>
  <si>
    <t>JM-2006-03-01-5111-36-019</t>
  </si>
  <si>
    <t>JM-1997-03-01-5111-09-009</t>
  </si>
  <si>
    <t>JM-1997-03-01-5111-09-001</t>
  </si>
  <si>
    <t>JM-2005-03-01-5191-06-014</t>
  </si>
  <si>
    <t>JM-1997-03-01-5111-13-001</t>
  </si>
  <si>
    <t>JM-1998-03-02-5111-13-001</t>
  </si>
  <si>
    <t>JM-1997-03-01-5111-13-002</t>
  </si>
  <si>
    <t>JM-2000-03-01-5111-13-003</t>
  </si>
  <si>
    <t>JM-2000-03-01-5111-32-006</t>
  </si>
  <si>
    <t>JM-1997-03-01-5111-32-001</t>
  </si>
  <si>
    <t>JM-2010-03-01-5641-11-014</t>
  </si>
  <si>
    <t>JM-2000-03-01-5111-16-012</t>
  </si>
  <si>
    <t>JM-2000-03-01-5111-16-014</t>
  </si>
  <si>
    <t>JM-2000-03-01-5111-16-015</t>
  </si>
  <si>
    <t>JM-2000-03-01-5111-16-016</t>
  </si>
  <si>
    <t>JM-2005-03-01-5111-16-036</t>
  </si>
  <si>
    <t>JM-2001-03-01-5111-16-026</t>
  </si>
  <si>
    <t>JM-2000-03-01-5111-17-003</t>
  </si>
  <si>
    <t>JM-2002-04-02-5111-02-005</t>
  </si>
  <si>
    <t>JM-2001-04-01-5111-09-009</t>
  </si>
  <si>
    <t>JM-1997-04-01-5111-11-001</t>
  </si>
  <si>
    <t>JM-1997-04-01-5111-13-001</t>
  </si>
  <si>
    <t>JM-2001-04-01-5111-32-003</t>
  </si>
  <si>
    <t>JM-2008-05-02-5111-02-001</t>
  </si>
  <si>
    <t>JM-1997-05-01-5111-02-001</t>
  </si>
  <si>
    <t>JM-2002-05-02-5111-09-007</t>
  </si>
  <si>
    <t>JM-2007-05-02-5111-09-007</t>
  </si>
  <si>
    <t>JM-2002-06-02-5111-02-003</t>
  </si>
  <si>
    <t>JM-2004-06-02-5611-27-001</t>
  </si>
  <si>
    <t>JM-2004-06-02-5611-27-002</t>
  </si>
  <si>
    <t>JM-2007-06-02-5111-09-007</t>
  </si>
  <si>
    <t>JM-2002-06-02-5111-09-003</t>
  </si>
  <si>
    <t>JM-2001-06-01-5111-09-001</t>
  </si>
  <si>
    <t>JM-2001-06-01-5111-09-002</t>
  </si>
  <si>
    <t>JM-1997-06-01-5111-09-006</t>
  </si>
  <si>
    <t>JM-2000-06-02-5191-06-001</t>
  </si>
  <si>
    <t>JM-2008-06-01-5111-17-014</t>
  </si>
  <si>
    <t>JM-2011-06-02-5611-17-002</t>
  </si>
  <si>
    <t>JM-2011-06-02-5611-17-001</t>
  </si>
  <si>
    <t>JM-2011-06-02-5611-09-004</t>
  </si>
  <si>
    <t>JM-2007-07-02-5111-09-002</t>
  </si>
  <si>
    <t>JM-1998-07-02-5111-09-001</t>
  </si>
  <si>
    <t>JM-2007-08-02-5641-11-012</t>
  </si>
  <si>
    <t>JM-2002-08-02-5111-02-003</t>
  </si>
  <si>
    <t>JM-2001-08-01-5411-03-003</t>
  </si>
  <si>
    <t>JM-1998-08-01-5671-01-001</t>
  </si>
  <si>
    <t>JM-2003-08-01-5671-02-012</t>
  </si>
  <si>
    <t>JM-1996-08-01-5111-09-004</t>
  </si>
  <si>
    <t>JM-1996-08-01-5111-09-003</t>
  </si>
  <si>
    <t>JM-1996-08-01-5111-09-002</t>
  </si>
  <si>
    <t>JM-1997-08-01-5111-09-001</t>
  </si>
  <si>
    <t>JM-2008-08-02-5111-09-009</t>
  </si>
  <si>
    <t>JM-2003-08-02-5671-03-001</t>
  </si>
  <si>
    <t>JM-2007-08-02-5671-11-001</t>
  </si>
  <si>
    <t>JM-2007-08-02-5671-11-002</t>
  </si>
  <si>
    <t>JM-2005-08-02-5671-08-002</t>
  </si>
  <si>
    <t>JM-2011-08-02-5671-08-001</t>
  </si>
  <si>
    <t>JM-2007-08-02-5111-13-002</t>
  </si>
  <si>
    <t>JM-2007-08-02-5111-13-001</t>
  </si>
  <si>
    <t>JM-2001-08-02-5631-07-002</t>
  </si>
  <si>
    <t>JM-2002-08-02-5671-09-002</t>
  </si>
  <si>
    <t>JM-2002-08-02-5671-09-003</t>
  </si>
  <si>
    <t>JM-1996-08-01-5111-15-001</t>
  </si>
  <si>
    <t>JM-2007-08-02-5671-14-001</t>
  </si>
  <si>
    <t>JM-1996-08-01-5111-22-002</t>
  </si>
  <si>
    <t>JM-2010-08-02-5671-26-001</t>
  </si>
  <si>
    <t>JM-2010-08-02-5671-27-001</t>
  </si>
  <si>
    <t>JM-2001-08-02-5631-09-001</t>
  </si>
  <si>
    <t>JM-1998-08-02-5111-16-008</t>
  </si>
  <si>
    <t>JM-1998-08-01-5671-05-002</t>
  </si>
  <si>
    <t>JM-1998-08-01-5671-05-001</t>
  </si>
  <si>
    <t>JM-2007-08-02-5671-15-001</t>
  </si>
  <si>
    <t>JM-2007-08-02-5671-15-002</t>
  </si>
  <si>
    <t>JM-2007-08-01-5631-05-001</t>
  </si>
  <si>
    <t>JM-2011-08-02-5671-29-001</t>
  </si>
  <si>
    <t>JM-2011-08-02-5671-28-001</t>
  </si>
  <si>
    <t>JM-2000-09-02-5291-08-003</t>
  </si>
  <si>
    <t>JM-1986-09-01-5111-02-002</t>
  </si>
  <si>
    <t>JM-1998-09-01-5111-02-001</t>
  </si>
  <si>
    <t>JM-2002-09-02-5111-02-006</t>
  </si>
  <si>
    <t>JM-1997-09-01-5291-14-001</t>
  </si>
  <si>
    <t>JM-2010-09-01-5671-16-001</t>
  </si>
  <si>
    <t>JM-2011-09-02-5291-27-001</t>
  </si>
  <si>
    <t>JM-2007-09-02-5111-09-008</t>
  </si>
  <si>
    <t>JM-1986-09-01-5111-09-001</t>
  </si>
  <si>
    <t>JM-1986-09-01-5111-09-002</t>
  </si>
  <si>
    <t>JM-2007-09-02-5111-09-006</t>
  </si>
  <si>
    <t>JM-2007-09-02-5111-09-007</t>
  </si>
  <si>
    <t>JM-1986-09-01-5111-09-005</t>
  </si>
  <si>
    <t>JM-1986-09-01-5111-09-004</t>
  </si>
  <si>
    <t>JM-1998-09-02-5111-11-001</t>
  </si>
  <si>
    <t>JM-1986-09-01-5111-07-001</t>
  </si>
  <si>
    <t>JM-1986-09-01-5111-07-002</t>
  </si>
  <si>
    <t>JM-2007-09-01-5151-04-005</t>
  </si>
  <si>
    <t>JM-1986-09-01-5111-11-001</t>
  </si>
  <si>
    <t>JM-2010-09-01-5671-24-001</t>
  </si>
  <si>
    <t>JM-2008-09-02-5111-11-002</t>
  </si>
  <si>
    <t>JM-2008-09-02-5111-11-004</t>
  </si>
  <si>
    <t>JM-2008-09-02-5111-11-005</t>
  </si>
  <si>
    <t>JM-2002-09-02-5151-08-002</t>
  </si>
  <si>
    <t>JM-2008-09-02-5151-08-008</t>
  </si>
  <si>
    <t>JM-1998-09-02-5291-46-001</t>
  </si>
  <si>
    <t>JM-1998-09-02-5291-46-002</t>
  </si>
  <si>
    <t>JM-2000-09-02-5291-08-001</t>
  </si>
  <si>
    <t>JM-1999-09-01-5291-08-004</t>
  </si>
  <si>
    <t>JM-1998-09-02-5291-03-002</t>
  </si>
  <si>
    <t>JM-2000-09-02-5291-60-001</t>
  </si>
  <si>
    <t>JM-2008-09-01-5111-17-013</t>
  </si>
  <si>
    <t>JM-2005-09-01-5111-16-007</t>
  </si>
  <si>
    <t>JM-2011-09-02-5291-05-015</t>
  </si>
  <si>
    <t>JM-2011-09-02-5291-05-016</t>
  </si>
  <si>
    <t>JM-2011-09-02-5291-05-017</t>
  </si>
  <si>
    <t>JM-2011-09-02-5291-05-018</t>
  </si>
  <si>
    <t>JM-2011-09-02-5291-62-001</t>
  </si>
  <si>
    <t>JM-2011-09-02-5291-62-002</t>
  </si>
  <si>
    <t>JM-2011-09-02-5291-09-003</t>
  </si>
  <si>
    <t>JM-2011-09-02-5291-01-006</t>
  </si>
  <si>
    <t>JM-2011-09-02-5291-05-019</t>
  </si>
  <si>
    <t>JM-2011-09-02-5291-05-020</t>
  </si>
  <si>
    <t>JM-2011-09-02-5291-24-003</t>
  </si>
  <si>
    <t>JM-2011-09-02-5291-24-004</t>
  </si>
  <si>
    <t>JM-2011-09-02-5291-59-002</t>
  </si>
  <si>
    <t>JM-2011-09-02-5291-59-003</t>
  </si>
  <si>
    <t>JM-1997-10-01-5111-02-002</t>
  </si>
  <si>
    <t>JM-1997-10-01-5111-02-001</t>
  </si>
  <si>
    <t>JM-2002-10-02-5111-02-007</t>
  </si>
  <si>
    <t>JM-2002-10-02-5111-02-008</t>
  </si>
  <si>
    <t>JM-2002-10-02-5111-02-009</t>
  </si>
  <si>
    <t>JM-2002-10-02-5111-02-010</t>
  </si>
  <si>
    <t>JM-2010-10-02-5671-23-001</t>
  </si>
  <si>
    <t>JM-2011-10-02-5671-21-001</t>
  </si>
  <si>
    <t>JM-2010-10-02-5671-22-001</t>
  </si>
  <si>
    <t>JM-2002-10-02-5111-09-011</t>
  </si>
  <si>
    <t>JM-1997-10-01-5111-09-002</t>
  </si>
  <si>
    <t>JM-2007-10-02-5111-09-012</t>
  </si>
  <si>
    <t>JM-2001-10-01-5111-09-008</t>
  </si>
  <si>
    <t>JM-2008-10-02-5111-09-012</t>
  </si>
  <si>
    <t>JM-1997-10-01-5111-09-007</t>
  </si>
  <si>
    <t>JM-1998-10-02-5111-32-001</t>
  </si>
  <si>
    <t>JM-2010-10-02-5671-12-001</t>
  </si>
  <si>
    <t>JM-2010-10-02-5671-33-001</t>
  </si>
  <si>
    <t>JM-2010-10-02-5671-25-001</t>
  </si>
  <si>
    <t>JM-2000-10-01-5671-39-001</t>
  </si>
  <si>
    <t>JM-2010-10-02-5671-17-002</t>
  </si>
  <si>
    <t>JM-2010-10-02-5671-35-001</t>
  </si>
  <si>
    <t>JM-2010-10-02-5671-34-001</t>
  </si>
  <si>
    <t>JM-1997-10-01-5111-13-002</t>
  </si>
  <si>
    <t>JM-1997-10-01-5111-13-003</t>
  </si>
  <si>
    <t>JM-2001-10-01-5111-13-005</t>
  </si>
  <si>
    <t>JM-2001-10-01-5111-11-002</t>
  </si>
  <si>
    <t>JM-2002-10-02-5111-11-001</t>
  </si>
  <si>
    <t>JM-2001-10-01-5111-11-001</t>
  </si>
  <si>
    <t>JM-2004-10-01-5661-08-003</t>
  </si>
  <si>
    <t>JM-2010-10-02-5671-16-001</t>
  </si>
  <si>
    <t>JM-2004-10-01-5111-11-003</t>
  </si>
  <si>
    <t>JM-2010-10-02-5691-20-001</t>
  </si>
  <si>
    <t>JM-1999-10-01-5111-16-004</t>
  </si>
  <si>
    <t>JM-2007-10-02-5111-16-020</t>
  </si>
  <si>
    <t>JM-2001-10-01-5111-16-039</t>
  </si>
  <si>
    <t>JM-2010-10-01-5911-12-001</t>
  </si>
  <si>
    <t>JM-2011-10-02-5191-08-001</t>
  </si>
  <si>
    <t>JM-1998-11-01-5511-07-001</t>
  </si>
  <si>
    <t>JM-2010-11-02-5291-11-002</t>
  </si>
  <si>
    <t>JM-2010-11-02-5291-11-003</t>
  </si>
  <si>
    <t>JM-2010-11-02-5291-11-004</t>
  </si>
  <si>
    <t>JM-2010-11-02-5291-11-005</t>
  </si>
  <si>
    <t>JM-2010-11-02-5291-11-006</t>
  </si>
  <si>
    <t>JM-2010-11-02-5111-13-001</t>
  </si>
  <si>
    <t>JM-2003-11-01-5111-09-001</t>
  </si>
  <si>
    <t>JM-2010-11-02-5291-11-007</t>
  </si>
  <si>
    <t>JM-2010-11-02-5291-11-008</t>
  </si>
  <si>
    <t>JM-2010-11-02-5291-11-009</t>
  </si>
  <si>
    <t>JM-2004-11-01-5211-22-001</t>
  </si>
  <si>
    <t>JM-1997-11-01-5111-19-001</t>
  </si>
  <si>
    <t>JM-2001-13-01-5111-02-010</t>
  </si>
  <si>
    <t>JM-2005-13-01-5111-02-001</t>
  </si>
  <si>
    <t>JM-1997-13-01-5111-09-001</t>
  </si>
  <si>
    <t>JM-1997-13-01-5111-09-006</t>
  </si>
  <si>
    <t>JM-2007-13-02-5111-09-004</t>
  </si>
  <si>
    <t>JM-2005-13-01-5111-09-002</t>
  </si>
  <si>
    <t>JM-2005-13-01-5111-09-003</t>
  </si>
  <si>
    <t>JM-2001-13-01-5111-09-020</t>
  </si>
  <si>
    <t>JM-1997-13-01-5111-09-012</t>
  </si>
  <si>
    <t>JM-1997-13-01-5111-16-012</t>
  </si>
  <si>
    <t>JM-2005-13-01-5111-16-029</t>
  </si>
  <si>
    <t>JM-2005-14-01-5111-09-002</t>
  </si>
  <si>
    <t>JM-2007-14-02-5111-09-003</t>
  </si>
  <si>
    <t>JM-2007-14-02-5111-17-001</t>
  </si>
  <si>
    <t>JM-2007-14-02-5111-16-004</t>
  </si>
  <si>
    <t>JM-2007-15-02-5111-09-003</t>
  </si>
  <si>
    <t>JM-2007-15-02-5111-09-002</t>
  </si>
  <si>
    <t>JM-2007-15-02-5111-16-001</t>
  </si>
  <si>
    <t>JM-2008-15-01-5111-17-002</t>
  </si>
  <si>
    <t>JM-2007-15-02-5111-16-002</t>
  </si>
  <si>
    <t>JM-2008-16-01-5421-04-008</t>
  </si>
  <si>
    <t>JM-2008-16-01-5421-04-009</t>
  </si>
  <si>
    <t>JM-1997-16-01-5111-09-004</t>
  </si>
  <si>
    <t>JM-1999-18-07-5111-02-006</t>
  </si>
  <si>
    <t>JM-2000-18-04-5111-02-012</t>
  </si>
  <si>
    <t>JM-1999-18-07-5411-19-001</t>
  </si>
  <si>
    <t>JM-2000-18-06-5111-09-017</t>
  </si>
  <si>
    <t>JM-1999-18-07-5111-09-016</t>
  </si>
  <si>
    <t>JM-1999-18-06-5111-09-015</t>
  </si>
  <si>
    <t>JM-1999-18-07-5191-06-002</t>
  </si>
  <si>
    <t>JM-2008-18-04-5111-08-003</t>
  </si>
  <si>
    <t>JM-2008-18-04-5111-08-005</t>
  </si>
  <si>
    <t>JM-2008-18-04-5311-11-001</t>
  </si>
  <si>
    <t>JM-2008-18-04-5311-11-002</t>
  </si>
  <si>
    <t>JM-2008-18-04-5111-08-004</t>
  </si>
  <si>
    <t>JM-2008-18-04-5111-08-006</t>
  </si>
  <si>
    <t>JM-2008-18-04-5111-08-007</t>
  </si>
  <si>
    <t>JM-2008-18-04-5111-13-014</t>
  </si>
  <si>
    <t>JM-2008-18-04-5111-13-015</t>
  </si>
  <si>
    <t>JM-1999-18-07-5111-13-012</t>
  </si>
  <si>
    <t>JM-1999-18-07-5111-13-013</t>
  </si>
  <si>
    <t>JM-2008-18-04-5121-24-002</t>
  </si>
  <si>
    <t>JM-1999-18-07-5311-17-001</t>
  </si>
  <si>
    <t>JM-1999-18-07-5311-17-002</t>
  </si>
  <si>
    <t>JM-2008-18-04-5311-29-001</t>
  </si>
  <si>
    <t>JM-2008-18-04-5311-29-002</t>
  </si>
  <si>
    <t>JM-2001-05-06-5111-09-006</t>
  </si>
  <si>
    <t>JM-2000-05-06-5111-09-005</t>
  </si>
  <si>
    <t>JM-2000-05-06-5111-16-004</t>
  </si>
  <si>
    <t>JM-2011-07-04-5231-01-001</t>
  </si>
  <si>
    <t>JM-1999-08-06-5111-16-004</t>
  </si>
  <si>
    <t>JM-1999-08-06-5111-16-006</t>
  </si>
  <si>
    <t>JM-2008-09-04-5151-01-008</t>
  </si>
  <si>
    <t>JM-2000-10-06-5111-02-006</t>
  </si>
  <si>
    <t>JM-1999-10-06-5111-02-005</t>
  </si>
  <si>
    <t>JM-2001-10-06-5111-09-009</t>
  </si>
  <si>
    <t>JM-2001-10-06-5111-09-010</t>
  </si>
  <si>
    <t>JM-2001-10-06-5111-16-008</t>
  </si>
  <si>
    <t>JM-2000-10-06-5111-16-006</t>
  </si>
  <si>
    <t>JM-2000-11-06-5111-09-005</t>
  </si>
  <si>
    <t>JM-2000-11-06-5111-09-006</t>
  </si>
  <si>
    <t>JM-2007-11-07-5111-09-015</t>
  </si>
  <si>
    <t>JM-2007-11-07-5111-11-002</t>
  </si>
  <si>
    <t>JM-2007-11-07-5411-17-015</t>
  </si>
  <si>
    <t>JM-2001-04-06-5111-29-001</t>
  </si>
  <si>
    <t>JM-2004-08-06-5111-09-005</t>
  </si>
  <si>
    <t>JM-2008-09-05-5291-04-006</t>
  </si>
  <si>
    <t>JM-2008-09-05-5291-10-001</t>
  </si>
  <si>
    <t>JM-2008-09-05-5291-10-003</t>
  </si>
  <si>
    <t>JM-2008-09-05-5291-10-006</t>
  </si>
  <si>
    <t>JM-2008-09-05-5291-10-007</t>
  </si>
  <si>
    <t>JM-2008-09-05-5291-10-008</t>
  </si>
  <si>
    <t>JM-2008-09-05-5291-10-010</t>
  </si>
  <si>
    <t>JM-2008-09-05-5291-10-011</t>
  </si>
  <si>
    <t>JM-2008-09-05-5291-10-012</t>
  </si>
  <si>
    <t>JM-2008-09-05-5291-10-014</t>
  </si>
  <si>
    <t>JM-2008-09-05-5291-10-015</t>
  </si>
  <si>
    <t>JM-2008-09-05-5291-10-016</t>
  </si>
  <si>
    <t>JM-2008-09-05-5291-10-017</t>
  </si>
  <si>
    <t>JM-2008-09-05-5291-10-019</t>
  </si>
  <si>
    <t>JM-2008-09-05-5291-10-020</t>
  </si>
  <si>
    <t>JM-2008-09-05-5291-10-022</t>
  </si>
  <si>
    <t>JM-2008-09-05-5291-10-023</t>
  </si>
  <si>
    <t>JM-2008-09-05-5291-10-024</t>
  </si>
  <si>
    <t>JM-2008-09-05-5291-03-003</t>
  </si>
  <si>
    <t>JM-2008-09-05-5291-03-002</t>
  </si>
  <si>
    <t>JM-2009-09-05-5111-40-002</t>
  </si>
  <si>
    <t>JM-2009-09-05-5111-40-003</t>
  </si>
  <si>
    <t>JM-2009-09-05-5111-40-004</t>
  </si>
  <si>
    <t>JM-2009-09-05-5111-40-005</t>
  </si>
  <si>
    <t>JM-2009-09-05-5111-40-006</t>
  </si>
  <si>
    <t>JM-2009-09-05-5111-40-007</t>
  </si>
  <si>
    <t>JM-2009-09-05-5111-40-008</t>
  </si>
  <si>
    <t>JM-2009-09-05-5111-40-009</t>
  </si>
  <si>
    <t>JM-2009-09-05-5111-40-010</t>
  </si>
  <si>
    <t>JM-2009-09-05-5111-40-011</t>
  </si>
  <si>
    <t>JM-2009-09-05-5111-40-012</t>
  </si>
  <si>
    <t>JM-2009-09-05-5111-40-013</t>
  </si>
  <si>
    <t>JM-2009-09-05-5111-40-014</t>
  </si>
  <si>
    <t>JM-2009-09-05-5111-40-015</t>
  </si>
  <si>
    <t>JM-2009-09-05-5111-40-016</t>
  </si>
  <si>
    <t>JM-2009-09-05-5111-40-017</t>
  </si>
  <si>
    <t>JM-2009-09-05-5111-40-018</t>
  </si>
  <si>
    <t>JM-2009-09-05-5111-40-019</t>
  </si>
  <si>
    <t>JM-2009-09-05-5111-40-020</t>
  </si>
  <si>
    <t>JM-2009-09-05-5111-40-021</t>
  </si>
  <si>
    <t>JM-2009-09-05-5111-40-022</t>
  </si>
  <si>
    <t>JM-2009-09-05-5111-11-001</t>
  </si>
  <si>
    <t>JM-2009-09-05-5111-11-002</t>
  </si>
  <si>
    <t>JM-2009-09-05-5111-11-003</t>
  </si>
  <si>
    <t>JM-2009-09-05-5111-46-001</t>
  </si>
  <si>
    <t>JM-2009-09-05-5111-46-002</t>
  </si>
  <si>
    <t>JM-2009-09-05-5111-46-003</t>
  </si>
  <si>
    <t>JM-2009-09-05-5111-46-004</t>
  </si>
  <si>
    <t>JM-2009-09-05-5111-46-005</t>
  </si>
  <si>
    <t>JM-2009-09-05-5111-46-006</t>
  </si>
  <si>
    <t>JM-2009-09-05-5111-46-007</t>
  </si>
  <si>
    <t>JM-2009-09-05-5111-46-008</t>
  </si>
  <si>
    <t>JM-2009-09-05-5111-46-009</t>
  </si>
  <si>
    <t>JM-2009-09-05-5111-46-010</t>
  </si>
  <si>
    <t>JM-2009-09-05-5111-46-011</t>
  </si>
  <si>
    <t>JM-2009-09-05-5111-46-012</t>
  </si>
  <si>
    <t>JM-2009-09-05-5111-46-013</t>
  </si>
  <si>
    <t>JM-2009-09-05-5111-46-014</t>
  </si>
  <si>
    <t>JM-2009-09-05-5111-46-015</t>
  </si>
  <si>
    <t>JM-2009-09-05-5111-46-016</t>
  </si>
  <si>
    <t>JM-2009-09-05-5111-46-017</t>
  </si>
  <si>
    <t>JM-2009-09-05-5111-46-018</t>
  </si>
  <si>
    <t>JM-2009-09-05-5111-46-019</t>
  </si>
  <si>
    <t>JM-2009-09-05-5111-46-020</t>
  </si>
  <si>
    <t>JM-2009-09-05-5111-46-021</t>
  </si>
  <si>
    <t>JM-2009-09-05-5111-46-022</t>
  </si>
  <si>
    <t>JM-2009-09-05-5111-46-023</t>
  </si>
  <si>
    <t>JM-2009-09-05-5111-46-024</t>
  </si>
  <si>
    <t>JM-2009-09-05-5111-46-025</t>
  </si>
  <si>
    <t>JM-2009-09-05-5111-46-026</t>
  </si>
  <si>
    <t>JM-2009-09-05-5111-46-027</t>
  </si>
  <si>
    <t>JM-2009-09-05-5111-46-028</t>
  </si>
  <si>
    <t>JM-2009-09-05-5111-46-029</t>
  </si>
  <si>
    <t>JM-2009-09-05-5111-46-030</t>
  </si>
  <si>
    <t>JM-2009-09-05-5111-46-031</t>
  </si>
  <si>
    <t>JM-2009-09-05-5111-46-032</t>
  </si>
  <si>
    <t>JM-2009-09-05-5111-46-033</t>
  </si>
  <si>
    <t>JM-2009-09-05-5111-46-034</t>
  </si>
  <si>
    <t>JM-2009-09-05-5111-46-035</t>
  </si>
  <si>
    <t>JM-2009-09-05-5111-46-036</t>
  </si>
  <si>
    <t>JM-2009-09-05-5111-46-037</t>
  </si>
  <si>
    <t>JM-2009-09-05-5111-46-038</t>
  </si>
  <si>
    <t>JM-2009-09-05-5111-46-039</t>
  </si>
  <si>
    <t>JM-2009-09-05-5111-46-040</t>
  </si>
  <si>
    <t>JM-2009-09-05-5111-46-041</t>
  </si>
  <si>
    <t>JM-2009-09-05-5111-46-042</t>
  </si>
  <si>
    <t>JM-2009-09-05-5111-46-043</t>
  </si>
  <si>
    <t>JM-2009-09-05-5111-46-044</t>
  </si>
  <si>
    <t>JM-2009-09-05-5111-46-045</t>
  </si>
  <si>
    <t>JM-2009-09-05-5111-46-046</t>
  </si>
  <si>
    <t>JM-2009-09-05-5111-46-047</t>
  </si>
  <si>
    <t>JM-2009-09-05-5111-46-048</t>
  </si>
  <si>
    <t>JM-2009-09-05-5111-46-049</t>
  </si>
  <si>
    <t>JM-2009-09-05-5111-46-050</t>
  </si>
  <si>
    <t>JM-2009-09-05-5111-46-051</t>
  </si>
  <si>
    <t>JM-2009-09-05-5111-46-052</t>
  </si>
  <si>
    <t>JM-2009-09-05-5111-46-053</t>
  </si>
  <si>
    <t>JM-2009-09-05-5111-46-054</t>
  </si>
  <si>
    <t>JM-2009-09-05-5111-46-055</t>
  </si>
  <si>
    <t>JM-2009-09-05-5111-46-056</t>
  </si>
  <si>
    <t>JM-2009-09-05-5111-46-057</t>
  </si>
  <si>
    <t>JM-2009-09-05-5111-46-058</t>
  </si>
  <si>
    <t>JM-2009-09-05-5111-46-059</t>
  </si>
  <si>
    <t>JM-2009-09-05-5111-46-060</t>
  </si>
  <si>
    <t>JM-2009-09-05-5111-46-061</t>
  </si>
  <si>
    <t>JM-2009-09-05-5111-46-062</t>
  </si>
  <si>
    <t>JM-2009-09-05-5111-46-063</t>
  </si>
  <si>
    <t>JM-2009-09-05-5111-46-064</t>
  </si>
  <si>
    <t>JM-2009-09-05-5111-46-065</t>
  </si>
  <si>
    <t>JM-2009-09-05-5111-46-066</t>
  </si>
  <si>
    <t>JM-2009-09-05-5111-46-067</t>
  </si>
  <si>
    <t>JM-2009-09-05-5111-46-068</t>
  </si>
  <si>
    <t>JM-2009-09-05-5111-46-069</t>
  </si>
  <si>
    <t>JM-2009-09-05-5111-46-070</t>
  </si>
  <si>
    <t>JM-2009-09-05-5111-46-071</t>
  </si>
  <si>
    <t>JM-2009-09-05-5111-46-072</t>
  </si>
  <si>
    <t>JM-2009-09-05-5111-46-073</t>
  </si>
  <si>
    <t>JM-2009-09-05-5111-46-074</t>
  </si>
  <si>
    <t>JM-2009-09-05-5111-46-075</t>
  </si>
  <si>
    <t>JM-2009-09-05-5111-46-076</t>
  </si>
  <si>
    <t>JM-2009-09-05-5111-46-077</t>
  </si>
  <si>
    <t>JM-2009-09-05-5111-46-078</t>
  </si>
  <si>
    <t>JM-2009-09-05-5111-46-079</t>
  </si>
  <si>
    <t>JM-2009-09-05-5111-46-080</t>
  </si>
  <si>
    <t>JM-2009-09-05-5111-46-081</t>
  </si>
  <si>
    <t>JM-2009-09-05-5111-46-082</t>
  </si>
  <si>
    <t>JM-2009-09-05-5111-46-083</t>
  </si>
  <si>
    <t>JM-2009-09-05-5111-46-084</t>
  </si>
  <si>
    <t>JM-2009-09-05-5111-46-085</t>
  </si>
  <si>
    <t>JM-2009-09-05-5111-46-086</t>
  </si>
  <si>
    <t>JM-2009-09-05-5111-46-087</t>
  </si>
  <si>
    <t>JM-2009-09-05-5111-46-088</t>
  </si>
  <si>
    <t>JM-2009-09-05-5111-46-089</t>
  </si>
  <si>
    <t>JM-2009-09-05-5111-46-090</t>
  </si>
  <si>
    <t>JM-2009-09-05-5111-46-091</t>
  </si>
  <si>
    <t>JM-2009-09-05-5111-46-092</t>
  </si>
  <si>
    <t>JM-2009-09-05-5111-46-093</t>
  </si>
  <si>
    <t>JM-2009-09-05-5111-46-094</t>
  </si>
  <si>
    <t>JM-2009-09-05-5111-46-095</t>
  </si>
  <si>
    <t>JM-2009-09-05-5111-46-096</t>
  </si>
  <si>
    <t>JM-2009-09-05-5111-46-097</t>
  </si>
  <si>
    <t>JM-2009-09-05-5111-46-098</t>
  </si>
  <si>
    <t>JM-2009-09-05-5111-46-099</t>
  </si>
  <si>
    <t>JM-2009-09-05-5111-46-100</t>
  </si>
  <si>
    <t>JM-2009-09-05-5111-46-101</t>
  </si>
  <si>
    <t>JM-2009-09-05-5111-46-102</t>
  </si>
  <si>
    <t>JM-2009-09-05-5111-46-103</t>
  </si>
  <si>
    <t>JM-2009-09-05-5111-46-104</t>
  </si>
  <si>
    <t>JM-2009-09-05-5111-46-105</t>
  </si>
  <si>
    <t>JM-2009-09-05-5111-46-106</t>
  </si>
  <si>
    <t>JM-2009-09-05-5111-46-107</t>
  </si>
  <si>
    <t>JM-2009-09-05-5111-46-108</t>
  </si>
  <si>
    <t>JM-2009-09-05-5111-46-109</t>
  </si>
  <si>
    <t>JM-2009-09-05-5111-46-110</t>
  </si>
  <si>
    <t>JM-2009-09-05-5111-46-111</t>
  </si>
  <si>
    <t>JM-2009-09-05-5111-46-112</t>
  </si>
  <si>
    <t>JM-2009-09-05-5111-46-113</t>
  </si>
  <si>
    <t>JM-2009-09-05-5111-46-114</t>
  </si>
  <si>
    <t>JM-2009-09-05-5111-46-115</t>
  </si>
  <si>
    <t>JM-2009-09-05-5111-46-116</t>
  </si>
  <si>
    <t>JM-2009-09-05-5111-46-117</t>
  </si>
  <si>
    <t>JM-2009-09-05-5111-46-118</t>
  </si>
  <si>
    <t>JM-2009-09-05-5111-46-119</t>
  </si>
  <si>
    <t>JM-2009-09-05-5111-46-120</t>
  </si>
  <si>
    <t>JM-2009-09-05-5111-46-121</t>
  </si>
  <si>
    <t>JM-2009-09-05-5111-46-122</t>
  </si>
  <si>
    <t>JM-2009-09-05-5111-46-123</t>
  </si>
  <si>
    <t>JM-2009-09-05-5111-46-124</t>
  </si>
  <si>
    <t>JM-2009-09-05-5111-46-125</t>
  </si>
  <si>
    <t>JM-2009-09-05-5111-46-126</t>
  </si>
  <si>
    <t>JM-2009-09-05-5111-46-127</t>
  </si>
  <si>
    <t>JM-2009-09-05-5111-46-128</t>
  </si>
  <si>
    <t>JM-2009-09-05-5111-46-129</t>
  </si>
  <si>
    <t>JM-2009-09-05-5111-45-001</t>
  </si>
  <si>
    <t>JM-2009-09-05-5111-45-002</t>
  </si>
  <si>
    <t>JM-2009-09-05-5111-45-003</t>
  </si>
  <si>
    <t>JM-2009-09-05-5111-45-004</t>
  </si>
  <si>
    <t>JM-2009-09-05-5111-45-005</t>
  </si>
  <si>
    <t>JM-2009-09-05-5111-45-006</t>
  </si>
  <si>
    <t>JM-2009-09-05-5111-45-007</t>
  </si>
  <si>
    <t>JM-2009-09-05-5111-45-008</t>
  </si>
  <si>
    <t>JM-2009-09-05-5111-45-009</t>
  </si>
  <si>
    <t>JM-2009-09-05-5111-45-010</t>
  </si>
  <si>
    <t>JM-2009-09-05-5111-45-011</t>
  </si>
  <si>
    <t>JM-2009-09-05-5111-45-012</t>
  </si>
  <si>
    <t>JM-2009-09-05-5111-45-013</t>
  </si>
  <si>
    <t>JM-2009-09-05-5111-45-014</t>
  </si>
  <si>
    <t>JM-2009-09-05-5111-45-015</t>
  </si>
  <si>
    <t>JM-2009-09-05-5111-45-016</t>
  </si>
  <si>
    <t>JM-2009-09-05-5111-45-017</t>
  </si>
  <si>
    <t>JM-2009-09-05-5111-45-018</t>
  </si>
  <si>
    <t>JM-2009-09-05-5111-45-019</t>
  </si>
  <si>
    <t>JM-2009-09-05-5111-45-020</t>
  </si>
  <si>
    <t>JM-2009-09-05-5111-45-021</t>
  </si>
  <si>
    <t>JM-2009-09-05-5111-45-022</t>
  </si>
  <si>
    <t>JM-2009-09-05-5111-45-023</t>
  </si>
  <si>
    <t>JM-2009-09-05-5111-45-024</t>
  </si>
  <si>
    <t>JM-2009-09-05-5111-45-025</t>
  </si>
  <si>
    <t>JM-2009-09-05-5111-45-026</t>
  </si>
  <si>
    <t>JM-2009-09-05-5111-45-027</t>
  </si>
  <si>
    <t>JM-2009-09-05-5111-45-028</t>
  </si>
  <si>
    <t>JM-2009-09-05-5111-45-029</t>
  </si>
  <si>
    <t>JM-2009-09-05-5111-45-030</t>
  </si>
  <si>
    <t>JM-2009-09-05-5111-45-031</t>
  </si>
  <si>
    <t>JM-2009-09-05-5111-45-032</t>
  </si>
  <si>
    <t>JM-2009-09-05-5111-45-033</t>
  </si>
  <si>
    <t>JM-2009-09-05-5111-45-034</t>
  </si>
  <si>
    <t>JM-2009-09-05-5111-45-035</t>
  </si>
  <si>
    <t>JM-2009-09-05-5111-45-036</t>
  </si>
  <si>
    <t>JM-2009-09-05-5111-45-037</t>
  </si>
  <si>
    <t>JM-2009-09-05-5111-45-038</t>
  </si>
  <si>
    <t>JM-2009-09-05-5111-45-039</t>
  </si>
  <si>
    <t>JM-2009-09-05-5111-45-040</t>
  </si>
  <si>
    <t>JM-2009-09-05-5111-45-041</t>
  </si>
  <si>
    <t>JM-2009-09-05-5111-45-042</t>
  </si>
  <si>
    <t>JM-2009-09-05-5111-45-043</t>
  </si>
  <si>
    <t>JM-2009-09-05-5111-45-044</t>
  </si>
  <si>
    <t>JM-2009-09-05-5111-45-045</t>
  </si>
  <si>
    <t>JM-2009-09-05-5111-45-046</t>
  </si>
  <si>
    <t>JM-2009-09-05-5111-45-047</t>
  </si>
  <si>
    <t>JM-2009-09-05-5111-45-048</t>
  </si>
  <si>
    <t>JM-2009-09-05-5111-45-049</t>
  </si>
  <si>
    <t>JM-2009-09-05-5111-45-050</t>
  </si>
  <si>
    <t>JM-2009-09-05-5111-45-051</t>
  </si>
  <si>
    <t>JM-2009-09-05-5111-45-052</t>
  </si>
  <si>
    <t>JM-2009-09-05-5111-45-053</t>
  </si>
  <si>
    <t>JM-2009-09-05-5111-45-054</t>
  </si>
  <si>
    <t>JM-2009-09-05-5111-45-055</t>
  </si>
  <si>
    <t>JM-2009-09-05-5111-45-056</t>
  </si>
  <si>
    <t>JM-2009-09-05-5111-45-057</t>
  </si>
  <si>
    <t>JM-2009-09-05-5111-45-058</t>
  </si>
  <si>
    <t>JM-2009-09-05-5111-45-059</t>
  </si>
  <si>
    <t>JM-2009-09-05-5111-45-060</t>
  </si>
  <si>
    <t>JM-2009-09-05-5111-45-061</t>
  </si>
  <si>
    <t>JM-2009-09-05-5111-45-062</t>
  </si>
  <si>
    <t>JM-2009-09-05-5111-45-063</t>
  </si>
  <si>
    <t>JM-2009-09-05-5111-45-064</t>
  </si>
  <si>
    <t>JM-2009-09-05-5111-45-065</t>
  </si>
  <si>
    <t>JM-2009-09-05-5111-45-066</t>
  </si>
  <si>
    <t>JM-2009-09-05-5111-45-067</t>
  </si>
  <si>
    <t>JM-2009-09-05-5111-45-068</t>
  </si>
  <si>
    <t>JM-2009-09-05-5111-45-069</t>
  </si>
  <si>
    <t>JM-2009-09-05-5111-45-070</t>
  </si>
  <si>
    <t>JM-2009-09-05-5111-45-071</t>
  </si>
  <si>
    <t>JM-2009-09-05-5111-45-072</t>
  </si>
  <si>
    <t>JM-2009-09-05-5111-45-073</t>
  </si>
  <si>
    <t>JM-2009-09-05-5111-45-074</t>
  </si>
  <si>
    <t>JM-2009-09-05-5111-45-075</t>
  </si>
  <si>
    <t>JM-2009-09-05-5111-45-076</t>
  </si>
  <si>
    <t>JM-2009-09-05-5111-45-077</t>
  </si>
  <si>
    <t>JM-2009-09-05-5111-45-078</t>
  </si>
  <si>
    <t>JM-2009-09-05-5111-45-079</t>
  </si>
  <si>
    <t>JM-2009-09-05-5111-45-080</t>
  </si>
  <si>
    <t>JM-2009-09-05-5111-45-081</t>
  </si>
  <si>
    <t>JM-2009-09-05-5111-45-082</t>
  </si>
  <si>
    <t>JM-2009-09-05-5111-45-083</t>
  </si>
  <si>
    <t>JM-2009-09-05-5111-45-084</t>
  </si>
  <si>
    <t>JM-2009-09-05-5111-45-085</t>
  </si>
  <si>
    <t>JM-2009-09-05-5111-45-086</t>
  </si>
  <si>
    <t>JM-2009-09-05-5111-45-087</t>
  </si>
  <si>
    <t>JM-2009-09-05-5111-45-088</t>
  </si>
  <si>
    <t>JM-2009-09-05-5111-45-089</t>
  </si>
  <si>
    <t>JM-2009-09-05-5111-45-090</t>
  </si>
  <si>
    <t>JM-2009-09-05-5111-45-091</t>
  </si>
  <si>
    <t>JM-2009-09-05-5111-45-092</t>
  </si>
  <si>
    <t>JM-2009-09-05-5111-45-093</t>
  </si>
  <si>
    <t>JM-2009-09-05-5111-45-094</t>
  </si>
  <si>
    <t>JM-2009-09-05-5111-45-095</t>
  </si>
  <si>
    <t>JM-2009-09-05-5111-45-096</t>
  </si>
  <si>
    <t>JM-2009-09-05-5111-45-097</t>
  </si>
  <si>
    <t>JM-2009-09-05-5111-45-098</t>
  </si>
  <si>
    <t>JM-2009-09-05-5111-45-099</t>
  </si>
  <si>
    <t>JM-2009-09-05-5111-45-100</t>
  </si>
  <si>
    <t>JM-2009-09-05-5111-45-101</t>
  </si>
  <si>
    <t>JM-2009-09-05-5111-45-102</t>
  </si>
  <si>
    <t>JM-2009-09-05-5111-45-103</t>
  </si>
  <si>
    <t>JM-2009-09-05-5111-45-104</t>
  </si>
  <si>
    <t>JM-2009-09-05-5111-45-105</t>
  </si>
  <si>
    <t>JM-2009-09-05-5111-45-106</t>
  </si>
  <si>
    <t>JM-2009-09-05-5111-45-107</t>
  </si>
  <si>
    <t>JM-2009-09-05-5111-45-108</t>
  </si>
  <si>
    <t>JM-2009-09-05-5111-45-109</t>
  </si>
  <si>
    <t>JM-2009-09-05-5111-45-110</t>
  </si>
  <si>
    <t>JM-2009-09-05-5111-45-111</t>
  </si>
  <si>
    <t>JM-2009-09-05-5111-45-112</t>
  </si>
  <si>
    <t>JM-2009-09-05-5111-45-113</t>
  </si>
  <si>
    <t>JM-2009-09-05-5111-45-114</t>
  </si>
  <si>
    <t>JM-2009-09-05-5111-45-115</t>
  </si>
  <si>
    <t>JM-2009-09-05-5111-45-116</t>
  </si>
  <si>
    <t>JM-2009-09-05-5111-45-117</t>
  </si>
  <si>
    <t>JM-2009-09-05-5111-45-118</t>
  </si>
  <si>
    <t>JM-2009-09-05-5111-45-119</t>
  </si>
  <si>
    <t>JM-2009-09-05-5111-45-120</t>
  </si>
  <si>
    <t>JM-2009-09-05-5111-45-121</t>
  </si>
  <si>
    <t>JM-2009-09-05-5111-45-122</t>
  </si>
  <si>
    <t>JM-2009-09-05-5111-45-123</t>
  </si>
  <si>
    <t>JM-2009-09-05-5111-45-124</t>
  </si>
  <si>
    <t>JM-2009-09-05-5111-45-125</t>
  </si>
  <si>
    <t>JM-2009-09-05-5111-45-126</t>
  </si>
  <si>
    <t>JM-2009-09-05-5111-45-127</t>
  </si>
  <si>
    <t>JM-2009-09-05-5111-45-128</t>
  </si>
  <si>
    <t>JM-2009-09-05-5111-45-129</t>
  </si>
  <si>
    <t>JM-2008-09-05-5291-02-002</t>
  </si>
  <si>
    <t>JM-2008-09-05-5291-02-003</t>
  </si>
  <si>
    <t>JM-2008-09-05-5291-02-004</t>
  </si>
  <si>
    <t>JM-2008-09-05-5291-41-001</t>
  </si>
  <si>
    <t>JM-2009-09-05-5111-44-001</t>
  </si>
  <si>
    <t>JM-2009-09-05-5111-43-001</t>
  </si>
  <si>
    <t>JM-2008-09-05-5291-39-001</t>
  </si>
  <si>
    <t>JM-2008-09-05-5291-27-001</t>
  </si>
  <si>
    <t>JM-2008-09-05-5291-44-001</t>
  </si>
  <si>
    <t>JM-2008-09-05-5291-42-001</t>
  </si>
  <si>
    <t>JM-2008-09-05-5291-20-001</t>
  </si>
  <si>
    <t>JM-2008-09-05-5291-34-002</t>
  </si>
  <si>
    <t>JM-2008-09-05-5291-34-001</t>
  </si>
  <si>
    <t>JM-2009-09-05-5111-41-001</t>
  </si>
  <si>
    <t>JM-2009-09-05-5111-41-003</t>
  </si>
  <si>
    <t>JM-2009-09-05-5111-41-004</t>
  </si>
  <si>
    <t>JM-2009-09-05-5111-41-005</t>
  </si>
  <si>
    <t>JM-2009-09-05-5111-41-006</t>
  </si>
  <si>
    <t>JM-2009-09-05-5111-41-007</t>
  </si>
  <si>
    <t>JM-2009-09-05-5111-41-008</t>
  </si>
  <si>
    <t>JM-2009-09-05-5111-41-009</t>
  </si>
  <si>
    <t>JM-2009-09-05-5111-42-001</t>
  </si>
  <si>
    <t>JM-2009-09-05-5111-42-002</t>
  </si>
  <si>
    <t>JM-2009-09-05-5111-42-003</t>
  </si>
  <si>
    <t>JM-2009-09-05-5111-42-004</t>
  </si>
  <si>
    <t>JM-2009-09-05-5111-42-005</t>
  </si>
  <si>
    <t>JM-2009-09-05-5111-42-006</t>
  </si>
  <si>
    <t>JM-2009-09-05-5111-42-007</t>
  </si>
  <si>
    <t>JM-2009-09-05-5111-42-008</t>
  </si>
  <si>
    <t>JM-2009-09-05-5111-42-009</t>
  </si>
  <si>
    <t>JM-2009-09-05-5111-42-010</t>
  </si>
  <si>
    <t>JM-2009-09-05-5111-42-011</t>
  </si>
  <si>
    <t>JM-2008-09-05-5291-29-002</t>
  </si>
  <si>
    <t>JM-2008-09-05-5291-29-001</t>
  </si>
  <si>
    <t>JM-2008-09-05-5291-28-001</t>
  </si>
  <si>
    <t>JM-2008-09-05-5291-08-003</t>
  </si>
  <si>
    <t>JM-2008-09-05-5291-07-002</t>
  </si>
  <si>
    <t>JM-2008-09-05-5291-36-002</t>
  </si>
  <si>
    <t>JM-2008-09-05-5291-36-001</t>
  </si>
  <si>
    <t>JM-2011-15-03-5211-02-001</t>
  </si>
  <si>
    <t>JM-2011-15-03-5211-01-001</t>
  </si>
  <si>
    <t>JM-2011-15-03-5111-02-004</t>
  </si>
  <si>
    <t>JM-2011-15-03-5111-02-003</t>
  </si>
  <si>
    <t>JM-2011-15-03-5151-04-001</t>
  </si>
  <si>
    <t>VZ291G-S400L</t>
  </si>
  <si>
    <t>PQVD60900110802FFE3000</t>
  </si>
  <si>
    <t>A 354</t>
  </si>
  <si>
    <t>JM-2011-02-02-5151-01-012</t>
  </si>
  <si>
    <t>JM-2002-14-02-5111-09-004</t>
  </si>
  <si>
    <t>JM-2002-14-02-5111-11-003</t>
  </si>
  <si>
    <t>JM-1997-14-01-5111-13-002</t>
  </si>
  <si>
    <t>JM-2008-14-01-5111-17-017</t>
  </si>
  <si>
    <t>JM-2008-01-01-5111-17-023</t>
  </si>
  <si>
    <t>JM-1997-01-01-5111-09-003</t>
  </si>
  <si>
    <t>JM-2011-15-02-5211-07-001</t>
  </si>
  <si>
    <t>JM-2008-18-04-5311-11-007</t>
  </si>
  <si>
    <t>JM-2008-18-04-5311-11-005</t>
  </si>
  <si>
    <t>2868C</t>
  </si>
  <si>
    <t>AIRE ACONDICIONADO MINI SPLIT DE 1.5 HP</t>
  </si>
  <si>
    <t>AIRE ACONDICIONADO MINI SPLIT DE 1 HP</t>
  </si>
  <si>
    <t>JM-2010-01-02-5641-11-002</t>
  </si>
  <si>
    <t>JM-2008-16-01-5111-13-005</t>
  </si>
  <si>
    <t>JM-2008-16-02-5671-14-001</t>
  </si>
  <si>
    <t>JM-1997-09-01-5111-11-005</t>
  </si>
  <si>
    <t>JM-1997-09-01-5111-11-004</t>
  </si>
  <si>
    <t>JM-1997-09-01-5111-11-003</t>
  </si>
  <si>
    <t>JM-1997-09-01-5111-11-006</t>
  </si>
  <si>
    <t>JM-1997-09-01-5111-11-002</t>
  </si>
  <si>
    <t xml:space="preserve">No. DE INVENTARIO </t>
  </si>
  <si>
    <t>S215V</t>
  </si>
  <si>
    <t>CW218V</t>
  </si>
  <si>
    <t>BEHRINGER</t>
  </si>
  <si>
    <t>XL3200</t>
  </si>
  <si>
    <t>NO903861774</t>
  </si>
  <si>
    <t>MARATON</t>
  </si>
  <si>
    <t>SILLA ACOJINADA GIRATORIA</t>
  </si>
  <si>
    <t>JM-2008-15-01-5111-17-010</t>
  </si>
  <si>
    <t>JM-1997-11-01-5111-09-010</t>
  </si>
  <si>
    <t>JM-2008-02-01-5111-17-018</t>
  </si>
  <si>
    <t>JM-2008-02-01-5111-17-012</t>
  </si>
  <si>
    <t>JM-2008-02-01-5111-17-009</t>
  </si>
  <si>
    <t>KAWAI</t>
  </si>
  <si>
    <t>K15E</t>
  </si>
  <si>
    <t>PIANO ACUSTICO VERTICAL INCLUYE BANCO</t>
  </si>
  <si>
    <t>MARIMBA DE CONCIERTO</t>
  </si>
  <si>
    <t>MARIMBA DE TENOR</t>
  </si>
  <si>
    <t>JUEGO DE 10 GUITARRAS ACUSTICA CLASICA</t>
  </si>
  <si>
    <t>JM-2012-09-13-5291-55-005</t>
  </si>
  <si>
    <t>JM-2012-09-13-5291-02-005</t>
  </si>
  <si>
    <t>JM-2012-09-13-5291-02-006</t>
  </si>
  <si>
    <t>JM-2012-09-13-5291-35-005</t>
  </si>
  <si>
    <t>OPERADORA EMP. DEL GOLFO</t>
  </si>
  <si>
    <t>JJG0307815, 2ZD01369</t>
  </si>
  <si>
    <t>PRIME</t>
  </si>
  <si>
    <t>AIRE ACONDICIONADO TIPO MINI SPLIT DE 12000 BTU</t>
  </si>
  <si>
    <t>VOLKWAGEN</t>
  </si>
  <si>
    <t>MOTOR: BJM029425, CHASIS: WV1KG22E0A6005194</t>
  </si>
  <si>
    <t>AUTOS POPULARES DE LA CHONTALPA S.A DE C.V.</t>
  </si>
  <si>
    <t>AT 1154</t>
  </si>
  <si>
    <t>JM-2012-09-02-5221-01-001</t>
  </si>
  <si>
    <t>ESTRUCTURA MOVIL PARA BASQUETBOL</t>
  </si>
  <si>
    <t>FERNANDO DIZ PEREZ</t>
  </si>
  <si>
    <t>JM-2012-09-02-5221-01-002</t>
  </si>
  <si>
    <t>3N6CD15S62K085243</t>
  </si>
  <si>
    <t>JM-2011-02-02-5641-11-014</t>
  </si>
  <si>
    <t>JM-1999-02-01-5111-16-002</t>
  </si>
  <si>
    <t>CEPILLO PARA CARPINTERIA NUM. 5</t>
  </si>
  <si>
    <t>LOTE DE 5 JUEGOS DE CLAVES DE MADERA</t>
  </si>
  <si>
    <t>BACK ESTAGE</t>
  </si>
  <si>
    <t>PRO 20</t>
  </si>
  <si>
    <t>CSF261N8021120685 Y ESF261N8021120401</t>
  </si>
  <si>
    <t>CAMIONETA CRAFTER VAN DE 18 PASAJEROS</t>
  </si>
  <si>
    <t>ESCRITORIO SECRETARIAL DE 1 GAVETAS CUBIERTA DE FORMAICA  Y 01 PEDESTAL. MEDIDAS DE 120 X 60 X 74 CMS.</t>
  </si>
  <si>
    <t>ESCRITORIO SECRETARIAL DE 2 GAVETAS EN MADERA COMPRIMIDA CUBIERTA DE FORMAICA Y 01 PEDESTAL. 120 X 60 X 75 CMS.</t>
  </si>
  <si>
    <t xml:space="preserve">ESCRITORIO EJECUTIVO DE MADERA CON PATAS METALICAS  </t>
  </si>
  <si>
    <t>REMOLQUES Y PLATAFORMAS DE TOLUCA S.A. DE C.V.</t>
  </si>
  <si>
    <t>CAMIONETA CHASIS CABINA DE 3 1/2</t>
  </si>
  <si>
    <t>1FDEF3G69CEC07909</t>
  </si>
  <si>
    <t>JM-2012-16-04-5411-05-015</t>
  </si>
  <si>
    <t xml:space="preserve">  </t>
  </si>
  <si>
    <t>JM-2012-10-07-5151-01-001</t>
  </si>
  <si>
    <t>CQ14111LA</t>
  </si>
  <si>
    <t>5CM20508VR</t>
  </si>
  <si>
    <t>ARMANDO VAZQUEZ MORALES</t>
  </si>
  <si>
    <t>JM-2000-06-06-5111-02-009</t>
  </si>
  <si>
    <t>JM-1997-18-02-5111-13-004</t>
  </si>
  <si>
    <t>JM-1997-18-02-5111-13-009</t>
  </si>
  <si>
    <t>JM-2012-09-04-5151-01-022</t>
  </si>
  <si>
    <t>VX175-54500L</t>
  </si>
  <si>
    <t>7202060C09203</t>
  </si>
  <si>
    <t>ANGEL LEPE DE LA CRUZ</t>
  </si>
  <si>
    <t>JM-2012-09-04-5151-01-023</t>
  </si>
  <si>
    <t>720206DE59203</t>
  </si>
  <si>
    <t>JM-2012-09-04-5151-01-024</t>
  </si>
  <si>
    <t>72020619F9203</t>
  </si>
  <si>
    <t>JM-2012-09-04-5151-01-025</t>
  </si>
  <si>
    <t>JM-2012-09-04-5151-01-026</t>
  </si>
  <si>
    <t>72030349E9203</t>
  </si>
  <si>
    <t>MOTOCULTORES</t>
  </si>
  <si>
    <t>BCS</t>
  </si>
  <si>
    <t>CONSULTORES EQUIPOS Y SERVICIOS PARA EL CAMPO S.A. DE C.V.</t>
  </si>
  <si>
    <t>JM-2012-06-07-5611-12-002</t>
  </si>
  <si>
    <t>JM-2012-06-07-5611-13-002</t>
  </si>
  <si>
    <t>SURCADOR</t>
  </si>
  <si>
    <t>JM-2012-06-07-5611-14-002</t>
  </si>
  <si>
    <t>JM-1997-08-01-5111-09-006</t>
  </si>
  <si>
    <t>JM-1998-08-02-5111-09-015</t>
  </si>
  <si>
    <t xml:space="preserve">SILLA EJECUTIVA C/RESPALDO </t>
  </si>
  <si>
    <t>JM-2008-07-01-5111-17-024</t>
  </si>
  <si>
    <t>SILLA EJECUTIVA CON RESPALDO ALTO</t>
  </si>
  <si>
    <t>BERETTA</t>
  </si>
  <si>
    <t>92A1</t>
  </si>
  <si>
    <t>DIRECCION GENERAL DE INDUSTRIA MILITAR</t>
  </si>
  <si>
    <t>COLT</t>
  </si>
  <si>
    <t>LE6921</t>
  </si>
  <si>
    <t>JM-2010-08-01-5111-11-003</t>
  </si>
  <si>
    <t>JM-1997-03-01-5111-09-003</t>
  </si>
  <si>
    <t>JM-2005-03-01-5111-09-001</t>
  </si>
  <si>
    <t>JM-2011-18-04-5191-04-001</t>
  </si>
  <si>
    <t>JM-2011-18-04-5631-10-007</t>
  </si>
  <si>
    <t>JM-2011-18-04-5631-10-008</t>
  </si>
  <si>
    <t>JM-2011-18-04-5641-11-013</t>
  </si>
  <si>
    <t>JM-2011-18-04-5641-11-014</t>
  </si>
  <si>
    <t>JM-2011-18-04-5111-16-004</t>
  </si>
  <si>
    <t>JM-2011-18-04-5111-02-013</t>
  </si>
  <si>
    <t>JM-2011-18-04-5111-09-013</t>
  </si>
  <si>
    <t xml:space="preserve">MESA ESTRUCTURA METALICA DE MADERA COMPRIMIDA Y CUBIERTA DE FORMAICA. </t>
  </si>
  <si>
    <t xml:space="preserve">MUEBLE PARA COMPUTADORA HORIZONTAL DE MADERA COMPRIMIDA </t>
  </si>
  <si>
    <t xml:space="preserve">MUEBLE PARA EQUIPO DE COMPUTO 3 COMPARTIMIENTOS </t>
  </si>
  <si>
    <t>MESA  AUXILIAR DE ESTRUCTURA METALICA CUBIERTA DE FORMAICA.</t>
  </si>
  <si>
    <t xml:space="preserve">LIBRERO METALICO DE 2 ENTREPAÑOS CUBIERTO DE FORMAICA </t>
  </si>
  <si>
    <t xml:space="preserve">ESCRITORIO SECRETARIAL METALICO CON CUBIERTA DE FORMAICA </t>
  </si>
  <si>
    <t xml:space="preserve">ESCRITORIO SEMIEJECUTIVO  METALICO CON CUBIERTA DE FORMAICA CON 2 CAJONES Y 01 PEDESTAL. </t>
  </si>
  <si>
    <t>JM-2008-12-07-5651-17-012</t>
  </si>
  <si>
    <t>J&amp;B,KAPTON Y RADOX, OTTO PD-20WC</t>
  </si>
  <si>
    <t>AA00421303</t>
  </si>
  <si>
    <t>ESCRITORIO SECRETARIAL  MADERA COMPRIMIDA CUBIERTA DE FORMAICA CON 02 GAVETAS MEDIDAS DE 121 X 71 X 75 CMS.</t>
  </si>
  <si>
    <t>ESCRITORIO SECRETARIAL METALICO Y MADERA COMPRIMIDA CUBIERTA DE FORMAICA DE 01 GAVETA MEDIDAS DE 120 X 60 X 75 CMS.</t>
  </si>
  <si>
    <t>MESA DE CENTRO AUXLIAR DE MADERA DE 0.40 X 0.60</t>
  </si>
  <si>
    <t>2 PLACAS</t>
  </si>
  <si>
    <t>JM-1999-10-06-5111-02-011</t>
  </si>
  <si>
    <t>JM-1999-10-06-5111-09-002</t>
  </si>
  <si>
    <t>JM-2011-06-03-5611-19-002</t>
  </si>
  <si>
    <t>JM-2011-06-03-5611-19-001</t>
  </si>
  <si>
    <t>JM-2012-11-04-5511-06-002</t>
  </si>
  <si>
    <t>JM-2012-11-04-5511-06-001</t>
  </si>
  <si>
    <t>CREACIONES INDUSTRIALES</t>
  </si>
  <si>
    <t xml:space="preserve">MADERA </t>
  </si>
  <si>
    <t>AMARILLO/NEGRO</t>
  </si>
  <si>
    <t>ESCRITORIO SEMI EJECUTIVO DE MADERA Y PATAS METALICAS 2 GAVETAS</t>
  </si>
  <si>
    <t>JM-2012-15-01-5131-03-001</t>
  </si>
  <si>
    <t>CLASIFICADOR POR OBJETO DEL GASTO</t>
  </si>
  <si>
    <t>AOC Y ACTECK</t>
  </si>
  <si>
    <t>MON: 185LM00013 Y CPU: ATX500W</t>
  </si>
  <si>
    <t>JORGE ALBERTO HERRERA OSORIO</t>
  </si>
  <si>
    <t>JM-2013-07-01-5211-04-001</t>
  </si>
  <si>
    <t>PROYECTOR DE 2800 LUMENES</t>
  </si>
  <si>
    <t>POWER LITE S12</t>
  </si>
  <si>
    <t>JM-2013-07-01-5151-01-001</t>
  </si>
  <si>
    <t>JM-2013-11-01-5151-01-002</t>
  </si>
  <si>
    <t>C7A0BLT#ABM</t>
  </si>
  <si>
    <t>JM-2013-11-01-5151-01-003</t>
  </si>
  <si>
    <t>5CB2442HW5</t>
  </si>
  <si>
    <t>PSPK2X03731</t>
  </si>
  <si>
    <t>JM-2013-14-01-5151-01-001</t>
  </si>
  <si>
    <t>MON: FABCAJA000350 Y CPU: 1420544008600</t>
  </si>
  <si>
    <t>JM-2013-14-01-5151-04-001</t>
  </si>
  <si>
    <t>VND3F03703</t>
  </si>
  <si>
    <t>JM-2013-13-01-5151-01-001</t>
  </si>
  <si>
    <t>MON: FEUCBHA031984 Y CPU: 1420543002875</t>
  </si>
  <si>
    <t>JM-2013-18-01-5191-11-001</t>
  </si>
  <si>
    <t>MIDEA</t>
  </si>
  <si>
    <t>M-12CDA</t>
  </si>
  <si>
    <t>ERNESTO ENRIQUEZ AVENDAÑO</t>
  </si>
  <si>
    <t>JM-2013-02-01-5151-04-005</t>
  </si>
  <si>
    <t>CE841A</t>
  </si>
  <si>
    <t>JM-2013-02-01-5151-04-002</t>
  </si>
  <si>
    <t xml:space="preserve">IMPRESORA LASER </t>
  </si>
  <si>
    <t>GRIS OSCURO/BLANCO</t>
  </si>
  <si>
    <t>COMPUTADORA ENSAMBLADA (CPU, MONITOR 18.5, TECLADO, MOUSE Y REGULADOR)</t>
  </si>
  <si>
    <t>MON: AOC Y CPU: ACTEK</t>
  </si>
  <si>
    <t>MONITOR: 185LM00013</t>
  </si>
  <si>
    <t>CLIMA DE VENTANA DE 12,000 BTU</t>
  </si>
  <si>
    <t>302TADR00450</t>
  </si>
  <si>
    <t>JM-2013-08-01-5671-09-001</t>
  </si>
  <si>
    <t>HASTINGS</t>
  </si>
  <si>
    <t>FERRETERIA Y DISTRIBUCIONES ELECTRICAS S.A. DE C.V.</t>
  </si>
  <si>
    <t>JM-2013-10-01-5151-01-002</t>
  </si>
  <si>
    <t>MON: FEUCBHA031993, CPU: 1420543003008</t>
  </si>
  <si>
    <t>JM-2013-10-01-5151-04-001</t>
  </si>
  <si>
    <t>CE528A</t>
  </si>
  <si>
    <t xml:space="preserve">BAFLE </t>
  </si>
  <si>
    <t>PRO</t>
  </si>
  <si>
    <t>JM-2013-08-01-5671-17-001</t>
  </si>
  <si>
    <t>JUEGO DE DADOS DE 1/2 Y ACCESORIOS 43 PZAS.</t>
  </si>
  <si>
    <t>INVENTARIO DE BIENES MUEBLES</t>
  </si>
  <si>
    <t>001</t>
  </si>
  <si>
    <t>0158</t>
  </si>
  <si>
    <t>0176</t>
  </si>
  <si>
    <t>002</t>
  </si>
  <si>
    <t>0168</t>
  </si>
  <si>
    <t>0171</t>
  </si>
  <si>
    <t>MESA   DE MADERA DE 1.50x4 MTS</t>
  </si>
  <si>
    <t>JM-2012-18-07-5411-07-001</t>
  </si>
  <si>
    <t>JM-2013-02-01-5151-01-004</t>
  </si>
  <si>
    <t>MON. LG Y CPU ACTECK</t>
  </si>
  <si>
    <t>MON. 19EN33S-B Y CPU P-503</t>
  </si>
  <si>
    <t>MON. 304NDZJ7B365 Y CPU 940401039539</t>
  </si>
  <si>
    <t>0196</t>
  </si>
  <si>
    <t>JM-2013-11-07-5151-01-004</t>
  </si>
  <si>
    <t>COMPUTADORA PORTATIL LAPTOP</t>
  </si>
  <si>
    <t>HP 655</t>
  </si>
  <si>
    <t>5CB30202V2</t>
  </si>
  <si>
    <t>005</t>
  </si>
  <si>
    <t>JM-2013-11-07-5151-04-002</t>
  </si>
  <si>
    <t>VND3F28953</t>
  </si>
  <si>
    <t>008</t>
  </si>
  <si>
    <t>JM-2013-11-07-5151-04-003</t>
  </si>
  <si>
    <t>P-3015</t>
  </si>
  <si>
    <t>VNB3R48786</t>
  </si>
  <si>
    <t>GRIS CLARO</t>
  </si>
  <si>
    <t>0203</t>
  </si>
  <si>
    <t>DECASGYM, S.A. DE C.V.</t>
  </si>
  <si>
    <t>JM-2013-11-04-5411-01-001</t>
  </si>
  <si>
    <t>3FA6P0G76DR264909</t>
  </si>
  <si>
    <t>JM-2013-08-02-5671-43-001</t>
  </si>
  <si>
    <t>SIERRA DE INGLETE COMPUESTA-TELESCOPICA DE 10" 2 1/2" HP</t>
  </si>
  <si>
    <t>STRUPER</t>
  </si>
  <si>
    <t>SINCO-10X</t>
  </si>
  <si>
    <t>SIN REFERENCIA CODIGO 16094</t>
  </si>
  <si>
    <t>TOLEDO MADERAS Y MATERIALES, S.A. DE C.V.</t>
  </si>
  <si>
    <t>A1657</t>
  </si>
  <si>
    <t>5CB2442J55</t>
  </si>
  <si>
    <t>VNB3Y39671</t>
  </si>
  <si>
    <t>JM-2001-02-01-5111-16-025</t>
  </si>
  <si>
    <t>JM-2001-02-01-5111-16-018</t>
  </si>
  <si>
    <t>JM-2001-10-01-5111-16-009</t>
  </si>
  <si>
    <t>CAMION RECOLECTOR CHASIS CABINA</t>
  </si>
  <si>
    <t>INTERNATIONAL DURA STAR 4300</t>
  </si>
  <si>
    <t>3HAMMAAR0EL015628</t>
  </si>
  <si>
    <t>JM-2013-16-04-5411-04-016</t>
  </si>
  <si>
    <t>3HAMMAAR2EL015632</t>
  </si>
  <si>
    <t>EMPRESA INTERNACIONAL DE CARROCERIAS Y EQUIPOS, S.A. DE C.V.</t>
  </si>
  <si>
    <t>A83</t>
  </si>
  <si>
    <t>A85</t>
  </si>
  <si>
    <t>JM-2002-02-01-5111-11-002</t>
  </si>
  <si>
    <t>JM-1999-02-01-5111-16-018</t>
  </si>
  <si>
    <t>JM-2008-05-02-5111-16-017</t>
  </si>
  <si>
    <t>JM-2008-05-02-5111-16-024</t>
  </si>
  <si>
    <t>JM-2008-10-02-5111-11-012</t>
  </si>
  <si>
    <t>C01022060</t>
  </si>
  <si>
    <t xml:space="preserve">JM-2013-11-04-5651-11-116 </t>
  </si>
  <si>
    <t>JM-2013-11-04-5651-11-117</t>
  </si>
  <si>
    <t>JM-2013-11-04-5651-11-118</t>
  </si>
  <si>
    <t>JM-2013-11-04-5651-11-119</t>
  </si>
  <si>
    <t>JM-2013-11-04-5651-11-120</t>
  </si>
  <si>
    <t>JM-2013-11-04-5651-11-121</t>
  </si>
  <si>
    <t>JM-2013-11-04-5651-11-122</t>
  </si>
  <si>
    <t>JM-2013-11-04-5651-11-123</t>
  </si>
  <si>
    <t>JM-2013-11-04-5651-11-124</t>
  </si>
  <si>
    <t>JM-2013-11-04-5651-11-125</t>
  </si>
  <si>
    <t>JM-2013-11-04-5651-09-027</t>
  </si>
  <si>
    <t>CASSIDIAN</t>
  </si>
  <si>
    <t>TPM700 EADS</t>
  </si>
  <si>
    <t>RADIO RA3048CAE04134807765 CARATULA HR7624AAD11134500565</t>
  </si>
  <si>
    <t>RADIO RA3048CAE04134808449 CARATULA HR7624AAD11134300543</t>
  </si>
  <si>
    <t>RADIO RA3048CAE04134803497 CARATULA HR7624AAD11134400716</t>
  </si>
  <si>
    <t>RADIO RA3048CAE04134808444 CARATULA HR7624AAD11134901049</t>
  </si>
  <si>
    <t>RADIO RA3048CAE04134808460 CARATULA HR7624AAD11134500554</t>
  </si>
  <si>
    <t>RADIO RA3048CAE04134808489 CARATULA HR7624AAD11134400838</t>
  </si>
  <si>
    <t>RADIO RA3048CAE04134808445 CARATULA HR7624AAD11134400772</t>
  </si>
  <si>
    <t>RADIO RA3048CAE04134808479 CARATULA HR7624AAD11134400753</t>
  </si>
  <si>
    <t>RADIO RA3048CAE04134808472 CARATULA HR7624AAD11134400837</t>
  </si>
  <si>
    <t>RADIO RA3048CAE04134808483 CARATULA HR7624AAD11134300404</t>
  </si>
  <si>
    <t>CASSIDIAN MEXICO, S.A. DE C.V.</t>
  </si>
  <si>
    <t>F3705</t>
  </si>
  <si>
    <t>F3708</t>
  </si>
  <si>
    <t>DIRECCIÓN DE ADMINISTRACIÓN</t>
  </si>
  <si>
    <t xml:space="preserve">EQUIPO DE COMPUTO </t>
  </si>
  <si>
    <t>10</t>
  </si>
  <si>
    <t>PROFESIONALES REPARADORES DE EQUIPO PESADO S.A DE C.V.</t>
  </si>
  <si>
    <t>A 424</t>
  </si>
  <si>
    <t>FORD F350</t>
  </si>
  <si>
    <t>CNJ8F3G073</t>
  </si>
  <si>
    <t>SILLA SECRETARIAL  Y FORRO DE PLIANA</t>
  </si>
  <si>
    <t>A000869112</t>
  </si>
  <si>
    <t>FR46/52/66/80/85</t>
  </si>
  <si>
    <t>BATERIA SENCILLA (1 BOMBO, 1 TON DE PISO, 2 TON DE GOLPE Y 1 SILLA, TAROLA Y 1 PLATILLO)</t>
  </si>
  <si>
    <t>EQUIPO DE PERIFONEO (AMPLIFICADOR/2 BOCINAS)</t>
  </si>
  <si>
    <t>CENCERRO DE 10 CM CROMADO VERKAN</t>
  </si>
  <si>
    <t>TAMBORES CON BASE DE 15"</t>
  </si>
  <si>
    <t xml:space="preserve">LOTE DE 4 SILLAS FIJAS DE ESTRUCTURA METALICA ACABADO EN PLIANA </t>
  </si>
  <si>
    <t>2</t>
  </si>
  <si>
    <t>JM-2002-16-01-5411-05-004</t>
  </si>
  <si>
    <t>JM-2014-11-04-5151-01-001</t>
  </si>
  <si>
    <t>COMPUTADORA DE ESCRITORIO (CPU, MONITOR, TECLADO Y MOUSE)</t>
  </si>
  <si>
    <t>CPU HP ELITEDESK800G1SFF, MONITOR HPLV1911</t>
  </si>
  <si>
    <t>CPU MXL3472C1P, MON. 6CM4032Q8W, TECLADO BDMEP0CVB5K3IO</t>
  </si>
  <si>
    <t>JM-2014-11-04-5151-01-002</t>
  </si>
  <si>
    <t>CPU MXL34729WQ, MON. 6CM4032Q8X, TECLADO BDMEP0CVB5K2EC</t>
  </si>
  <si>
    <t>ZONA GLOBAL, S.A. DE C.V.</t>
  </si>
  <si>
    <t>284</t>
  </si>
  <si>
    <t>285</t>
  </si>
  <si>
    <t>JM-2014-11-04-5231-04-001</t>
  </si>
  <si>
    <t>VIDEO PROYECTOR MULTIMEDIA CON RESOLUCION SVGA (800x600)</t>
  </si>
  <si>
    <t>POWERLITE S18+</t>
  </si>
  <si>
    <t>TUAK4110921</t>
  </si>
  <si>
    <t>272</t>
  </si>
  <si>
    <t>283</t>
  </si>
  <si>
    <t>JM-2014-03-02-5151-01-005</t>
  </si>
  <si>
    <t>98</t>
  </si>
  <si>
    <t>99</t>
  </si>
  <si>
    <t>100</t>
  </si>
  <si>
    <t>COMPUTADORA COMPLETA CON PANTALLA DE LCD DE 15``, CPU  PENTIUM ACTIVE COOL CON LECTOR DE CD Y ENTRADAS DE USB FRONTAL, TECLADO Y MOUSE</t>
  </si>
  <si>
    <t>JM-2014-02-02-5151-01-006</t>
  </si>
  <si>
    <t>LENOVO</t>
  </si>
  <si>
    <t>C260, CPU IJ1750</t>
  </si>
  <si>
    <t>MONITOR CS01574124, TECLADO 40303991, ADAPTADOR 11S0B56097ZVJ7T642DE43 Y MOUSE 140200977866</t>
  </si>
  <si>
    <t>ERNESTO ENRÍQUEZ AVENDAÑO</t>
  </si>
  <si>
    <t>4</t>
  </si>
  <si>
    <t>JM-2014-02-02-5191-11-023</t>
  </si>
  <si>
    <t>EVAPORADOR EMPRC122-T, CONDENSADOR CMPRC122-T</t>
  </si>
  <si>
    <t>EVAPORADOR L-2014-09-ID-02-1006 , CONDENSADOR L-2014-05-OD-02-0269</t>
  </si>
  <si>
    <t>5</t>
  </si>
  <si>
    <t>DONACIÓN</t>
  </si>
  <si>
    <t>JM-2014-09-02-5151-04-008</t>
  </si>
  <si>
    <t>EQUIPO MULTIFUNCIONAL (IMPRESORA, ESCANER, COPIADORA)</t>
  </si>
  <si>
    <t>XPRESS M2070</t>
  </si>
  <si>
    <t>06YBB8KF5A001RW</t>
  </si>
  <si>
    <t>NEGRO-GRIS</t>
  </si>
  <si>
    <t>8</t>
  </si>
  <si>
    <t>JM-2013-18-13-5421-01-001</t>
  </si>
  <si>
    <t>CARRO TANQUE PARA BOMBEROS (FIRE TRUCK)6 LLANTAS (2 DELANTERAS MCA MICHELLIN CON TAPONES CROMADOS Y 4 TRASERAS MCA GOOD YEARS 11.20 R-20)</t>
  </si>
  <si>
    <t>AERIAL LADDER TRUCK</t>
  </si>
  <si>
    <t>1976 SEAGRAVE 4-100 SR#661</t>
  </si>
  <si>
    <t>F-75101, PATENTE NO. 48U 5/6/1976, ENGINE NO.6ª 17 99 24</t>
  </si>
  <si>
    <t>CRTV, A.C.</t>
  </si>
  <si>
    <t>TRIPP-LITE</t>
  </si>
  <si>
    <t>TPH700</t>
  </si>
  <si>
    <t>JM-2014-11-04-5651-11-007</t>
  </si>
  <si>
    <t>TPH706</t>
  </si>
  <si>
    <t>HR7744JAC07/142100079 HR7742AAB04/140673829 HR7814BBB05142500619</t>
  </si>
  <si>
    <t>JM-2014-11-04-5651-11-009</t>
  </si>
  <si>
    <t>TPH708</t>
  </si>
  <si>
    <t>HR7744JAC07/142101353 HR7742AAB04/140673813 HR7814BBB05142601577</t>
  </si>
  <si>
    <t>JM-2014-11-04-5651-11-010</t>
  </si>
  <si>
    <t>TPH709</t>
  </si>
  <si>
    <t>HR7744JAC07/142100064 HR7742AAB04/140673814 HR7814BBB05142500697</t>
  </si>
  <si>
    <t>F4433</t>
  </si>
  <si>
    <t>GRIS- CAOBA</t>
  </si>
  <si>
    <t>JM-2014-11-04-5511-06-003</t>
  </si>
  <si>
    <t>PIETRO BERETTA</t>
  </si>
  <si>
    <t>92 FS AMBIDIESTRA</t>
  </si>
  <si>
    <t>JM-2014-11-04-5511-06-004</t>
  </si>
  <si>
    <t>LE6920</t>
  </si>
  <si>
    <t>DA/0933/2014</t>
  </si>
  <si>
    <t>IMPRESORA LASSER MULTIFUNCIONAL  e-All-in-One, INCLUIDO ACCESORIO PARA IMPRESIÓN AUTOMÁTICA A DOBLE CARA</t>
  </si>
  <si>
    <t>OFFICEJET PRO 8610</t>
  </si>
  <si>
    <t>CN47TC346P, ACCESORIO  CNX47T04NQ</t>
  </si>
  <si>
    <t>COMPUTADORA DE ESCRITORIO DE 4GB DE MEMORIA RAM: SISTEMA TODO EN UNO  (MONITOR LED 19.5", TECLADO, ADAPTADOR Y MOUSE).</t>
  </si>
  <si>
    <t>HP COMPAQ 18 All-in-One</t>
  </si>
  <si>
    <t>18-4204Ia / J5U01AA#ABM</t>
  </si>
  <si>
    <t>MONITOR 4CE4330NGN, TECLADO BCYST0ACP7A093, ADAPTADOR WDMCT0AHH6UMME0B Y MOUSE FCYRV0CAU6VTRX</t>
  </si>
  <si>
    <t>JM-2014-04-02-5151-16-001</t>
  </si>
  <si>
    <t>EQUIPO DE COMPUTO (SERVIDOR PROLIANT TORRE ML10/737649-S01 N)</t>
  </si>
  <si>
    <t>IBM</t>
  </si>
  <si>
    <t>SYSTEM X3100 M4</t>
  </si>
  <si>
    <t>2582AC1-06CKYLD</t>
  </si>
  <si>
    <t>JENNY DEL CARMEN ZETINA GARCÍA</t>
  </si>
  <si>
    <t>1</t>
  </si>
  <si>
    <t>SERVICIOS VERSÁTILES Y CONSULTORIA PROFESIONAL, S. DE R.L. DE C.V.</t>
  </si>
  <si>
    <t>A 134</t>
  </si>
  <si>
    <t>JM-2014-04-06-5111-09-001</t>
  </si>
  <si>
    <t xml:space="preserve">ESCRITORIO METALICO CON GAVETA 1.20 X 0.75 M ARENA 2 CAJONES, 1 PAPELERO, 1 ARCHIVADOR DERECHO. </t>
  </si>
  <si>
    <t>ARCHIVERO CON 4 GAVETAS OFICIO COLOR ALMENDRA ACERO INOXIDABLE CON CHAPA ALTO 132.08 CM ANCHO 45.72 CM PROFUNDO 63.50 CM PAD</t>
  </si>
  <si>
    <t>6</t>
  </si>
  <si>
    <t>JM-2014-08-06-5151-01-001</t>
  </si>
  <si>
    <t xml:space="preserve">LENOVO </t>
  </si>
  <si>
    <t>JM-2014-08-06-5151-01-003</t>
  </si>
  <si>
    <t>9</t>
  </si>
  <si>
    <t>GRIS/ARENA</t>
  </si>
  <si>
    <t>CRISA</t>
  </si>
  <si>
    <t>LINEA ITALIANA</t>
  </si>
  <si>
    <t>ESCRITORIO MESA DE TRABAJO CON CUBIERTA RECTANGULAR EN MELAMINA DE 25 MM WENGUE, 2 PATAS METALICAS TIPO "L" CABLEABLES GRIS, RECATO DE MELAMINA DE 16 MM COLOR DE CUBIERTA 1.60 X 0.58 X 0.75</t>
  </si>
  <si>
    <t>JM-2013-11-01-5231-04-001</t>
  </si>
  <si>
    <t>ESCRITORIO SEMIEJECUTIVO METALICO CON CUBIERTA DE FORMAICA CON 4 CAJONES</t>
  </si>
  <si>
    <t>HIRSH</t>
  </si>
  <si>
    <t>DIRECCIÓN DE FINANZAS</t>
  </si>
  <si>
    <t>JM-2005-02-07-5411-08-001</t>
  </si>
  <si>
    <t>JM-2001-02-02-5111-09-007</t>
  </si>
  <si>
    <t>JM-2001-02-02-5111-09-008</t>
  </si>
  <si>
    <t>JM-2001-02-02-5111-11-001</t>
  </si>
  <si>
    <t>CAMIONETA TIPO PICK UP LINEA SILVERADO 1500</t>
  </si>
  <si>
    <t>PEMEX EXPLORACION Y PRODUCCION</t>
  </si>
  <si>
    <t>JM-2015-08-13-5411-17-001</t>
  </si>
  <si>
    <t>3GBEC14X77M103034</t>
  </si>
  <si>
    <t>A 33540</t>
  </si>
  <si>
    <t>JM-2015-03-13-5641-11-001</t>
  </si>
  <si>
    <t>AIRE ACONDICIONADO MINISPLIT</t>
  </si>
  <si>
    <t>AS12CDBI03/AS12CDBE03</t>
  </si>
  <si>
    <t>12112329GC1402/D202006890312B27121402-12111729GB0926/D202003890612B21151049</t>
  </si>
  <si>
    <t>CENTRAL MUEBLERA ACASHER DE PALENQUE, S.A. DE C.V.</t>
  </si>
  <si>
    <t>1059</t>
  </si>
  <si>
    <t>JM-2015-03-13-5111-09-001</t>
  </si>
  <si>
    <t>LIBRERO DE 1M X 2 DE ALTO, 4 PUERTAS</t>
  </si>
  <si>
    <t>CHOCOLATE</t>
  </si>
  <si>
    <t>JM-2015-11-04-5151-16-001</t>
  </si>
  <si>
    <t>SERVIDOR DE COMPUTO</t>
  </si>
  <si>
    <t>2582AC1-06CKZKH</t>
  </si>
  <si>
    <t>JM-2015-11-04-5151-01-005</t>
  </si>
  <si>
    <t>MXX5180JWB</t>
  </si>
  <si>
    <t>15</t>
  </si>
  <si>
    <t>20</t>
  </si>
  <si>
    <t>DIRECCIÓN DE SEGURIDAD PÚBLICA</t>
  </si>
  <si>
    <t>JM-2015-11-04-5191-11-001</t>
  </si>
  <si>
    <t>EVAP. SP242CNN5M7 COND. SP242CNUSM7</t>
  </si>
  <si>
    <t>EVAPORADOR 412TANS00591 CONDENSADOR 501TAJD00132</t>
  </si>
  <si>
    <t>JM-2015-11-04-5191-11-004</t>
  </si>
  <si>
    <t>EVAPORADOR 412TAJD00980 CONDENSADOR 501TAZF00813</t>
  </si>
  <si>
    <t>13</t>
  </si>
  <si>
    <t>JM-2008-08-02-5641-11-010</t>
  </si>
  <si>
    <t>JM-2008-08-02-5641-11-011</t>
  </si>
  <si>
    <t>MON: 185LM00013</t>
  </si>
  <si>
    <t xml:space="preserve">MON: FEUCBHA03200  </t>
  </si>
  <si>
    <t>JM-2015-11-04-5111-09-001</t>
  </si>
  <si>
    <t>SKANOR</t>
  </si>
  <si>
    <t>CAPUCCINO</t>
  </si>
  <si>
    <t>G-103</t>
  </si>
  <si>
    <t>JM-2015-11-04-5111-02-001</t>
  </si>
  <si>
    <t>OFFICE</t>
  </si>
  <si>
    <t>CHARCOAL</t>
  </si>
  <si>
    <t>F-98</t>
  </si>
  <si>
    <t>JM-2015-11-04-5151-04-004</t>
  </si>
  <si>
    <t>06YBB8KG3C00Q7V</t>
  </si>
  <si>
    <t xml:space="preserve">NEGRO-GRIS </t>
  </si>
  <si>
    <t>JM-2015-11-04-5151-02-001</t>
  </si>
  <si>
    <t>APOLLO</t>
  </si>
  <si>
    <t>P0206</t>
  </si>
  <si>
    <t>BLANCO MATE CON BORDE NEGRO</t>
  </si>
  <si>
    <t>G-101</t>
  </si>
  <si>
    <t>JM-2015-11-04-5151-01-006</t>
  </si>
  <si>
    <t>DELL</t>
  </si>
  <si>
    <t>3048 SERIES</t>
  </si>
  <si>
    <t>5T6Y822</t>
  </si>
  <si>
    <t>F-95</t>
  </si>
  <si>
    <t>JM-2015-11-04-5211-04-005</t>
  </si>
  <si>
    <t>H557A</t>
  </si>
  <si>
    <t>TW3F430113L</t>
  </si>
  <si>
    <t>VALOR DEPRECIADO</t>
  </si>
  <si>
    <t>FACTOR</t>
  </si>
  <si>
    <t>VALOR ACTUAL</t>
  </si>
  <si>
    <t>DEPRECIACIÓN</t>
  </si>
  <si>
    <t>1014</t>
  </si>
  <si>
    <t>254</t>
  </si>
  <si>
    <t>12921</t>
  </si>
  <si>
    <t>1019</t>
  </si>
  <si>
    <t>1018</t>
  </si>
  <si>
    <t>12920</t>
  </si>
  <si>
    <t>MALA</t>
  </si>
  <si>
    <t>256</t>
  </si>
  <si>
    <t>201</t>
  </si>
  <si>
    <t>16224</t>
  </si>
  <si>
    <t>23240</t>
  </si>
  <si>
    <t>1057</t>
  </si>
  <si>
    <t>6204</t>
  </si>
  <si>
    <t>1051444</t>
  </si>
  <si>
    <t>584</t>
  </si>
  <si>
    <t>1166</t>
  </si>
  <si>
    <t>1666</t>
  </si>
  <si>
    <t>585</t>
  </si>
  <si>
    <t>602</t>
  </si>
  <si>
    <t>1017</t>
  </si>
  <si>
    <t>865</t>
  </si>
  <si>
    <t>697</t>
  </si>
  <si>
    <t>757</t>
  </si>
  <si>
    <t>1480</t>
  </si>
  <si>
    <t>COMPUTADORA DE ESCRITORIO DE 2GB DE MEMORIA RAM: SISTEMA TODO EN UNO LENOVO C260 (MONITOR LED 19.5</t>
  </si>
  <si>
    <t>144</t>
  </si>
  <si>
    <t>233</t>
  </si>
  <si>
    <t>231</t>
  </si>
  <si>
    <t>210</t>
  </si>
  <si>
    <t>150</t>
  </si>
  <si>
    <t>MINI SPLIT PRIME DE 12,000 BTU,220V (EVAPORADOR, CONDENSADOR Y ACCESORIOS)</t>
  </si>
  <si>
    <t>FREIGHTLINER  BUSINESS CLASS, (M. B.)</t>
  </si>
  <si>
    <t>2459</t>
  </si>
  <si>
    <t>392</t>
  </si>
  <si>
    <t>383</t>
  </si>
  <si>
    <t>686</t>
  </si>
  <si>
    <t>1586</t>
  </si>
  <si>
    <t>685</t>
  </si>
  <si>
    <t>510</t>
  </si>
  <si>
    <t>JOSE CONCEPCION HERNANDEZ LOPEZ</t>
  </si>
  <si>
    <t>81</t>
  </si>
  <si>
    <t>COMPUTADORA ENSAMBLADA (CPU, MONITOR 18.5</t>
  </si>
  <si>
    <t>122</t>
  </si>
  <si>
    <t>DIRECCIÓN DE PROGRAMACIÓN</t>
  </si>
  <si>
    <t>368</t>
  </si>
  <si>
    <t>193</t>
  </si>
  <si>
    <t>911</t>
  </si>
  <si>
    <t>77</t>
  </si>
  <si>
    <t>144524</t>
  </si>
  <si>
    <t>3.00108e+009</t>
  </si>
  <si>
    <t>908</t>
  </si>
  <si>
    <t>1673</t>
  </si>
  <si>
    <t>232</t>
  </si>
  <si>
    <t>132</t>
  </si>
  <si>
    <t>244</t>
  </si>
  <si>
    <t>330</t>
  </si>
  <si>
    <t>103</t>
  </si>
  <si>
    <t>171</t>
  </si>
  <si>
    <t>6059</t>
  </si>
  <si>
    <t>120</t>
  </si>
  <si>
    <t>656</t>
  </si>
  <si>
    <t>DIRECCIÓN DE FOMENTO ECONÓMICO Y TURISMO</t>
  </si>
  <si>
    <t>28</t>
  </si>
  <si>
    <t>MONITOR 18.5, TECLADO, MOUSE Y REGULADOR</t>
  </si>
  <si>
    <t>AOC</t>
  </si>
  <si>
    <t>128</t>
  </si>
  <si>
    <t>125</t>
  </si>
  <si>
    <t>1068</t>
  </si>
  <si>
    <t>DIRECCIÓN DE OBRAS, ORDENAMIENTO TERRITORIAL Y SERVICIOS MUNICIPALES</t>
  </si>
  <si>
    <t>7125</t>
  </si>
  <si>
    <t>3342</t>
  </si>
  <si>
    <t>185</t>
  </si>
  <si>
    <t>3797</t>
  </si>
  <si>
    <t>638</t>
  </si>
  <si>
    <t>2895</t>
  </si>
  <si>
    <t>1375</t>
  </si>
  <si>
    <t>119</t>
  </si>
  <si>
    <t>1031</t>
  </si>
  <si>
    <t>28182</t>
  </si>
  <si>
    <t>16075</t>
  </si>
  <si>
    <t>4673</t>
  </si>
  <si>
    <t>15101</t>
  </si>
  <si>
    <t>8431</t>
  </si>
  <si>
    <t>1797</t>
  </si>
  <si>
    <t>15100</t>
  </si>
  <si>
    <t>1814</t>
  </si>
  <si>
    <t>POLIPASTO D/PAL. 3/4 TONELADA</t>
  </si>
  <si>
    <t>7351</t>
  </si>
  <si>
    <t>16064</t>
  </si>
  <si>
    <t>DIRECCIÓN DE EDUCACIÓN, CULTURA Y RECREACIÓN</t>
  </si>
  <si>
    <t>528</t>
  </si>
  <si>
    <t>168</t>
  </si>
  <si>
    <t>660</t>
  </si>
  <si>
    <t>134934</t>
  </si>
  <si>
    <t>131</t>
  </si>
  <si>
    <t>1074</t>
  </si>
  <si>
    <t>259</t>
  </si>
  <si>
    <t>318</t>
  </si>
  <si>
    <t>1868</t>
  </si>
  <si>
    <t>4663</t>
  </si>
  <si>
    <t>4662</t>
  </si>
  <si>
    <t>258</t>
  </si>
  <si>
    <t>31</t>
  </si>
  <si>
    <t>4863</t>
  </si>
  <si>
    <t>654</t>
  </si>
  <si>
    <t>79</t>
  </si>
  <si>
    <t>1677</t>
  </si>
  <si>
    <t>909</t>
  </si>
  <si>
    <t>919</t>
  </si>
  <si>
    <t>12406</t>
  </si>
  <si>
    <t>54</t>
  </si>
  <si>
    <t>746</t>
  </si>
  <si>
    <t>511</t>
  </si>
  <si>
    <t>959</t>
  </si>
  <si>
    <t>237</t>
  </si>
  <si>
    <t>7353</t>
  </si>
  <si>
    <t>827</t>
  </si>
  <si>
    <t>16505</t>
  </si>
  <si>
    <t>7352</t>
  </si>
  <si>
    <t>162</t>
  </si>
  <si>
    <t>546</t>
  </si>
  <si>
    <t xml:space="preserve">SANTA MARIA COMUNICATIONS SA DE CV  </t>
  </si>
  <si>
    <t>ESCRITORIO</t>
  </si>
  <si>
    <t>321</t>
  </si>
  <si>
    <t>11490</t>
  </si>
  <si>
    <t>11492</t>
  </si>
  <si>
    <t>PAVILLION 23-P103LA</t>
  </si>
  <si>
    <t xml:space="preserve">JENNY DEL CARMEN  ZETINA GARCIA </t>
  </si>
  <si>
    <t>117</t>
  </si>
  <si>
    <t xml:space="preserve">IMPRESORA </t>
  </si>
  <si>
    <t>A2</t>
  </si>
  <si>
    <t>PANTALLA PARA PROYECTOR</t>
  </si>
  <si>
    <t>114</t>
  </si>
  <si>
    <t>A1</t>
  </si>
  <si>
    <t>1143</t>
  </si>
  <si>
    <t>7482</t>
  </si>
  <si>
    <t>204</t>
  </si>
  <si>
    <t>3897</t>
  </si>
  <si>
    <t>1111</t>
  </si>
  <si>
    <t>50</t>
  </si>
  <si>
    <t>SISTEMA DE INTERCONEXION PARA REDES DE TELECOMUNICACIONES, INCLUYE: REPETIDOR DIGITAL INDEPENDIENTE INDOOR (PARA MONTAJE EN RACK), KIT PARA INSTALACION DE IDR Y RADIO BASE (ANTENA, SOPORTE PARA ANTENA, CABLE, SUJETADORES), 2 RADIO BASE TPM700 QUE INCLUYE ANTENA FIJA, FUENTE DE ALIMENTACION Y MICROFONO DE CUELLO DE CISNE, CABLE NUM-NUM 3.0M</t>
  </si>
  <si>
    <t xml:space="preserve">REPETIDOR: CLAVE RB1986CAB04133804969 N/S HR7280LAB04123700055 RADIO BASE: 1.-RA3048CAE04134800636/RB1251EAA02134205079/HR7624AAD11134600591 2.-RA3048CAE04134803730/RB1251EAA02134205088/HR7624AAD11134500273 </t>
  </si>
  <si>
    <t>44</t>
  </si>
  <si>
    <t>365</t>
  </si>
  <si>
    <t>DIRECCIÓN DE ASUNTOS JURÍDICOS</t>
  </si>
  <si>
    <t>111</t>
  </si>
  <si>
    <t>DIRECCIÓN DE ATENCIÓN CIUDADANA</t>
  </si>
  <si>
    <t>1660</t>
  </si>
  <si>
    <t>SILLA  GIRATORIA CON DESCANSA BRAZOS</t>
  </si>
  <si>
    <t>2477</t>
  </si>
  <si>
    <t>2480</t>
  </si>
  <si>
    <t>35692</t>
  </si>
  <si>
    <t>2476</t>
  </si>
  <si>
    <t>17354</t>
  </si>
  <si>
    <t>473</t>
  </si>
  <si>
    <t>381</t>
  </si>
  <si>
    <t>2187685</t>
  </si>
  <si>
    <t>138</t>
  </si>
  <si>
    <t>230</t>
  </si>
  <si>
    <t>2487</t>
  </si>
  <si>
    <t>1365</t>
  </si>
  <si>
    <t>1016</t>
  </si>
  <si>
    <t>4961</t>
  </si>
  <si>
    <t>64</t>
  </si>
  <si>
    <t>92</t>
  </si>
  <si>
    <t>596</t>
  </si>
  <si>
    <t>27</t>
  </si>
  <si>
    <t>618</t>
  </si>
  <si>
    <t>23901</t>
  </si>
  <si>
    <t>6432</t>
  </si>
  <si>
    <t>146758</t>
  </si>
  <si>
    <t>5746</t>
  </si>
  <si>
    <t>15669</t>
  </si>
  <si>
    <t>1067</t>
  </si>
  <si>
    <t>1406</t>
  </si>
  <si>
    <t>PROCEDENCIA</t>
  </si>
  <si>
    <t>RAMO 33. APORTACIONES FEDERALES PARA ENTIDADES FEDERATIVAS Y MUNICIPIOS</t>
  </si>
  <si>
    <t>PARTICIPACIONES</t>
  </si>
  <si>
    <t>INGRESOS DE GESTIÓN</t>
  </si>
  <si>
    <t>RAMO 15. DESARROLLO AGRARIO, TERRITORIAL Y URBANO</t>
  </si>
  <si>
    <t>DONATIVOS</t>
  </si>
  <si>
    <t>CONVENIOS</t>
  </si>
  <si>
    <t>RAMO 23. PROVISIONES SALARIALES Y ECONÓMICAS</t>
  </si>
  <si>
    <t>RAMO 04. GOBERNACION</t>
  </si>
  <si>
    <t>RAMO 06. HACIENDA Y CRÉDITO PÚBICO</t>
  </si>
  <si>
    <t>JM-2015-11-04-5511-07-001</t>
  </si>
  <si>
    <t>LECTOR BIOMETRICO</t>
  </si>
  <si>
    <t>digitalPersona</t>
  </si>
  <si>
    <t>UareU 4500</t>
  </si>
  <si>
    <t>E500E010482</t>
  </si>
  <si>
    <t>GRIS-NEGRO</t>
  </si>
  <si>
    <t>22</t>
  </si>
  <si>
    <t>JM-1998-03-01-5911-05-001</t>
  </si>
  <si>
    <t>SISTEMA CONTPAQ VER. 4.5 CON EMISION CTA PUB (ACTUALIZACION 2003 VER 10.1.0)</t>
  </si>
  <si>
    <t>JM-1998-03-01-5911-05-002</t>
  </si>
  <si>
    <t>SISTEMA DE CHEQUES CHEQPAQ VER 2.5</t>
  </si>
  <si>
    <t>JM-2010-03-02-5911-01-001</t>
  </si>
  <si>
    <t>SISTEMA DE CONTABILIDAD CONTPAQ</t>
  </si>
  <si>
    <t>COMPAC</t>
  </si>
  <si>
    <t>VERSION 4.5 ACTUALIZACION 2003</t>
  </si>
  <si>
    <t>97/SCC06077</t>
  </si>
  <si>
    <t>VERSION 2.5  ACTUALIZACION 2003</t>
  </si>
  <si>
    <t>97/SCH06077</t>
  </si>
  <si>
    <t>CONTPAQ</t>
  </si>
  <si>
    <t>D167-9977-292D-458F</t>
  </si>
  <si>
    <t/>
  </si>
  <si>
    <t>10/02/1998</t>
  </si>
  <si>
    <t>JORGE PRIEGO PEREZ</t>
  </si>
  <si>
    <t>MALAS</t>
  </si>
  <si>
    <t>CONTABILIDAD</t>
  </si>
  <si>
    <t xml:space="preserve"> </t>
  </si>
  <si>
    <t>No.</t>
  </si>
  <si>
    <t>SECRETARIA</t>
  </si>
  <si>
    <t>FINANZAS</t>
  </si>
  <si>
    <t>PROGRAMACIÓN</t>
  </si>
  <si>
    <t>CONTRALORIA</t>
  </si>
  <si>
    <t>DESARROLLO</t>
  </si>
  <si>
    <t>PROTECCIÓN AMBIENTAL Y DESARROLLO SUSTENTABLE</t>
  </si>
  <si>
    <t>DIRECCIÓN</t>
  </si>
  <si>
    <t>SUB-TOTAL</t>
  </si>
  <si>
    <t>FOMENTO ECONOMICO</t>
  </si>
  <si>
    <t>D.E.C.U.R.</t>
  </si>
  <si>
    <t>Administración</t>
  </si>
  <si>
    <t>SEG. PUB.</t>
  </si>
  <si>
    <t>TRANSITO</t>
  </si>
  <si>
    <t>ASUNTOS JURIDICOS</t>
  </si>
  <si>
    <t>ATN CIUDADANA</t>
  </si>
  <si>
    <t>ATN A LA MUJER</t>
  </si>
  <si>
    <t>PROTECCION AMBIENTAL</t>
  </si>
  <si>
    <t>COORDINACION DEL DIF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</si>
  <si>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</si>
  <si>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</si>
  <si>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</si>
  <si>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</si>
  <si>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</si>
  <si>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</si>
  <si>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COLECCIONES, OBRAS DE ARTE Y OBJETOS VALIOSOS</t>
  </si>
  <si>
    <t>ACTIVOS INTANGIBLES</t>
  </si>
  <si>
    <t>TOTAL POR DIRECCION:</t>
  </si>
  <si>
    <t>JM-2015-11-04-5211-07-001</t>
  </si>
  <si>
    <t>STEREN</t>
  </si>
  <si>
    <t>BAF-1545BT</t>
  </si>
  <si>
    <t>PO 18286</t>
  </si>
  <si>
    <t>SANTA MARIA COMUNICATIONS, S.A DE C. V.</t>
  </si>
  <si>
    <t>G-104</t>
  </si>
  <si>
    <t>JM-2015-11-04-5411-01-002</t>
  </si>
  <si>
    <t>VOLSKWAGEN</t>
  </si>
  <si>
    <t>MEX5G2604GT021146</t>
  </si>
  <si>
    <t>AZUL-BLANCO</t>
  </si>
  <si>
    <t>BRODSA INTEGRAL SOLUTIONS, S.A. DE C.V.</t>
  </si>
  <si>
    <t>ASP0000000009</t>
  </si>
  <si>
    <t>JM-2015-11-04-5491-01-003</t>
  </si>
  <si>
    <t>JM-2015-11-04-5491-01-004</t>
  </si>
  <si>
    <t>JM-2015-11-04-5491-01-006</t>
  </si>
  <si>
    <t>EQUIPO DE AUDIO</t>
  </si>
  <si>
    <t>LBPRG1717F0010481</t>
  </si>
  <si>
    <t>LBPRG1716F0010357</t>
  </si>
  <si>
    <t>LBPRG1711F0010394</t>
  </si>
  <si>
    <t>ASP0000000003</t>
  </si>
  <si>
    <t>ASP0000000002</t>
  </si>
  <si>
    <t>ASP0000000008</t>
  </si>
  <si>
    <t>JM-2015-11-04-5651-11-012</t>
  </si>
  <si>
    <t>JM-2015-11-04-5651-11-013</t>
  </si>
  <si>
    <t>JM-2015-11-04-5651-11-014</t>
  </si>
  <si>
    <t>JM-2015-11-04-5651-11-017</t>
  </si>
  <si>
    <t>JM-2015-11-04-5651-11-018</t>
  </si>
  <si>
    <t>JM-2015-11-04-5651-11-019</t>
  </si>
  <si>
    <t>JM-2015-11-04-5651-11-020</t>
  </si>
  <si>
    <t>EADS CASSIDIAN</t>
  </si>
  <si>
    <t>RA3055KAD09152302306</t>
  </si>
  <si>
    <t>RA3055KAD09152501334</t>
  </si>
  <si>
    <t>RA3055KAD09152401975</t>
  </si>
  <si>
    <t>RA3055KAD09152400214</t>
  </si>
  <si>
    <t>RA3055KAD09152400222</t>
  </si>
  <si>
    <t>RA3055KAD09152400241</t>
  </si>
  <si>
    <t>RA3055KAD09152401961</t>
  </si>
  <si>
    <t>1459460941234</t>
  </si>
  <si>
    <t>F 5702</t>
  </si>
  <si>
    <t>H. AYUNTAMIENTO CONSTITUCIONAL DE JALPA DE MENDEZ</t>
  </si>
  <si>
    <t>No. Progresivo</t>
  </si>
  <si>
    <t>No. De Cuenta</t>
  </si>
  <si>
    <t>Nombre de la Cuenta</t>
  </si>
  <si>
    <t>Nombre del Inmueble</t>
  </si>
  <si>
    <t>Ubicación</t>
  </si>
  <si>
    <t>Localidad</t>
  </si>
  <si>
    <t>Medidas y Colindancias</t>
  </si>
  <si>
    <t>Superficie M²</t>
  </si>
  <si>
    <t>Superficie Construida M²</t>
  </si>
  <si>
    <t>Valor del Inmueble</t>
  </si>
  <si>
    <t>Uso</t>
  </si>
  <si>
    <t>Clasificación de Zona</t>
  </si>
  <si>
    <t>No. De Escritura o Convenio</t>
  </si>
  <si>
    <t>No. De Registro Publico de la Propiedad</t>
  </si>
  <si>
    <t>Clave Catastral</t>
  </si>
  <si>
    <t>Valor Catastral</t>
  </si>
  <si>
    <t>Situación Jurídica</t>
  </si>
  <si>
    <t>Modalidad de Adquisición</t>
  </si>
  <si>
    <t>Fecha de Adquisición</t>
  </si>
  <si>
    <t>Póliza</t>
  </si>
  <si>
    <t>Movimientos</t>
  </si>
  <si>
    <t>Observaciones</t>
  </si>
  <si>
    <t>Norte</t>
  </si>
  <si>
    <t>sur</t>
  </si>
  <si>
    <t>Oriente</t>
  </si>
  <si>
    <t>Poniente</t>
  </si>
  <si>
    <t>Tipo</t>
  </si>
  <si>
    <t>Numero</t>
  </si>
  <si>
    <t>Fecha</t>
  </si>
  <si>
    <t>Fecha Alta</t>
  </si>
  <si>
    <t>Fecha Baja</t>
  </si>
  <si>
    <t>000474</t>
  </si>
  <si>
    <t>SANTOS DEGOLLADO S/N JALPA DE MENDEZ, TAB.</t>
  </si>
  <si>
    <t>JALPA DE MENDEZ, TAB.</t>
  </si>
  <si>
    <t>EN DOS TRAMOS 220.60 M-CALLE VENUSTIANO CARRANZA  Y 30.00 M-LUIS ZAPATA</t>
  </si>
  <si>
    <t>EN DOS TRAMOS 239.20 M-CALLE SANTOS DEGOLLADO Y 30.00 M-JUAN VARGAS</t>
  </si>
  <si>
    <t>EN TRES TRAMOS 70 M-LUIS ZAPATA, 30.00 M-LILIA JIMENEZ, JESUS CORDOVA Y JUAN MENDEZ y 49.20 M-JUAN VARGAS</t>
  </si>
  <si>
    <t>154.40 M-CALLE EMILIANO ZAPATA</t>
  </si>
  <si>
    <t>36,693.31 M2</t>
  </si>
  <si>
    <t>UNIDAD DEPORTIVA</t>
  </si>
  <si>
    <t>Urbano</t>
  </si>
  <si>
    <t>001-0010-000033</t>
  </si>
  <si>
    <t>COMPRA-VENTA</t>
  </si>
  <si>
    <t>008358</t>
  </si>
  <si>
    <t>RA. CHACALAPA 2DA. SECC., JALPA DE MENDEZ, TAB.</t>
  </si>
  <si>
    <t>10.00 M-CARMEN CARRILLO LÓPEZ</t>
  </si>
  <si>
    <t>10.00 M-CON CARRETERA</t>
  </si>
  <si>
    <t>20.00 M-CARMEN CARRILLO LÓPEZ</t>
  </si>
  <si>
    <t>200 M2</t>
  </si>
  <si>
    <t>POZO DE AGUA POTABLE</t>
  </si>
  <si>
    <t>Rústico</t>
  </si>
  <si>
    <t>R012-0000-008358</t>
  </si>
  <si>
    <t>000308</t>
  </si>
  <si>
    <t>E. ZAPATA S/N, JALPA DE MENDEZ, TABASCO</t>
  </si>
  <si>
    <t>75.60 M-CALLE EMILIANO ZAPATA</t>
  </si>
  <si>
    <t>77.50, 7.10 M- CON EDEN MARQUEZ IBARRA</t>
  </si>
  <si>
    <t>113.00 M-SRA. MERCEDES LUGO VDA. DE OROPEZA</t>
  </si>
  <si>
    <t>90.00 M-MAGDALENA TARACENA Y AGUSTIN CASTELLANOS</t>
  </si>
  <si>
    <t>8250 M2.</t>
  </si>
  <si>
    <t>ESC. PRIMARIA SALVADOR MARTINEZ</t>
  </si>
  <si>
    <t>001-0030-000004</t>
  </si>
  <si>
    <t>002811</t>
  </si>
  <si>
    <t>NICOLAS BRAVO S/N., JALPA DE MENDEZ, TABASCO</t>
  </si>
  <si>
    <t>100.00 M-ELENA PEREZ GUZMAN VDA. DE CAMPOS</t>
  </si>
  <si>
    <t>100.00 M-CALLE NICOLAS BRAVO</t>
  </si>
  <si>
    <t>10,000 M2</t>
  </si>
  <si>
    <t>MERCADO Y CENTRAL CAMIONERA</t>
  </si>
  <si>
    <t>004-0015-000011</t>
  </si>
  <si>
    <t>R005446</t>
  </si>
  <si>
    <t>PERIFERICO S/N, JALPA DE MENDEZ, TABASCO</t>
  </si>
  <si>
    <t>120.04 M-NICOMEDES LÓPEZ Y SAUL VAENZUELA</t>
  </si>
  <si>
    <t>119.91 M-EDEN MARQUEZ IBARRA</t>
  </si>
  <si>
    <t>201.33 M-LUIS ALCIDES PEREZ CRUZ Y ANTONIO SANDOVAL</t>
  </si>
  <si>
    <t>203.26 M-EDEN MARQUEZ IBARRA</t>
  </si>
  <si>
    <t>2-24-11 HAS</t>
  </si>
  <si>
    <t>COL. MUNICIPAL (PROYECTO)</t>
  </si>
  <si>
    <t>R009-0000-005446</t>
  </si>
  <si>
    <t>LA CTA. 5446 SE CANCELÓ Y SE FUSIONÓ A LA CTA. 12683-R</t>
  </si>
  <si>
    <t>002565</t>
  </si>
  <si>
    <t>CALLE S/N NOMBRE CD. JALPA DE MENDEZ, TABASCO</t>
  </si>
  <si>
    <t>20.00 M-CALLE SIN NOMBRE</t>
  </si>
  <si>
    <t>100.00 M-CALLE SIN NOMBRE</t>
  </si>
  <si>
    <t>100.00 M-MERCADO MUNICIPAL Y CENTRAL CAMIONERA</t>
  </si>
  <si>
    <t>2000 M2</t>
  </si>
  <si>
    <t>ENTRE CENTRAL CAMIONERA Y MERCADO</t>
  </si>
  <si>
    <t>U004-0015-000004</t>
  </si>
  <si>
    <t>POB. AMATITAN, JALPA DE MENDEZ, TABASCO</t>
  </si>
  <si>
    <t>17.00 M-GREGORIO MADRIGAL</t>
  </si>
  <si>
    <t>62.00 M-SEBASTIAN RAMON</t>
  </si>
  <si>
    <t>118.00 M-PLINIO VAZQUEZ VAZQUEZ Y 50.00 M-CALLE SIN NOMBRE</t>
  </si>
  <si>
    <t>110.00 M-SEBASTIAN RAMON</t>
  </si>
  <si>
    <t>6656 M2</t>
  </si>
  <si>
    <t>ANTIGUO RETEN</t>
  </si>
  <si>
    <t>012-0025-000052</t>
  </si>
  <si>
    <t>000839</t>
  </si>
  <si>
    <t>FRANCISCO I. MADERO S/N, JALPA DE MENDEZ, TABASCO</t>
  </si>
  <si>
    <t>32.10 M-FRANCISCO I. MADERO</t>
  </si>
  <si>
    <t>31.50 M-WALDO TORRES Y ESTEBAN DE LA CRUZ</t>
  </si>
  <si>
    <t>50.40 M-ETANISLAO CORONEL</t>
  </si>
  <si>
    <t>39.50 M-FELIPE CORDOVA</t>
  </si>
  <si>
    <t>1580 M2</t>
  </si>
  <si>
    <t>144.00 M2</t>
  </si>
  <si>
    <t>MINISTERIO PUBLICO Y CLINICA ISSET</t>
  </si>
  <si>
    <t>004-0004-000006</t>
  </si>
  <si>
    <t>PLAZA HIDALGO S/N, JALPA DE MENDEZ, TABASCO</t>
  </si>
  <si>
    <t>8.96 M-PLAZA HIDALGO</t>
  </si>
  <si>
    <t>5.77 M-DOLORES ALAMILLA</t>
  </si>
  <si>
    <t>16.91 M-FRANCISCO MARTINEZ</t>
  </si>
  <si>
    <t>16.05 M-DOLORES ALAMILLA</t>
  </si>
  <si>
    <t>119.76 M2</t>
  </si>
  <si>
    <t>45.00 M2</t>
  </si>
  <si>
    <t>BAÑOS PUBLICOS</t>
  </si>
  <si>
    <t>002-0007-000014</t>
  </si>
  <si>
    <t>PERMUTA DE BIENES INMUEBLES</t>
  </si>
  <si>
    <t>001697</t>
  </si>
  <si>
    <t>CAMINO VECINAL POB. JALUPA, JALPA DE MENDEZ, TABASCO</t>
  </si>
  <si>
    <t>35.00 M-CAMINO NACIONAL</t>
  </si>
  <si>
    <t>35.300 M-PERPETUO DIAZ</t>
  </si>
  <si>
    <t>70.00 M-RAFAEL SANTOS</t>
  </si>
  <si>
    <t>60.00 M-AQUILES SANTOS</t>
  </si>
  <si>
    <t>2275 M2</t>
  </si>
  <si>
    <t>ERA EL MERCADO PUBLICO</t>
  </si>
  <si>
    <t>U010-0010-000097</t>
  </si>
  <si>
    <t>002911</t>
  </si>
  <si>
    <t>63.00 M-MERCEDES PEREZ</t>
  </si>
  <si>
    <t>64.00 M-CARMEN JIMENEZ</t>
  </si>
  <si>
    <t>55.00 M-CALLE FRANCISCO I. MADERO</t>
  </si>
  <si>
    <t>56.00 M-COLEGIO DE BACHILLERES</t>
  </si>
  <si>
    <t>3549.50 M2</t>
  </si>
  <si>
    <t>CLINICA DEL CENTRO DE SALUD</t>
  </si>
  <si>
    <t>004-0009-000079</t>
  </si>
  <si>
    <t>FUSION DE PREDIOS Y COMPRA-VENTA</t>
  </si>
  <si>
    <t>POB. JALUPA, JALPA DE MENDEZ, TABASCO</t>
  </si>
  <si>
    <t>20.00 M - SAN ROMAN</t>
  </si>
  <si>
    <t>20.00 M - HILARIO GÓMEZ</t>
  </si>
  <si>
    <t>35.00 M - FELICITO RUÍZ</t>
  </si>
  <si>
    <t>38.00 M - DARVELIA HERNÁNDEZ</t>
  </si>
  <si>
    <t>1330 M2</t>
  </si>
  <si>
    <t>DONACION</t>
  </si>
  <si>
    <t>KINDER DE VILLA JALUPA</t>
  </si>
  <si>
    <t>CONTRATO DE DONACION</t>
  </si>
  <si>
    <t>002408</t>
  </si>
  <si>
    <t>CALLE CORREGIDORA, CIUDAD, JALPA DE MENDEZ, TABASCO</t>
  </si>
  <si>
    <t>6.00 M - CALLE CORREGIDORA</t>
  </si>
  <si>
    <t>7.00 M - CARMEN LORCA JIMÉNEZ</t>
  </si>
  <si>
    <t>38.00 M - FRANCISCO LORCA GARCÍA</t>
  </si>
  <si>
    <t>38.00 M - CARMEN DÍAZ GÓMEZ</t>
  </si>
  <si>
    <t>247 M2</t>
  </si>
  <si>
    <t>AMPLIACION DEL PANTEON</t>
  </si>
  <si>
    <t>003-0015-000002</t>
  </si>
  <si>
    <t>R/A. TIERRA ADENTRO 3RA. SECC., JALPA DE MENDEZ, TAB</t>
  </si>
  <si>
    <t>40.00 M - CAMINO VECINAL</t>
  </si>
  <si>
    <t>40.00 M - JUAN GARCÍA CERINO</t>
  </si>
  <si>
    <t>37.00 M - JUAN GARCÍA CERINO</t>
  </si>
  <si>
    <t>37.00 M JUAN GARCÍA CERINO</t>
  </si>
  <si>
    <t>1480 M2</t>
  </si>
  <si>
    <t>CESION DE DERECHO KINDER DEL LUGAR</t>
  </si>
  <si>
    <t>DONACION EJIDO</t>
  </si>
  <si>
    <t>003759</t>
  </si>
  <si>
    <t>43.70, 64.40 Y 27.00 M -CEMENTERIO</t>
  </si>
  <si>
    <t>58.80 Y 62.60 M - CARMELA GARCÍA SÁNCHEZ</t>
  </si>
  <si>
    <t xml:space="preserve">1.50 Y 24.20 M - CARMELA GARCÍA SÁNCHEZ </t>
  </si>
  <si>
    <t>27.00 M - PROLONGACIÓN DE CORREGIDORA</t>
  </si>
  <si>
    <t>3193.08 M2</t>
  </si>
  <si>
    <t>AMPLIACION DE PANTEON</t>
  </si>
  <si>
    <t>U003-0015-000005</t>
  </si>
  <si>
    <t>R/A. BENITO JUAREZ 3RA. SECC.</t>
  </si>
  <si>
    <t>60.75 M - JUVENTINO JIMÉNEZ ALEJANDRO</t>
  </si>
  <si>
    <t>62.00 M - VICTOR MAGAÑA BOLAINA</t>
  </si>
  <si>
    <t>63.00 M - TIBURSIA PERALTA GARCÍA</t>
  </si>
  <si>
    <t xml:space="preserve">25.00 M - DREN W-25 </t>
  </si>
  <si>
    <t>1412.87 M2</t>
  </si>
  <si>
    <t>KINDER DEL LUGAR</t>
  </si>
  <si>
    <t>COPIA DEL CONTRATO</t>
  </si>
  <si>
    <t>003289</t>
  </si>
  <si>
    <t>VENUSTIANO CARRANZA S/N, CIUDAD</t>
  </si>
  <si>
    <t>14.15 M - JORGE MARTÍNEZ</t>
  </si>
  <si>
    <t>16.15 M - CALLE VENUSTIANO CARRANZA</t>
  </si>
  <si>
    <t>28.80 M - ZACARÍAS RODRIGUEZ JAUREGUI</t>
  </si>
  <si>
    <t>28.60 M - RAMÓN DE LA CRUZ OSORIO</t>
  </si>
  <si>
    <t>404.29 M2</t>
  </si>
  <si>
    <t>CARCAMO</t>
  </si>
  <si>
    <t>U004-0016-000003</t>
  </si>
  <si>
    <t>R/A. NICOLA BRAVO S/N</t>
  </si>
  <si>
    <t>118.00 M ANGEL LÁZARO FRIAS</t>
  </si>
  <si>
    <t>118.00 M CAUCE DEL RIO CUNDUACAN</t>
  </si>
  <si>
    <t>60.00 M - CAUCE Y ZONA FEDERAL</t>
  </si>
  <si>
    <t>70.00 M - CAUCE Y ZONA FEDERAL</t>
  </si>
  <si>
    <t>00.86.00 HAS</t>
  </si>
  <si>
    <t>BANCO DE ARENA</t>
  </si>
  <si>
    <t>CONTRATO DE COMPRA-VENTA</t>
  </si>
  <si>
    <t>001617</t>
  </si>
  <si>
    <t>CALLE CORREGIDORA, CARRETERA JALUPA-JALPA DE MENDEZ</t>
  </si>
  <si>
    <t>26.20, 13.00 Y 10.85 M - CEMENTERIO DE LA CIUDAD</t>
  </si>
  <si>
    <t>35.20 M -CARMEN JIMÉNEZ LORCA</t>
  </si>
  <si>
    <t>24.20 M -CARMEN JIMENEZ L.</t>
  </si>
  <si>
    <t>12.00 M - CARR. JALUPA-JALPA</t>
  </si>
  <si>
    <t>828 M2</t>
  </si>
  <si>
    <t>CEMENTERIO</t>
  </si>
  <si>
    <t>U003-0015-000013</t>
  </si>
  <si>
    <t>R/A. CHACALAPA 1RA. SECC., JALPA DE MENDEZ, TABASCO</t>
  </si>
  <si>
    <t>JOSE MADRIGAL</t>
  </si>
  <si>
    <t>RIVERA DEL RIO JALPA-CUNDUACAN</t>
  </si>
  <si>
    <t>JOSE VINAGRE, LUIS BADAL DE LOS SANTOS Y EVELSAIN BADAL</t>
  </si>
  <si>
    <t>CAMINO VECINAL</t>
  </si>
  <si>
    <t>1.00 HAS</t>
  </si>
  <si>
    <t>CEMENTERIO DEL LUGAR</t>
  </si>
  <si>
    <t>R/A. EL RIO</t>
  </si>
  <si>
    <t>7.45 M-ZONA FEDERAL DEL RIO CHACALAPA Y CAMINO VECINAL</t>
  </si>
  <si>
    <t>23.45 M-ANTONIO DE LA CRUZ</t>
  </si>
  <si>
    <t>117.40 M-CONCEPCIÓN GONZÁLEZ</t>
  </si>
  <si>
    <t>146.00 M-JESUS CORDOVA</t>
  </si>
  <si>
    <t>00.29.00 HAS</t>
  </si>
  <si>
    <t>CORROBORAR REGISTRO DE TODOS LOS DOCUMENTOS</t>
  </si>
  <si>
    <t>R/A. SANTUARIO 2DA. SECC., JALPA DE MENDEZ, TABASCO</t>
  </si>
  <si>
    <t>61.70 M-JUAN RODRIGUEZ</t>
  </si>
  <si>
    <t>68.50 M-JOSE ANGEL RODRIGUEZ RAYMUNDO</t>
  </si>
  <si>
    <t>34.00 M-CAMINO VECINAL</t>
  </si>
  <si>
    <t>26.50 M-JOSE ANGEL RODRIGUEZ RAYMUNDO</t>
  </si>
  <si>
    <t>2044.04 M2</t>
  </si>
  <si>
    <t>MINUTA ORIGINAL</t>
  </si>
  <si>
    <t>014488</t>
  </si>
  <si>
    <t>R/A. HERMENEGILDO GALEANA 1RA. SECC., JALPA DE MENDEZ, TABASCO</t>
  </si>
  <si>
    <t>30.45 M-ALFONSO RODRIGUEZ IZQUIERDO</t>
  </si>
  <si>
    <t>27.00 M-ALFONSO RODRIGUEZ IZQUIERDO</t>
  </si>
  <si>
    <t>39.30 M-ALFONSO RODRIGUEZ IZQUIERDO</t>
  </si>
  <si>
    <t>36.80 M-CON DERECHO DE VIA DEL CAMINO VECINAL Y DREN W-20</t>
  </si>
  <si>
    <t>00-10-90.83 HAS</t>
  </si>
  <si>
    <t>R012-0000-014488</t>
  </si>
  <si>
    <t>R/A. BENITO JUAREZ 2DA. SECC.</t>
  </si>
  <si>
    <t>19.70 M-JOSE REYES GARCÍA</t>
  </si>
  <si>
    <t>19.70 M-ELPIDIO MARTINEZ</t>
  </si>
  <si>
    <t>17.00 M-CALLE SIN NOMBRE</t>
  </si>
  <si>
    <t>17.00 M-FRANCISCO LÓPEZ VELAZQUEZ</t>
  </si>
  <si>
    <t>334.9 M2</t>
  </si>
  <si>
    <t>BIBLIOTECA DEL LUGAR</t>
  </si>
  <si>
    <t>18.00 M-BARTOLA ALVAREZ HERNANDEZ</t>
  </si>
  <si>
    <t>18.00 M-CONCEPCIÓN ALVAREZ ALVAREZ</t>
  </si>
  <si>
    <t>14.00 M-CALLE SIN NOMBRE</t>
  </si>
  <si>
    <t>14.00 M-CONCEPCIÓN ALVAREZ ALVAREZ</t>
  </si>
  <si>
    <t>252 M2</t>
  </si>
  <si>
    <t>52.00 M-AGUSTIN LÓPEZ BRAVATA</t>
  </si>
  <si>
    <t>88.80 M-JOSE DE LA CRUZ GOMEZ A.</t>
  </si>
  <si>
    <t>72.15 M-DREN W-25</t>
  </si>
  <si>
    <t>41.60 M-SEBASTIAN LÓPEZ</t>
  </si>
  <si>
    <t>4285.06 M2</t>
  </si>
  <si>
    <t>COPIA AL CARBON</t>
  </si>
  <si>
    <t>POB. AYAPA, JALPA DE MENDEZ, TABASCO</t>
  </si>
  <si>
    <t>33.80 M-MARÍA LÓPEZ HERNÁNDEZ</t>
  </si>
  <si>
    <t>33.40 M-ROMAN SEGOVIA RAMIREZ Y REGINA JIMENEZ RAMIREZ</t>
  </si>
  <si>
    <t>11.00 M-JOSE DE LA CRUZ LÓPEZ V.</t>
  </si>
  <si>
    <t>11.00 M-CALLE JUÁREZ</t>
  </si>
  <si>
    <t>369.60 M2</t>
  </si>
  <si>
    <t>TIENDA DE ABASTO</t>
  </si>
  <si>
    <t>R/A. GALEANA 2DA. SECC., JALPA DE MENDEZ, TABASCO</t>
  </si>
  <si>
    <t>24.50 M-CARR. GALEANA 2DA.</t>
  </si>
  <si>
    <t>14.00 M-BERTHA CASTILLO CASTILLO</t>
  </si>
  <si>
    <t>13.30 M-BERTHA CASTILLO CASTILLO</t>
  </si>
  <si>
    <t>23.30 M-JUAN CASTILLO CONTRERAS</t>
  </si>
  <si>
    <t>326.025 M2</t>
  </si>
  <si>
    <t>RASTRO MUNICIPAL</t>
  </si>
  <si>
    <t>COPIA DE MINUTA</t>
  </si>
  <si>
    <t>002472</t>
  </si>
  <si>
    <t>R/A. NICOLAS BRAVO, JALPA DE MENDEZ, TABASCO</t>
  </si>
  <si>
    <t>129.00 M-CARMEN LÓPEZ RICARDEZ</t>
  </si>
  <si>
    <t>146.00 M-ZONA FEDERAL</t>
  </si>
  <si>
    <t>73.00 M-CAMINO VECINAL</t>
  </si>
  <si>
    <t>40.00 M-ELIAS MADRIGAL ALMEIDA</t>
  </si>
  <si>
    <t>00.67.60 HAS</t>
  </si>
  <si>
    <t>011-0000-002472</t>
  </si>
  <si>
    <t>28.00 M-CARR. BENITO JUAREZ</t>
  </si>
  <si>
    <t>28.00 M-ENCARNACIÓN DE LA CRUZ TORRES</t>
  </si>
  <si>
    <t>40.00 M-ANTONIO DE LA CRUZ FUENTES</t>
  </si>
  <si>
    <t>40.00 M-URIEL DE LA CRUZ FUENTES</t>
  </si>
  <si>
    <t>1120 M2</t>
  </si>
  <si>
    <t>001325</t>
  </si>
  <si>
    <t>20.00 M-ATRIO DE LA IGLESIA</t>
  </si>
  <si>
    <t>20.00 M-PLAZA  HIDALGO</t>
  </si>
  <si>
    <t>13.60 M-FUNDO LEGAL</t>
  </si>
  <si>
    <t>13.00 M- PASEO Y 2.80 M-DEMASÍA DEL COLINDANTE</t>
  </si>
  <si>
    <t>277 M2</t>
  </si>
  <si>
    <t>70.56 M2</t>
  </si>
  <si>
    <t>INMEDIACIONES DE LA IGLESIA Y BIBLIOTECA</t>
  </si>
  <si>
    <t>U001-0001-000002</t>
  </si>
  <si>
    <t>006618</t>
  </si>
  <si>
    <t>20.00 M-SANTIAGO VINAGRE</t>
  </si>
  <si>
    <t>20.00 M-CARR. GALEANA-IQUINUAPA</t>
  </si>
  <si>
    <t>20.00 M-EVERSAÍN SÁNCHEZ</t>
  </si>
  <si>
    <t>20.00 M-PEDRO VINAGRE</t>
  </si>
  <si>
    <t>400 M2</t>
  </si>
  <si>
    <t>R014-0000-006618</t>
  </si>
  <si>
    <t>003949</t>
  </si>
  <si>
    <t>CARRETERA POB. MECOACAN, JALPA DE MENDEZ, TABASCO</t>
  </si>
  <si>
    <t>22.50 M-FIDEL RAMOS</t>
  </si>
  <si>
    <t>39.00 M- CARRETERA</t>
  </si>
  <si>
    <t>39.00 M- MATEO GARCÍA</t>
  </si>
  <si>
    <t>45.00 M-DAMIAN RAMOS</t>
  </si>
  <si>
    <t>1291.5 M2</t>
  </si>
  <si>
    <t>U018-0039-000049</t>
  </si>
  <si>
    <t>R/A. EL RIO, CAMINO VECINAL</t>
  </si>
  <si>
    <t>43.50 M-CAMINO VECINAL</t>
  </si>
  <si>
    <t>TERMINA EN VERTICE</t>
  </si>
  <si>
    <t>190.80 Y 20.00 M-SEBASTIAN CERINO Y JUAN HERNANDEZ</t>
  </si>
  <si>
    <t>170.50 M- ANTONIO DE LA CRUZ AVALOS</t>
  </si>
  <si>
    <t>4230 M2</t>
  </si>
  <si>
    <t>U011-0000-003950</t>
  </si>
  <si>
    <t>006806</t>
  </si>
  <si>
    <t xml:space="preserve"> 11.40, 11.50, 25.50 Y 50.00 M-LINEA QUEBRADA CON ZONA FEDERAL DEL RIO CHACALAPA</t>
  </si>
  <si>
    <t>108.50 M-CAMINO VECINAL</t>
  </si>
  <si>
    <t>108.30 M-SALVADOR PERALTA</t>
  </si>
  <si>
    <t>24.30,43.10,17.40 Y 36.15 M-LINEA QUEBRADA CON ELSA MARIA OROPEZA</t>
  </si>
  <si>
    <t>1-10-92-56 HAS</t>
  </si>
  <si>
    <t>R012-0000-006806</t>
  </si>
  <si>
    <t>R000107</t>
  </si>
  <si>
    <t>96.70 M-JOSE MERCEDES GARCIA ULIN</t>
  </si>
  <si>
    <t>150.60 M-JOSE LUIS VALENZUELA</t>
  </si>
  <si>
    <t>112.70, 21.30 Y 133.80 M- PEDRO DOMINGUEZ</t>
  </si>
  <si>
    <t>88.85, 88.00 Y 116.40 M-JOSE DE LA CRUZ Y CON CARRETERA A JALUPA</t>
  </si>
  <si>
    <t>4-01-23 HAS</t>
  </si>
  <si>
    <t>JEFATURA DE SECTOR No.7, KINDER Y CASETA DEVIGILANCIA.</t>
  </si>
  <si>
    <t>R011-0000-000107</t>
  </si>
  <si>
    <t>008187</t>
  </si>
  <si>
    <t>CALLE GREGORIO MENDEZ, CIUDAD</t>
  </si>
  <si>
    <t>157.00 M-CARR. A VILLAHERMOSA</t>
  </si>
  <si>
    <t>77.00 M-MANUEL VARGAS IZQUIERDO</t>
  </si>
  <si>
    <t>208.00 M-PROL.  DE LA CALLE GREGORIO MENDEZ</t>
  </si>
  <si>
    <t>156.00 M-MANUEL VARGAS IZQUIERDO</t>
  </si>
  <si>
    <t>02-00-00 HAS</t>
  </si>
  <si>
    <t>CARR. VHSA.-COMALCALCO ENTRADA JALPA</t>
  </si>
  <si>
    <t>R010-0000-008187</t>
  </si>
  <si>
    <t>R/A. TIERRAS PELEADAS, JALPA DE MENDEZ, TABASCO</t>
  </si>
  <si>
    <t>38.30 M-LONGINO LEYVA OVANDO</t>
  </si>
  <si>
    <t>41.80 M-TIERRAS PELEADAS/VAINILLA</t>
  </si>
  <si>
    <t>76.50 M LONGINO LEYVA OVANDO</t>
  </si>
  <si>
    <t>85.50 M-JAIME SOBERANO</t>
  </si>
  <si>
    <t>3240.00 M2</t>
  </si>
  <si>
    <t>EJ. VICENTE GUERRERO 1RA. SECC.</t>
  </si>
  <si>
    <t>279.00 M-DANIEL</t>
  </si>
  <si>
    <t>312.80 M-CONCEPCIÓN TORRES HERNANDEZ Y NATIVIDAD FRIAS MAGAÑA</t>
  </si>
  <si>
    <t>130.00 M-HERNAN JIMENEZ LÓPEZ</t>
  </si>
  <si>
    <t>40.40 M-MIGUEL CERINO DE LA O</t>
  </si>
  <si>
    <t>02-68-98-56 HAS</t>
  </si>
  <si>
    <t>BASURERO</t>
  </si>
  <si>
    <t>EJ. BOQUIAPA, JALPA DE MENDEZ, TABASCO</t>
  </si>
  <si>
    <t>11.70 M-SALOMON JIMENEZ MORALES</t>
  </si>
  <si>
    <t>36.50 M-JUAN GONZALEZ GARCÍA</t>
  </si>
  <si>
    <t>109.00 M-RAFAEL JIMENEZ</t>
  </si>
  <si>
    <t>107.60 M-DREN</t>
  </si>
  <si>
    <t>2610.03 M2</t>
  </si>
  <si>
    <t>SIN DOCUMENTOS</t>
  </si>
  <si>
    <t>36.50 M-ANDRES DOMINGUEZ</t>
  </si>
  <si>
    <t>74.00 M-MATEO LAZARO</t>
  </si>
  <si>
    <t>91.70 M-DREN</t>
  </si>
  <si>
    <t>1329.65 M2</t>
  </si>
  <si>
    <t>MINUTA SIN FIRMA</t>
  </si>
  <si>
    <t>11.20 M-MATEO LAZARO</t>
  </si>
  <si>
    <t>20.50 M-H. AYUNTTO. DE JALPA</t>
  </si>
  <si>
    <t>18.60 M-MATEO LAZARO</t>
  </si>
  <si>
    <t>21.50 M-H. AYUNTTO. DE JALPA</t>
  </si>
  <si>
    <t>299.77 M2</t>
  </si>
  <si>
    <t>R/A. SOYATACO</t>
  </si>
  <si>
    <t>20.00 M-JUAN LÓPEZ VELAZQUEZ</t>
  </si>
  <si>
    <t>20.00 M-HIPOLITO LOPEZ VIVAS</t>
  </si>
  <si>
    <t>20.00 M-CARR. A GUAYTALPA</t>
  </si>
  <si>
    <t>20.00 M-HIPOLITO LÓPEZ VIVAS</t>
  </si>
  <si>
    <t>008249</t>
  </si>
  <si>
    <t>175.00 M-ASUNCIÓN JIMENEZ</t>
  </si>
  <si>
    <t>175.00 M-ENCARNACION TRIANO GARCÍA</t>
  </si>
  <si>
    <t>115.00 M-ENCARNACIÓN TRINAO GARCÍA</t>
  </si>
  <si>
    <t>115.00 M-ENCARNACIÓN TRIANO GARCÍA</t>
  </si>
  <si>
    <t>2.00.00 HAS</t>
  </si>
  <si>
    <t>R011-0000-008249</t>
  </si>
  <si>
    <t>U006057</t>
  </si>
  <si>
    <t>38.00 M- MARIA LUZ VELAZQUEZ VELAZQUEZ</t>
  </si>
  <si>
    <t>31.30 M-MIGUEL JIMENEZ SEGOVIA</t>
  </si>
  <si>
    <t>32.00 M- MANUEL JAVIER J. Y BARTOLO VALENZUELA L.</t>
  </si>
  <si>
    <t>35.00 M-GUADALUPE SEGOVIA MENDEZ Y KINDER</t>
  </si>
  <si>
    <t>1871.00 M2</t>
  </si>
  <si>
    <t>ESCUELA PRIMARIA</t>
  </si>
  <si>
    <t>U001-0017-009957</t>
  </si>
  <si>
    <t>EJIDO JALPA DE MENDEZ, TABASCO</t>
  </si>
  <si>
    <t>34.25 M-ANTONIO LÓPEZ SANCHEZ</t>
  </si>
  <si>
    <t>33.40 M-ACCESO A CARR. CUNDUACAN-JALPA DE MENDEZ</t>
  </si>
  <si>
    <t>201.40 M-MIGUEL LÓPEZ SANCHEZ</t>
  </si>
  <si>
    <t>203.75 M ROSARIO HERNANDEZ LÓPEZ</t>
  </si>
  <si>
    <t>00.78-64.97 HAS</t>
  </si>
  <si>
    <t>AGRUPACION NUEVA VIDA DE A.A.</t>
  </si>
  <si>
    <t>003238</t>
  </si>
  <si>
    <t>INMEDIACIONES DEL MUNICIPIO</t>
  </si>
  <si>
    <t>400.47 M-CALLE VENUSTIANO CARRANZA</t>
  </si>
  <si>
    <t>40.18, 59.24, 61.89 Y 136.13 M-DIARIO OLMECA,AUSENCIO IZQUIERDO C., CARR. JALPA-AMATITAN, ELIBERTO TOSCA Z., ISRAEL BARJAU H., JOSE TELLEZ T., FRANCISCO CASTILLO Y FRANCISCO ORUETA</t>
  </si>
  <si>
    <t>40.57, 43.18, 100.00 Y 354.82 M-JOSE TELLEZ, ELIBERTO TOSCA Z., FRANCISCO ORUETA, GASPAR ELEACIN SANTOS G. Y 40.47 M-AUSENCIO IZQUIERDO C., 39.05 M-DIARIO OLMECA</t>
  </si>
  <si>
    <t>21.43, 20.47, 4.00, 197.10 Y 50.82 M-CARR. JALPA-AMATITAN Y VENUSTIANO CARRANZA</t>
  </si>
  <si>
    <t>100,000 M2.</t>
  </si>
  <si>
    <t>PARQUE RECREATIVO</t>
  </si>
  <si>
    <t>010-0000-003238</t>
  </si>
  <si>
    <t>008057</t>
  </si>
  <si>
    <t>82.00 M-ZONA FEDERAL RIO CHACALAPA</t>
  </si>
  <si>
    <t>55.00 M-FELIPE RAMOS CONTRERAS Y 295.00 M-ZONA FEDERAL RIO CHACALAPA</t>
  </si>
  <si>
    <t>55.00 M-FELIPE RAMOS CONTRERAS Y 300.00 M-ZONA FEDERAL DEL RIO CHACALAPA</t>
  </si>
  <si>
    <t>60.00 M-FELIPE RAMOS CONTRERAS Y 10.00 M-</t>
  </si>
  <si>
    <t>01-90-41 HAS</t>
  </si>
  <si>
    <t>011-0000-008057</t>
  </si>
  <si>
    <t>8357</t>
  </si>
  <si>
    <t>INMEDIACIONES DEL MUNICIPIO (CARLOS A. MADRAZO)</t>
  </si>
  <si>
    <t>40.00 Y 90.78 M-CARMEN MADRIGAL Y ARGELIA MADRIGAL</t>
  </si>
  <si>
    <t>108.78 M-MARÍA ISABEL ORUETA MADRIGAL</t>
  </si>
  <si>
    <t>46.00 Y 219.155 M-ARGELIA MADRIGAL Y MARÍA ISABEL ORUETA MADRIGAL</t>
  </si>
  <si>
    <t>219.155 Y 41.715 M- FRACCIONAMIENTO JARDIN</t>
  </si>
  <si>
    <t>2-50-00 HAS</t>
  </si>
  <si>
    <t>R009-0000-008357</t>
  </si>
  <si>
    <t>008758</t>
  </si>
  <si>
    <t>RANCHERIA TIERRAS PELEADAS</t>
  </si>
  <si>
    <t>38.80 M-YOLANDA LEYVA</t>
  </si>
  <si>
    <t>97.65 M-LONGINO LEYVA</t>
  </si>
  <si>
    <t>41.20 M-CARR. R/A TIERRAS PELEADA-VAINILLA</t>
  </si>
  <si>
    <t>85.70 M-JAIME SOBERANO ISIDRO</t>
  </si>
  <si>
    <t>3,364.05 M2</t>
  </si>
  <si>
    <t>R011-0000-008758</t>
  </si>
  <si>
    <t>008606</t>
  </si>
  <si>
    <t>POB. SOYATACO</t>
  </si>
  <si>
    <t>367.10 M-JORGE LÓPEZ</t>
  </si>
  <si>
    <t>397.90 M-ARNULFO GOMEZ</t>
  </si>
  <si>
    <t>98.30 M-BRIGIDO ORUETA</t>
  </si>
  <si>
    <t>98.10 M-CAMINO VECINAL</t>
  </si>
  <si>
    <t>3.75-14.98 HAS</t>
  </si>
  <si>
    <t>R016-0000-008606</t>
  </si>
  <si>
    <t>R007502</t>
  </si>
  <si>
    <t>POB. BOQUIAPA</t>
  </si>
  <si>
    <t>72.03 M-ROMANA DOMINGUEZ LÓPEZ</t>
  </si>
  <si>
    <t>67.50 M-MARIA M. LOPEZ DOMINGUEZ Y REYES LOPEZ VALENZUELA</t>
  </si>
  <si>
    <t>126.40 M-CARMEN SANCHEZ MADRIGAL</t>
  </si>
  <si>
    <t>129.20 M-CECILIA DOMINGUEZ ULIN</t>
  </si>
  <si>
    <t>00-90-13.48 HAS</t>
  </si>
  <si>
    <t>12-000-007502</t>
  </si>
  <si>
    <t>000829</t>
  </si>
  <si>
    <t xml:space="preserve">VILLA JALUPA, JALPA DE MENDEZ, TAB. </t>
  </si>
  <si>
    <t>200.40 M-PREDIO EL ENCANTO</t>
  </si>
  <si>
    <t>175.00 M-CALLE SIN NOMBRE Y 25.40 M-ISABEL ARIAS MADRIGAL</t>
  </si>
  <si>
    <t>247.80 M-ISABEL ARIAS MADRIGAL Y 190.00 M-ZONA DE POPALES</t>
  </si>
  <si>
    <t>175.00 M-ANTONIO GÓMEZ PÉREZ Y 262.80 M-EJIDO DEL FUNDO LEGAL</t>
  </si>
  <si>
    <t>80,000 M2</t>
  </si>
  <si>
    <t>010-0000-000829</t>
  </si>
  <si>
    <t>00-43-09.65 HAS</t>
  </si>
  <si>
    <t>JUZGADOS</t>
  </si>
  <si>
    <t>R010489</t>
  </si>
  <si>
    <t>RIVERA ALTA, JALPA DE MENDEZ, TAB.</t>
  </si>
  <si>
    <t>POLIGONO 1: 123.50 M-MANUEL SANCHEZ ALMEIDA POLIGONO 2:EN VERTICE QUE FORMA LA ZONA FEDERAL DEL ARROYO VENEGAS Y CAMINO VECINAL</t>
  </si>
  <si>
    <t>POLIGONO 1: 46.00 M-CARMEN HERNANDEZ POLIGONO 2: 42.00 M-JOSE DE LA CRUZ</t>
  </si>
  <si>
    <t>POLIGONO 1: 30.00, 30.00, 23.00, 30.00, 30.00,30.00 Y 30.50 M-CON ZONA FEDERAL DE ARROYO VENEGAS POLIGONO 2: 60.00 M-CAMINO VECINAL</t>
  </si>
  <si>
    <t>POLIGONO 1: 173.00 M-CAMINO VECINAL POLIGONO 2: 76.00 M-CON ZONA FEDERAL DEL ARROYO VENEGAS</t>
  </si>
  <si>
    <t>01-78-00.62 PREDIO DONADO EN DOS POLIGONOS (01-65-40.62 Y 00-12--60.00)</t>
  </si>
  <si>
    <t xml:space="preserve">PANTEON </t>
  </si>
  <si>
    <t>R011-0000-010489</t>
  </si>
  <si>
    <t>007124</t>
  </si>
  <si>
    <t>POB. AYAPA, JALPA DE MENDEZ, TAB.</t>
  </si>
  <si>
    <t>57.00 M-ANTONIO DE LA CRUZ</t>
  </si>
  <si>
    <t>69.300 M-SEBASTIAN VELAZQUEZ DE LA CRUZ Y CARMEN VELAZQUEZ DE LA CRUZ</t>
  </si>
  <si>
    <t>308.00 M-AURORA COBOS MENDEZ</t>
  </si>
  <si>
    <t>293.00 M-ANTONIO VELAZQUEZ MONTEJO Y VICTOR SEGOVIA JIMENEZ</t>
  </si>
  <si>
    <t>02-00-00 HAS.</t>
  </si>
  <si>
    <t>R012-0000-007124</t>
  </si>
  <si>
    <t>RA. CAMPO PETROLERO MECOACAN, JALPA DE MENDEZ, TAB.</t>
  </si>
  <si>
    <t>13.00 M-ESPERANZA TOLEDO JIMÉNEZ</t>
  </si>
  <si>
    <t>10.50 M-SERAFINA JIMENEZ DE LA CRUZ</t>
  </si>
  <si>
    <t>10.50 M-CARR. VECINAL COMALCALCO-POB. CHILTEPEC-PARAISO</t>
  </si>
  <si>
    <t>13.00 M-GUADALUPE JIMENEZ DE LA CRUZ</t>
  </si>
  <si>
    <t>00-01-36.50 HAS</t>
  </si>
  <si>
    <t>CONST. DE DELEGACION MPAL</t>
  </si>
  <si>
    <t>R017-0000-010505</t>
  </si>
  <si>
    <t>CESION DE DERECHOS</t>
  </si>
  <si>
    <t>RA. PUEBLO VIEJO, JALPA DE MENDEZ, TAB.</t>
  </si>
  <si>
    <t>40.00 M-MARIA CRUZ HERNANDEZ</t>
  </si>
  <si>
    <t>40.00 M-CARRETERA ASFALTADA</t>
  </si>
  <si>
    <t>53.10 M-ANDREA FRIAS DOMINGUEZ</t>
  </si>
  <si>
    <t>76.47 M-JOSEFINA FRIAS DOMINGUEZ</t>
  </si>
  <si>
    <t>2,494 m2</t>
  </si>
  <si>
    <t>CONSTRUCCION DE CANCHA</t>
  </si>
  <si>
    <t>000501</t>
  </si>
  <si>
    <t>RA. NICOLAS BRAVO, JALPA DE MENDEZ, TAB.</t>
  </si>
  <si>
    <t>130.00 M-ETANISLAO RIVERA RIVERA Y 70.50 M-ABINADAB ROMELIAS VAZQUEZ RICARDEZ</t>
  </si>
  <si>
    <t>110.30, 47.00, 21.00 Y 35.50 M-LUCAR RICARDEZ, CANDELARIO MADRIGAL Y MISAEL HERNANDEZ, CARR. CHACALAPA-JALPA</t>
  </si>
  <si>
    <t>238.00 M-ETANISLAO RIVERA RIVERA Y ANTONIO RICARDEZ VAZQUEZ</t>
  </si>
  <si>
    <t>79.50, 94.80 Y 60.00 M- MISAEL HERNANDEZ, MARITZA ORUETA MADRIGAL Y ABINADAB ROMELIAS VAZQUEZ RICARDEZ</t>
  </si>
  <si>
    <t>3-65-05 HAS</t>
  </si>
  <si>
    <t>07</t>
  </si>
  <si>
    <t>011-0000-000501</t>
  </si>
  <si>
    <t>RA. MECOACAN 2DA. SECC. (SAN LORENZO), JALPA DE MENDEZ, TAB.</t>
  </si>
  <si>
    <t>50.00 M DORA MARIA CERINO HERNANDEZ</t>
  </si>
  <si>
    <t>50.00 M-FELIPE LÓPEZ PEREGRINO</t>
  </si>
  <si>
    <t>50.00 M-FELIPE LOPEZ PEREGRINO</t>
  </si>
  <si>
    <t>50.00 M-CAMINO VECINAL</t>
  </si>
  <si>
    <t>2,500 M2</t>
  </si>
  <si>
    <t>solo hay contrato de compraventa</t>
  </si>
  <si>
    <t>010707</t>
  </si>
  <si>
    <t>EJ. EL NOVILLERO, JALPA DE MENDEZ, TAB. (RA. MECOACAN)</t>
  </si>
  <si>
    <t>EN VERTICE ROMAN PEREGRINO Y CARLOS ALAMILLA SANTOS</t>
  </si>
  <si>
    <t>29.50 M-SERAFIN LÓPEZ Y 23.50 M-CAMINO VECINAL</t>
  </si>
  <si>
    <t>130.00 M-CARLOS ALAMILLA SANTOS</t>
  </si>
  <si>
    <t>40.50 M-SERAFIN LÓPEZ Y 74.50 M-ROMAN PEREGRINO</t>
  </si>
  <si>
    <t>00-18-62.24 HAS</t>
  </si>
  <si>
    <t>CANCHA DEPORTIVA</t>
  </si>
  <si>
    <t>R018-0000-010707</t>
  </si>
  <si>
    <t>BANCO DE TIERRA</t>
  </si>
  <si>
    <t>6753/011186</t>
  </si>
  <si>
    <t>RA. REFORMA 1A. SECC., JALPA DE MENDEZ, TAB.</t>
  </si>
  <si>
    <t>52.00 M-BALDEMAR GARCIA FRIAS</t>
  </si>
  <si>
    <t>53.00 M-CARR. CHILTEPEC-JALPA DE MENDEZ</t>
  </si>
  <si>
    <t>154.00 M-BALDEMAR GARCIA FRIAS</t>
  </si>
  <si>
    <t>149.00 M-BALDEMAR GARCIA FRIAS</t>
  </si>
  <si>
    <t>00-81-57.00 HAS</t>
  </si>
  <si>
    <t>CONSTRUCCION DE PANTEON</t>
  </si>
  <si>
    <t>R017-0000-011186</t>
  </si>
  <si>
    <t>RA. REFORMA 2A. SECC., JALPA DE MÉNDEZ, TAB.</t>
  </si>
  <si>
    <t>40.00 M -CARR. REFORMA 2DA. SECCION</t>
  </si>
  <si>
    <t>40.00 M-SOCORRO SILVAN RUIZ</t>
  </si>
  <si>
    <t>40.00 M-MARIO OLAN RUIZ</t>
  </si>
  <si>
    <t>40.00 M-CRISTOBAL RUIZ HERNANDEZ</t>
  </si>
  <si>
    <t>1,600 M2</t>
  </si>
  <si>
    <t>010579</t>
  </si>
  <si>
    <t>R/A V. GUERRERO 2DA. SECC.</t>
  </si>
  <si>
    <t>136.59 M-FELIPE MADRIGAL</t>
  </si>
  <si>
    <t>105.09 M-MELECIO MENDEZ FRIAS</t>
  </si>
  <si>
    <t>38.50, 84.05 Y 42.68 M-CON ZONA FEDERAL DEL RIO CHACALAPA</t>
  </si>
  <si>
    <t>172.12 M-CAMINO VECINAL</t>
  </si>
  <si>
    <t>2-00-00 HAS.</t>
  </si>
  <si>
    <t>BANCO DE MATERIAL       (ARCILLA)</t>
  </si>
  <si>
    <t>152 ó 683</t>
  </si>
  <si>
    <t>R011-0000-010579</t>
  </si>
  <si>
    <t>014974-R</t>
  </si>
  <si>
    <t>R/A  EL RECREO</t>
  </si>
  <si>
    <t>194.00 M-EJIDO EL RECREO</t>
  </si>
  <si>
    <t>183.00 M-CARMEN NARANJO FRIAS</t>
  </si>
  <si>
    <t>66.00 M-REYNA ALMEIDA ALEJANDRO Y ACCESO DE 4M</t>
  </si>
  <si>
    <t>66.00 M-FELICIANO ALMEIDA</t>
  </si>
  <si>
    <t>01-25-00 HAS.</t>
  </si>
  <si>
    <t>CONTRATO DE PERMUTA (UNIDAD DEPORTIVA)</t>
  </si>
  <si>
    <t>R019-0000-014974</t>
  </si>
  <si>
    <t>013022</t>
  </si>
  <si>
    <t>TIERRAS PELEADAS (T. AMIGAS)</t>
  </si>
  <si>
    <t>156.00 M-IGLESIA E IGNACIO OVANDO OLAN</t>
  </si>
  <si>
    <t>64.00 M-CATALINO ISIDRO LÓPEZ</t>
  </si>
  <si>
    <t>64.00 M-CARR. JALUPA-NACAJUCA</t>
  </si>
  <si>
    <t>172.00 M-SALVADOR GARCÍA SANCHEZ</t>
  </si>
  <si>
    <t>01-00-00 HAS.</t>
  </si>
  <si>
    <t>CAMPO DEPORTIVO</t>
  </si>
  <si>
    <t>R009-0000-013022</t>
  </si>
  <si>
    <t>007520</t>
  </si>
  <si>
    <t>CALLE PROLONGACION  DE GREGORIO MENDEZ INT. S/N.</t>
  </si>
  <si>
    <t>61.42 Y 10.00 M-JUAN PABLO PRIEGO ORUETA Y CALLE DE ACCESO</t>
  </si>
  <si>
    <t>70.00 M-BERTHA CORDOVA LÓPEZ</t>
  </si>
  <si>
    <t>70.00 M-JUAN PABLO PRIEGO ORUETA</t>
  </si>
  <si>
    <t>71.42 M-JUAN PABLO PRIEGO ORUETA</t>
  </si>
  <si>
    <t>5,000 M2.</t>
  </si>
  <si>
    <t>CONST. DE CISTERNA</t>
  </si>
  <si>
    <t>001-0028-000031</t>
  </si>
  <si>
    <t>012683-R</t>
  </si>
  <si>
    <t>PERIFERICO S/N. RUMBO A LA R/A. EL RIO</t>
  </si>
  <si>
    <t>9.14 M-CALLE EDEL ORUETA</t>
  </si>
  <si>
    <t>9.14 M-EDEN MARQUEZ IBARRA</t>
  </si>
  <si>
    <t>203.11 M-COLONIA MUNICIPAL</t>
  </si>
  <si>
    <t>00-18-57 HAS</t>
  </si>
  <si>
    <t>ESTE TERRENO SE ADQUIRIDO EL 31 DE DICIEMBRE DEL 2006.</t>
  </si>
  <si>
    <t>R009-0000-012683</t>
  </si>
  <si>
    <t>FUSIONADO CON LA CUENTA 5446</t>
  </si>
  <si>
    <t>R/A. SAN NICOLAS</t>
  </si>
  <si>
    <t>01-11-08.02</t>
  </si>
  <si>
    <t>UTILIZADO PARA LA CANCHA DEPORTIVA</t>
  </si>
  <si>
    <t>TRAMITE</t>
  </si>
  <si>
    <t>R010-0000-015058</t>
  </si>
  <si>
    <t>EXPEDIENTE CIVIL NO. 114/2012</t>
  </si>
  <si>
    <t>LA ESCRITURA SE ENCUENTRA A DISPOSICION DEL JUEZ CIVIL DE 1RA. INSTANCIA.</t>
  </si>
  <si>
    <t>58.10 M-LAZARO DE LA CRUZ OSORIO</t>
  </si>
  <si>
    <t>50.00, 25.30, 32.30 M- JUANA JAVIER HERNANDEZ Y 119.50 M-MARTIN CUPIL JAVIER</t>
  </si>
  <si>
    <t>50.00, 25.30, 32.30 M- CALLEJON DE ACCSESO DE 5M DE ANCHO Y 135.85 M-TIMOTEO CUPIL JIMENEZ</t>
  </si>
  <si>
    <t xml:space="preserve">42.40, 10.50 Y 5.70 M-JUANA JAVIER HERNANDEZ Y 5 M CON DERECHO DE VIA DE LA CARR. EL PULPITO R/A. LA CONCEPCIÓN. </t>
  </si>
  <si>
    <t>00-83-21.57</t>
  </si>
  <si>
    <t>UTILIZADO PARA EL PANTEON</t>
  </si>
  <si>
    <t>R010-0000-014963</t>
  </si>
  <si>
    <t>013352</t>
  </si>
  <si>
    <t>22.40 M-ARMANDO DE LA CRUZ XICOTENCATL</t>
  </si>
  <si>
    <t>35.00 M-ARMANDO DE LA CRUZ XICOTENCATL</t>
  </si>
  <si>
    <t>35.00 M-CARR. VECINAL</t>
  </si>
  <si>
    <t>22.40 M-JESUS ANTONIO IZQUIERDO DE LA CRUZ</t>
  </si>
  <si>
    <t>00-07-84</t>
  </si>
  <si>
    <t>R014-0000-013352</t>
  </si>
  <si>
    <t>006386</t>
  </si>
  <si>
    <t>GOBIERNO DEL ESTADO</t>
  </si>
  <si>
    <t>CALLE VENUSTIANO CARRANZA</t>
  </si>
  <si>
    <t>49.00 M-JOSE LUIS DOMINGUEZ MORENO</t>
  </si>
  <si>
    <t>43.00 M-H. AYUNTTO. DE JALPA</t>
  </si>
  <si>
    <t>37.00 M-PASO DE SERVIDUMBRE</t>
  </si>
  <si>
    <t>25.50 M-H. AYUNTTO. DE JALPA Y 12.00 M-RAFAEL CASTELLANOS HERNANDEZ</t>
  </si>
  <si>
    <t>682.00 M2</t>
  </si>
  <si>
    <t>CASA DE JUSTICIA</t>
  </si>
  <si>
    <t>U004-0016-000056</t>
  </si>
  <si>
    <t>FUSION DE PREDIOS</t>
  </si>
  <si>
    <t>49.00 M-AGUSTIN DOMINGUEZ MORENO</t>
  </si>
  <si>
    <t>30.00 M-PASO DE SERVIDUMBRE</t>
  </si>
  <si>
    <t>30.00 M-RAFAEL CASTELLANO HERNANDEZ</t>
  </si>
  <si>
    <t>1,470.00 M2</t>
  </si>
  <si>
    <t>16320-R</t>
  </si>
  <si>
    <t>R/A. GREGORIO MENDEZ</t>
  </si>
  <si>
    <t>14.50 M-ESTEBAN DE LA CRUZ RODRIGUEZ</t>
  </si>
  <si>
    <t>19.00 M-CALLEJON SIN NOMBRE</t>
  </si>
  <si>
    <t>19.00 M-ACCESO A LA PERA(PEMEX)</t>
  </si>
  <si>
    <t>137.75 M2</t>
  </si>
  <si>
    <t>R014-0000-016320</t>
  </si>
  <si>
    <t>R/A. HUAPACAL 1RA.</t>
  </si>
  <si>
    <t>30.00 M-ISRAEL GARCÍA HERNANDEZ</t>
  </si>
  <si>
    <t>30.00 M-JOSE LUIS DE LA FUENTE HERNANDEZ</t>
  </si>
  <si>
    <t>30.00 M-LOLIBETH HERNANDEZ HERNANDEZ</t>
  </si>
  <si>
    <t>30.00 M-CARR. PRINCIPAL HUAPACAL</t>
  </si>
  <si>
    <t>900.00 M2</t>
  </si>
  <si>
    <t>R015-0000-016432</t>
  </si>
  <si>
    <t>16669-R</t>
  </si>
  <si>
    <t>17.45 M-CAMINO VECINAL Y 10.00 M-RAFAEL CORONEL ALMEIDA Y MARIA SANTOS DE LA CRUZ LORENZO</t>
  </si>
  <si>
    <t>117.45 M-JESUS CORDOVA</t>
  </si>
  <si>
    <t>40.00 M-RAFAEL CORONEL ALMEIDA Y MARIA SANTOS DE LA CRUZ LORENZO Y 146.00 M-CONCEPCION GONZALEZ JIMENEZ</t>
  </si>
  <si>
    <t>00-29-79.80 M2</t>
  </si>
  <si>
    <t>R011-0000-016669</t>
  </si>
  <si>
    <t>R/A HERMENEGILDO GALEALA 1ra.</t>
  </si>
  <si>
    <t>50.10 M-VICTOR SOBERANO GÓMEZ</t>
  </si>
  <si>
    <t>50.10 M-BIBLIOTECA Y CONASUPO</t>
  </si>
  <si>
    <t>50.30 M-CARR. JALPA DE MENDEZ-R/A. GALEANA</t>
  </si>
  <si>
    <t>50.30 M-ISAURO DIONISIO CRUZ</t>
  </si>
  <si>
    <t>2520.03 M2</t>
  </si>
  <si>
    <t>R012-0000-016053</t>
  </si>
  <si>
    <t>R/A. CHACALAPA 1RA. SECCION</t>
  </si>
  <si>
    <t>195.00 M-MANUEL JESUS RAMOS VAZQUEZ</t>
  </si>
  <si>
    <t>188.30 M-JOSE LUIS RIVERA IZQUIERDO</t>
  </si>
  <si>
    <t>52.30 M-ALCIBIADES CASTILLO</t>
  </si>
  <si>
    <t>52.30 M-CON ZONA FEDERAL DEL DREN W. CON PASO DE SERVIDUMBRE DE POR MEDIO</t>
  </si>
  <si>
    <t>01-00-00.00 HAS.</t>
  </si>
  <si>
    <t xml:space="preserve"> BANCO DE ARENA</t>
  </si>
  <si>
    <t>R012-0000-018573</t>
  </si>
  <si>
    <t>TOTAL:</t>
  </si>
  <si>
    <t>712820122229</t>
  </si>
  <si>
    <t>SECRETARIA DEL H. AYUNTAMIENTO</t>
  </si>
  <si>
    <t>CONTRALORÍA MUNICIPAL</t>
  </si>
  <si>
    <t>DIRECCION DE DESARROLLO</t>
  </si>
  <si>
    <t>DIRECCION DE EDUCACIÓN, CULTURA Y RECREACIÓN</t>
  </si>
  <si>
    <t>DIRECCION DE ADMINISTRACIÓN</t>
  </si>
  <si>
    <t>DIRECCIÓN DE TRÁNSITO MUNICIPAL</t>
  </si>
  <si>
    <t>DIRECCIÓN DE ASUNTOS JURIDICOS</t>
  </si>
  <si>
    <t>DIRECCIÓN DE ATENCIÓN A LA MUJER</t>
  </si>
  <si>
    <t>COORDINACIÓN DEL DIF MUNICIPAL</t>
  </si>
  <si>
    <t>INVENTARIO DE ACTIVOS INTANGIBLES</t>
  </si>
  <si>
    <t>EJERCICIO</t>
  </si>
  <si>
    <t xml:space="preserve">NO. POLIZA DE DIARIO </t>
  </si>
  <si>
    <t>PROYECTO</t>
  </si>
  <si>
    <t>UBICACIÓN</t>
  </si>
  <si>
    <t>IMPORTE</t>
  </si>
  <si>
    <t>OBSERVACIONES</t>
  </si>
  <si>
    <t>004</t>
  </si>
  <si>
    <t>CONSTRUCCION DE CENTRAL DE BOMBEROS</t>
  </si>
  <si>
    <t>CIUDAD DE JALPA DE MENDEZ</t>
  </si>
  <si>
    <t>POLIZA DE REGISTRO DE RECEPCION DE OBRA TERMINADA (OBRA CAPITALIZABLE)</t>
  </si>
  <si>
    <t>0015</t>
  </si>
  <si>
    <t>CONSTRUCCION DE COMANDANCIA DE POLICIA</t>
  </si>
  <si>
    <t>REMODELACIÓN DE BIBLIOTECA PÚBLICA</t>
  </si>
  <si>
    <t>R/A. BENITO JUAREZ 1RA. SECCION</t>
  </si>
  <si>
    <t>009</t>
  </si>
  <si>
    <t>CONSTRUCCION DE CANCHAS DE USOS MULTIPLES DEPORTIVA</t>
  </si>
  <si>
    <t>K018</t>
  </si>
  <si>
    <t>CONSTRUCCION DE TECHADO EN PLAZA CIVICA CBTA. 94.</t>
  </si>
  <si>
    <t>CONSTRUCCION DE CENTRO DE SALUD DE 1 NUCLEO BASICO.</t>
  </si>
  <si>
    <t>R/A. SANTUARIO 1RA. SECCION</t>
  </si>
  <si>
    <t>018</t>
  </si>
  <si>
    <t>TECHADO DE PLAZA CIVICA EN EL CBTA 94.</t>
  </si>
  <si>
    <t>013</t>
  </si>
  <si>
    <t>CONSTRUCCIÓN DE BIBLIOTECA (REFRENDO)</t>
  </si>
  <si>
    <t>POB. IQUINUAPA</t>
  </si>
  <si>
    <t>K014</t>
  </si>
  <si>
    <t>CONSTRUCCIÓN DE AULA DIDACTICA ESC. JUAN RAMOS TARACENA.</t>
  </si>
  <si>
    <t>EJIDO IQUINUAPA</t>
  </si>
  <si>
    <t>K015</t>
  </si>
  <si>
    <t>CONSTRUCCIÓN DE AULA DIDACTICA EN J.N. ROSENDO TARACENA PADRON.</t>
  </si>
  <si>
    <t>K053</t>
  </si>
  <si>
    <t>CONSTRUCCION DE COCINA PARA DESAYUNOS ESCOLARES EN J.N. JOSEFA ORTIZ.</t>
  </si>
  <si>
    <t>K054</t>
  </si>
  <si>
    <t>CONSTRUCCIÓN DE AULA TIPO REGIONAL ESC. PRIMARIA MIGUEL ANGEL JAVIER MADRIGAL</t>
  </si>
  <si>
    <t>K0051</t>
  </si>
  <si>
    <t>CONSTRUCCION DE UNIDAD DEPORTIVA 1RA. ETAPA</t>
  </si>
  <si>
    <t>POB. AYAPA</t>
  </si>
  <si>
    <t>K055</t>
  </si>
  <si>
    <t>CONSTRUCCIÓN. ADECUACIÓN Y MANTENIMIENTO AL CENTRO DE CONVIVENCIA INFANTIL.</t>
  </si>
  <si>
    <t>K082</t>
  </si>
  <si>
    <t>CONSTRUCCIÓN DE CENTRO DEPORTIVO COMUNITARIO.</t>
  </si>
  <si>
    <t>POB. NICOLAS BRAVO</t>
  </si>
  <si>
    <t>K083</t>
  </si>
  <si>
    <t>SERVICIO DE SUPERVISION EXTERNA Y TECNICA.</t>
  </si>
  <si>
    <t>k050</t>
  </si>
  <si>
    <t>CONSTRUCCION DE TECHADO DE PLAZA CIVICA ESC. TELESECUNDARIA.</t>
  </si>
  <si>
    <t>R/A. VICENTE GUERRERO 1RA. SECCION</t>
  </si>
  <si>
    <t>K052</t>
  </si>
  <si>
    <t>CONSTRUCCIÓN DE TECHADO EN ESCUELA TELESECUNDARIA.</t>
  </si>
  <si>
    <t>K026</t>
  </si>
  <si>
    <t>CONSTRUCCION DE AULA DIDACTICA Y CERCA PERIMETRAL EN J.N. AGUSTIN MELGAR</t>
  </si>
  <si>
    <t>R/A HUAPACAL 1RA SECCION</t>
  </si>
  <si>
    <t>K084</t>
  </si>
  <si>
    <t>CONSTRUCCION DE PISO PARA CANCHA DE USOS MULTIPLES EN LA ESC. PRIMARIA LIC. CARLOS PELLICER CAMARA</t>
  </si>
  <si>
    <t>SANTUARIO 2DA. SECCION</t>
  </si>
  <si>
    <t>K061</t>
  </si>
  <si>
    <t>CONSTRUCCIÓN DE TECHADO EN ESC. PRIMARIA CARLOS PELLICER CAMARA.</t>
  </si>
  <si>
    <t xml:space="preserve">R/A. SANTUARIO 2DA. </t>
  </si>
  <si>
    <t>K042</t>
  </si>
  <si>
    <t>CONSTRUCCIÓN DE TECHADO EN J.N. SEBASTIAN SANDOVAL.</t>
  </si>
  <si>
    <t>K039</t>
  </si>
  <si>
    <t>CONSTRUCCIÓN DE TECHADO EN ESC. TELESECUNDARIA LIC. FELIX DOMINGUEZ PÉREZ.</t>
  </si>
  <si>
    <t>R/A BENITO JUÁREZ 2DA. SECCION</t>
  </si>
  <si>
    <t>K0149</t>
  </si>
  <si>
    <t>CONSTRUCCIÓN DE BARDA PERIMETRAL EN J.N. BERTILA PÉREZ GÓMEZ ZONA 15 SECTOR 7.</t>
  </si>
  <si>
    <t>POB. MECOACAN</t>
  </si>
  <si>
    <t>K0144</t>
  </si>
  <si>
    <t>TERMINACIÓN DEL TECHADO DE CANCHA EN EL JARDIN DE NIÑOS ESTEFANIA CASTAÑEDA.</t>
  </si>
  <si>
    <t>POLIZA DE REGISTRO DE RECEPCION DE OBRA TERMINADA</t>
  </si>
  <si>
    <t>K0103</t>
  </si>
  <si>
    <t>K0130</t>
  </si>
  <si>
    <t>CONSTRUCCIÓN DE BARDA PERIMETRAL EN ESC. PRIMARIA JOSE MARÍA MORELOS Y PAVON.</t>
  </si>
  <si>
    <t>K0124</t>
  </si>
  <si>
    <t>CONSTRUCCION DE AULA EN ESC. PRIMARIA 5 DE FEBRERO</t>
  </si>
  <si>
    <t>VILLA JALUPA</t>
  </si>
  <si>
    <t>K0128</t>
  </si>
  <si>
    <t>REMODELACIÓN DE LA ESC. LEOVIGILDO FERRER.</t>
  </si>
  <si>
    <t>K0123</t>
  </si>
  <si>
    <t>CONSTRUCCIÓN Y REMODELACIÓN DE BAÑOS EN ESC. TELESECUNDARIA CARLOS A. MADRAZO</t>
  </si>
  <si>
    <t>K0127</t>
  </si>
  <si>
    <t>CONSTRUCCIÓN DE LABORATORIO IDIOMAS ESC. MEDIA SUPERIOR CBTA 94.</t>
  </si>
  <si>
    <t>K0122</t>
  </si>
  <si>
    <t>PRIMERA ETAPA DE BARDA PERIMETRAL DE LA ESC. PRIMARIA LEANDRO GARCIA ALFARO.</t>
  </si>
  <si>
    <t>K0164</t>
  </si>
  <si>
    <t>CONSTRUCCIÓN DE SALON DE CLASES Y BAÑOS ESC. PRIMARIA JOSE LEON HERNANDEZ RIVERA</t>
  </si>
  <si>
    <t>K0119</t>
  </si>
  <si>
    <t>CONSTRUCCIÓN DE AULA EN J.N. PROFRA. ELIZABETH JIMÉNEZ CARRILLO</t>
  </si>
  <si>
    <t>R/A. LA CEIBA</t>
  </si>
  <si>
    <t>K0121</t>
  </si>
  <si>
    <t>MODERNIZACIÓN DEL SISTEMA DE DRENAJE DE LA ESC. PRIMARIA HERMENEGILDO GALEANA.</t>
  </si>
  <si>
    <t>R/A. HERMENEGILDO GALEANA 1RA.</t>
  </si>
  <si>
    <t>K0132</t>
  </si>
  <si>
    <t>CONSTRUCCIÓN DE CENTRO DEPORTIVO COMUNITARIO (2DA. ETAPA).</t>
  </si>
  <si>
    <t>K0104</t>
  </si>
  <si>
    <t>REMODELACIÓN DE LA PLAZA DE LA JUVENTUD (REFRENDO).</t>
  </si>
  <si>
    <t>K0187</t>
  </si>
  <si>
    <t>CONSTRUCCIÓN DE CANCHA TECHADA DE USOS MULTIPLES DE LA ESC. PRIMARIA MARCO A. FILIGRANA DÍAZ.</t>
  </si>
  <si>
    <t>EJIDO AYAPA</t>
  </si>
  <si>
    <t>K0129</t>
  </si>
  <si>
    <t>TECHADO DE PLAZA CIVICA ESC. PRIMARIA JUAN ESCUTIA.</t>
  </si>
  <si>
    <t>R/A. LA TRINIDAD</t>
  </si>
  <si>
    <t>K0102</t>
  </si>
  <si>
    <t>REMODELACIÓN DE LA CASA DE LA CULTURA</t>
  </si>
  <si>
    <t>K0138</t>
  </si>
  <si>
    <t>REMODELACIÓN Y ADECUACIÓN DEL CENTRO DE LAS ARTES</t>
  </si>
  <si>
    <t>K0173</t>
  </si>
  <si>
    <t>CONSTRUCCIÓN DE AULA DIDACTICA EN J.N. FILIDA SANDOVAL VALENZUELA</t>
  </si>
  <si>
    <t>K0175</t>
  </si>
  <si>
    <t>CONSTRUCCIÓN DE SERVICIOS SANITARIOS CON ESTRUCTURA REGIONAL DE 6.00M, 8.00 M Y OBRA EXTERIOR EN LA ESC. PRIMARIA JOSE LEON HERNANDEZ</t>
  </si>
  <si>
    <t>K0178</t>
  </si>
  <si>
    <t>CONSTRUCCIÓN DE AULA TIPO U-2C EN LA ESC. PRIMARIA MIGUEL DOMINGO MEDINA HERNÁNDEZ 1RA. ETAPA)</t>
  </si>
  <si>
    <t>K0179</t>
  </si>
  <si>
    <t>CONSTRUCCIÓN DE AULA TIPO REGIONAL DE 6.00 M X 8.00 M EN ESC. PRIMARIA JOSE MARIA MORELOS Y PAVON.</t>
  </si>
  <si>
    <t>K0160</t>
  </si>
  <si>
    <t>REMODELACIÓN Y ADECUACIÓN DEL CENTRO DE LAS ARTES (SEGUNDA ETAPA)</t>
  </si>
  <si>
    <t>TECHADO DE LA PLAZA CIVICA DE JARDIN DE NIÑOS DALIA MARQUEZ DE HERNANDEZ</t>
  </si>
  <si>
    <t>R/A. MECOACAN 2DA. SECCION (SAN LORENZO)</t>
  </si>
  <si>
    <t>K0165</t>
  </si>
  <si>
    <t xml:space="preserve">TECHADO EN LA ESCUELA TELESECUNDARIA JUAN ANTONIO PEREGRINO LÓPEZ </t>
  </si>
  <si>
    <t>HUAPACAL 2DA. SECCIÓN</t>
  </si>
  <si>
    <t>K0166</t>
  </si>
  <si>
    <t>CANCHA TECHADA DE LA ESCUELA PRIMARIA NACIONES UNIDAS</t>
  </si>
  <si>
    <t>LA CEIBA</t>
  </si>
  <si>
    <t>K0167</t>
  </si>
  <si>
    <t>TECHADO DE LA ESCUELA PRIMARIA FELIPE TOVAR</t>
  </si>
  <si>
    <t>R/A. REFORMA 1RA. SECCIÓN</t>
  </si>
  <si>
    <t>K0168</t>
  </si>
  <si>
    <t>TECHADO DE LA PLAZA CIVICA DE LA ESC. PRIMARIA RURAL IGNACIO ZARAGOZA</t>
  </si>
  <si>
    <t>R/A. BENITO JUAREZ 1RA. SECCIÓN</t>
  </si>
  <si>
    <t>K0169</t>
  </si>
  <si>
    <t>TECHADO DE CANCHA DE USOS MULTIPLES DEL JARDIN DE NIÑOS MIGUEL DOMINGO MEDINA</t>
  </si>
  <si>
    <t>R/A. BENITO JUAREZ 3RA. SECCIÓN</t>
  </si>
  <si>
    <t>K0172</t>
  </si>
  <si>
    <t>TECHADO DE PLAZA CIVICA ESC. CESAR ALEJANDRO BAUTISTA</t>
  </si>
  <si>
    <t>R/A. MECOACAN 2DA. SECCION (COL. GUADALUPE, SAN LORENZO)</t>
  </si>
  <si>
    <t>MANTENIMIENTO DE LA ESC. PRIMARIA MARCO ANTONIO FILIGRANA DIAZ</t>
  </si>
  <si>
    <t>K0174</t>
  </si>
  <si>
    <t>CONSTRUCCIÓN DE LA CANCHA TECHADA DE LA ESC. TELEBACHILLERATO No.7</t>
  </si>
  <si>
    <t>R/A. GALEANA 2DA. SECCIÓN</t>
  </si>
  <si>
    <t>CONSTRUCCIÓN DE AULA EN LA ESC. PRIMARIA HERMENEGILDO GALEANA</t>
  </si>
  <si>
    <t>R/A. GALEANA 1RA.. SECCIÓN</t>
  </si>
  <si>
    <t>K0176</t>
  </si>
  <si>
    <t>CONSTRUCCIÓN DE UNA AULA EN LA ESC. PRIMARIA CORONEL XICOTENCATL</t>
  </si>
  <si>
    <t>K0196</t>
  </si>
  <si>
    <t>MODERNIZACIÓN DEL TALLER DE CÓMPUTO DEL INST. DE DIFUCIÓN TECNICA No.3</t>
  </si>
  <si>
    <t>POBLADO IQUINUAPA</t>
  </si>
  <si>
    <t>K0197</t>
  </si>
  <si>
    <t>CONSTRUCCIÓN DE UN AULA EN LA ESC. LEANDRO GARCIA ALFARO</t>
  </si>
  <si>
    <t>BARRIO LA CANDELARIA</t>
  </si>
  <si>
    <t>K0202</t>
  </si>
  <si>
    <t>CONSTRUCCIÓN DE UN AULA EN LA ESC. SEC. TECNICA No.45</t>
  </si>
  <si>
    <t>K0203</t>
  </si>
  <si>
    <t>CONSTRUCCIÓN DE UN AULA DE USOS MULTIPLES EN LA ESC. PRIMARIA SEBASTIAN LERDO DE TEJADA</t>
  </si>
  <si>
    <t>K0206</t>
  </si>
  <si>
    <t>CONSTRUCCIÓN DE TECHADO Y CANCHA DE USOS MULTIPLES DE LA ESC. PRIMARIA JOSE MARIA PINO SUAREZ</t>
  </si>
  <si>
    <t>R/A. REFORMA 2DA. SECCIÓN</t>
  </si>
  <si>
    <t>K0207</t>
  </si>
  <si>
    <t>CONSTRUCCIÓN DE UNA AULA DE LA ESC. PRIMARIA REYNALDA TARACENA HERNÁNDEZ</t>
  </si>
  <si>
    <t>R/A. REFORMA 3RA. SECCIÓN</t>
  </si>
  <si>
    <t>K0208</t>
  </si>
  <si>
    <t>CONSTRUCCIÓN DE LA DIRECCIÓN ESCOLAR DE LA ESCUELA PRIMARIA MIGUEL ANGEL GABRIEL MADRIGAL</t>
  </si>
  <si>
    <t>K0210</t>
  </si>
  <si>
    <t>TECHADO DE LA PLAZA CIVICA DE LAS ESC. PRIMARIA MAESTRO FIDEL ROSADO HERNÁNDEZ</t>
  </si>
  <si>
    <t>R/A. TIERRA ADENTRO 2DA. SECCIÓN</t>
  </si>
  <si>
    <t>K0211</t>
  </si>
  <si>
    <t>CONSTRUCCIÓN DE TECHADO EN JARDIN DE NIÑOS VICENTE CASTILLO</t>
  </si>
  <si>
    <t>K0212</t>
  </si>
  <si>
    <t>CONSTRUCCIÓN DE TECHADO DE CANCHA EN LA ESC. PRIMARIA  VENUSTIANO CARRANZA</t>
  </si>
  <si>
    <t>R/A. VICENTE GUERRERO 2DA. SECCION</t>
  </si>
  <si>
    <t>K0213</t>
  </si>
  <si>
    <t>CONSTRUCCIÓN DE TECHADO DE CANCHA DE USOS MULTIPLES DE LA ESC. PRIMARIA MANUEL GUTIERREZ NAJERA</t>
  </si>
  <si>
    <t>R/A. HUAPACAL 2DA. SECCIÓN</t>
  </si>
  <si>
    <t>K0214</t>
  </si>
  <si>
    <t>REHABILITACIÓN DE LA BIBLIOTECA PROF. SEBASTIAN SANDOVAL VALENZUELA</t>
  </si>
  <si>
    <t xml:space="preserve">R/A. LA CONCEPCIÓN </t>
  </si>
  <si>
    <t>K0215</t>
  </si>
  <si>
    <t>REHABILITACIÓN DE LA BIBLIOTECA MARCO ANTONIO FILIGRANA DIAZ</t>
  </si>
  <si>
    <t>K0216</t>
  </si>
  <si>
    <t>CONSTRUCCIÓN DE BAÑOS EN LA ESC. TELESECUNDARIA CARLOS A. MADRAZO</t>
  </si>
  <si>
    <t>K0217</t>
  </si>
  <si>
    <t>REHABILITACIÓN DE LA BIBLIOTECA PÚBLICA BAUDELIO JIMÉNEZ LÓPEZ</t>
  </si>
  <si>
    <t>K0218</t>
  </si>
  <si>
    <t>REHABILITACIÓN DEL JARDIN DE NIÑOS JOSEFA ORTIZ DE DOMINGUEZ</t>
  </si>
  <si>
    <t>K0219</t>
  </si>
  <si>
    <t>REHABILITACIÓN DE LA ESC. PRIMARIA SIMON BOLIVAR</t>
  </si>
  <si>
    <t>R/A. LA CRUZ</t>
  </si>
  <si>
    <t>K0221</t>
  </si>
  <si>
    <t xml:space="preserve">CONSTRUCCIÓN SALA AUDIOVISUAL  DE USOS MULTIPLES EN LA JURISDICCIÓN SANITARIA </t>
  </si>
  <si>
    <t>K0222</t>
  </si>
  <si>
    <t xml:space="preserve">CONSTRUCCIÓN DE AULA DE USOS MULTIPLES ESC. PRIM. RUR. MARIANO MATAMOROS </t>
  </si>
  <si>
    <t>K0223</t>
  </si>
  <si>
    <t>CONCLUSIÓN DE TECHADO DE JARDIN DE NIÑOS  JOSEFINA BARJAU DE GIL</t>
  </si>
  <si>
    <t>K0225</t>
  </si>
  <si>
    <t xml:space="preserve">PRIMERA ETAPA DE TECHADO EN LA ESC. TELESECUNDARIA </t>
  </si>
  <si>
    <t>R/A. HUAPACAL 1RA. SECCIÓN</t>
  </si>
  <si>
    <t>K0228</t>
  </si>
  <si>
    <t>RELLENO Y CONSTRUCCIÓN DE CANCHA TECHADA DE LA ESC. PRIMARIA PROFIRIO GONZALEZ ROMERO</t>
  </si>
  <si>
    <t>BENITO JUAREZ 3RA. SECCIÓN</t>
  </si>
  <si>
    <t>K0229</t>
  </si>
  <si>
    <t>REHABILITACIÓN DE LA ESC.SEC. EST. DR. JOAQUIN FERRER</t>
  </si>
  <si>
    <t>K0230</t>
  </si>
  <si>
    <t xml:space="preserve">CONSTRUCCIÓN DE BODEGA PARA MATERIAL DIDACTICO Y DEPORTIVO DE LA ESC. PRIM. ARCADIO ZENTELLA </t>
  </si>
  <si>
    <t>K0232</t>
  </si>
  <si>
    <t xml:space="preserve">CONSTRUCCIÓN DE AULA  EN LA ESC. PRIM. JOSE INGENIEROS </t>
  </si>
  <si>
    <t>K0233</t>
  </si>
  <si>
    <t xml:space="preserve">REHABILITACIÓN DE LAS AULAS DE LA ESC. TELESECUNDARIA FRANCISCO I. MADERO </t>
  </si>
  <si>
    <t>K0227</t>
  </si>
  <si>
    <t xml:space="preserve">REHABILITACIÓN A LA ESC. PRIM. AURELIANO BARJAU </t>
  </si>
  <si>
    <t>EJIDO EL CARMEN</t>
  </si>
  <si>
    <t>K0234</t>
  </si>
  <si>
    <t>CONSTRUCCIÓN DE TEATRO ESCOLAR Y MODERNIZACIÓN DEL ACCESO A LA ESC. PRIM. JOSE NARCISO ROVIROSA</t>
  </si>
  <si>
    <t>K0110</t>
  </si>
  <si>
    <t>REHABILITACIÓN INTEGRAL DE LA UNIDAD DEPORTIVA</t>
  </si>
  <si>
    <t>K0112</t>
  </si>
  <si>
    <t xml:space="preserve">1A. ETAPA DE LA CONSTRUCCIÓN DE UNIDAD DEPORTIVA </t>
  </si>
  <si>
    <t>R/A. TIERRA ADENTRO 1RA.. SECCIÓN</t>
  </si>
  <si>
    <t>K0114</t>
  </si>
  <si>
    <t>REHABILITACIÓN DE LAS CANCHAS DE BASQUETBOL DE LA UNIDAD DEPORTIVA</t>
  </si>
  <si>
    <t>K0185</t>
  </si>
  <si>
    <t>CONSTRUCCIÓN DE UNIDAD DEPORTIVA 2DA. ETAPA</t>
  </si>
  <si>
    <t>K0186</t>
  </si>
  <si>
    <t>CONSTRUCCIÓN DE LA UNIDAD DEPORTIVA 2DA. ETAPA</t>
  </si>
  <si>
    <t>K0154</t>
  </si>
  <si>
    <t>REHABILITACIÓN DE LA CASA DE CULTURA MUNICIPAL</t>
  </si>
  <si>
    <t>CONSTRUCCIÓN DE BARDA PERIMETRAL DEL JARDIN DE NIÑOS LA PRIMAVERA</t>
  </si>
  <si>
    <t>CONSTRUCCIÓN DE CANCHA TECHADA EN LA ESC. PRIM. SALVADOR MARTÍNEZ GUZMAN</t>
  </si>
  <si>
    <t>CONSTRUCCIÓN CANCHA TECHADA DE PLAZA CIVICA ESC. PRIM. VICENTE CASTILLO PEREZ</t>
  </si>
  <si>
    <t>EJIDO EL NOVILLERO</t>
  </si>
  <si>
    <t>K0126</t>
  </si>
  <si>
    <t>CONSTRUCCIÓN DE TECHADO DE CANCHA DE USOS MULTIPLES DE LA ESC. PRIMARIA JUSTO SIERRA ZONA 136</t>
  </si>
  <si>
    <t>R/A. RIVERA ALTA</t>
  </si>
  <si>
    <t>CONSTRUCCIÓN DE TECHADO DE PLAZA CIVICA DE LA ESC. PRM. ADAN CORDOVA MAGAÑA</t>
  </si>
  <si>
    <t>R/A. PUEBLO VIEJO</t>
  </si>
  <si>
    <t>K0136</t>
  </si>
  <si>
    <t>REHABILITACIÓN DE LA BIBLIOTECA PROF. AURELIANO BARJAU HERNÁNDEZ</t>
  </si>
  <si>
    <t>K0137</t>
  </si>
  <si>
    <t>REHABILITACIÓN DE LA BIBLIOTECA PROFR. DANIEL ANTONIO SANTOS GARCÍA</t>
  </si>
  <si>
    <t>REHABILITACIÓN DE LA BIBLIOTECA PROFR. RAFAEL BARJAU DÍAZ</t>
  </si>
  <si>
    <t>K0142</t>
  </si>
  <si>
    <t>CONSTRUCCIÓN DE SERVICIOS SANITARIOS PARA NIÑOS DE LA ESCUELA PRIMARIA JUAN RAMOS TARACENA</t>
  </si>
  <si>
    <t>K0150</t>
  </si>
  <si>
    <t>CONSTRUCCIÓN DE AULA DIDACTICA DE LA ESCUELA PRIMARIA NICOLAS BRAVO</t>
  </si>
  <si>
    <t>K0151</t>
  </si>
  <si>
    <t>CONSTRUCCIÓN DE AULA DIDACTICA DE LA ESCUELA PRIMARIA GRAL. VICENTE GUERRERO</t>
  </si>
  <si>
    <t>R/A. VICENTE GUERRERO 3RA. SECCIÓN</t>
  </si>
  <si>
    <t>K0163</t>
  </si>
  <si>
    <t>CONSTRUCCION DE AULA DEL JARDIN DE NIÑOS ESTEFANIA CASTAÑEDA</t>
  </si>
  <si>
    <t>K0170</t>
  </si>
  <si>
    <t>CONSTRUCCIÓN DE AULA DE USOS MÚLTIPLES PARA EDUCACIÓN ESPECIAL DE LA ESCUELA PRIMARIA VICENTE SUÁREZ</t>
  </si>
  <si>
    <t>R/A. CHACALAPA 1RA. SECCIÓN</t>
  </si>
  <si>
    <t>K0194</t>
  </si>
  <si>
    <t>CONSTRUCCIÓN DE SERVICIOS SANITARIOS EN LA ESCUELA PRIMARIA AURELIANO BARJAU HERNANDEZ</t>
  </si>
  <si>
    <t>K0141</t>
  </si>
  <si>
    <t>REHABILITACIÓN DE BARDA PERIMETRAL EN LA ESCUELA PRIMARIA VICENTE CASTILLO PÉREZ</t>
  </si>
  <si>
    <t>K0148</t>
  </si>
  <si>
    <t>CONSTRUCCIÓN DE BARDA PERIMETRAL DE LA ESCUELA PRIMARIA MARCO ANTONIO FILIGRANA DÍAZ</t>
  </si>
  <si>
    <t>CONSTRUCCIÓN DE BARDA PERIMETRAL DEL JARDIN DE NIÑOS JUAN ANTONIO MARTINEZ LÓPEZ.</t>
  </si>
  <si>
    <t>K0193</t>
  </si>
  <si>
    <t>CONSTRUCCIÓN DE COMEDOR ESCOLAR EN LA ESCUELA PRIMARIA MIGUEL HIDALGO Y COSTILLA</t>
  </si>
  <si>
    <t>K0195</t>
  </si>
  <si>
    <t>CONSTRUCCIÓN DE COMEDOR ESCOLAR DEL JARDIN DE NIÑOS ENRIQUETA COMPTEY RIQUE</t>
  </si>
  <si>
    <t>K0200</t>
  </si>
  <si>
    <t>CONSTRUCCIÓN DE COMEDOR ESCOLAR EN LA ESCUELA PRIMARIA BENITO JUÁREZ</t>
  </si>
  <si>
    <t>K0201</t>
  </si>
  <si>
    <t>CONSTRUCCIÓN DE COMEDOR ESCOLAR EN CENTRO RURAL INFANTIL CRI</t>
  </si>
  <si>
    <t>K0209</t>
  </si>
  <si>
    <t>CONSTRUCCIÓN DE COMEDOR ESCOLAR EN LA ESCUELA PRIMARIA MARCO ANTONIO FILIGRANA DÍAZ</t>
  </si>
  <si>
    <t>K0220</t>
  </si>
  <si>
    <t>CONSTRUCCIÓN DE COMEDOR ESCOLAR EN JARDIN DE NIÑOS JUAN ANTONIO MARTÍNEZ LÓPEZ</t>
  </si>
  <si>
    <t>K0226</t>
  </si>
  <si>
    <t>CONSTRUCCIÓN DE COMEDOR ESCOLAR EN LA ESCUELA PRIMARIA 18 DE MARZO</t>
  </si>
  <si>
    <t>JM-2016-02-66-5191-04-001</t>
  </si>
  <si>
    <t>ENGARGOLADORA P/ARILLO METALICO WIRW BASIC</t>
  </si>
  <si>
    <t>GBC</t>
  </si>
  <si>
    <t>MX0030</t>
  </si>
  <si>
    <t>NIGEL ERNESTO RABELO COLORADO</t>
  </si>
  <si>
    <t>34</t>
  </si>
  <si>
    <t>JM-2016-03-66-5151-01-004</t>
  </si>
  <si>
    <t>LAPTOP THINKPAD</t>
  </si>
  <si>
    <t>L440</t>
  </si>
  <si>
    <t>11S45N1162Z1ZS554CG0YW</t>
  </si>
  <si>
    <t>SERGIO ALBERTO LÓPEZ PÉREZ</t>
  </si>
  <si>
    <t>JM-2016-04-66-5151-01-010</t>
  </si>
  <si>
    <t>11S45N1162Z1ZS554CG0AV</t>
  </si>
  <si>
    <t>51</t>
  </si>
  <si>
    <t>JM-2016-10-66-5151-01-005</t>
  </si>
  <si>
    <t>JM-2016-10-66-5151-01-006</t>
  </si>
  <si>
    <t>11S45N1162Z1ZS554CG3PE</t>
  </si>
  <si>
    <t>11S45N1162Z1ZS554CG2JL</t>
  </si>
  <si>
    <t>JM-2016-10-66-5191-05-001</t>
  </si>
  <si>
    <t>GUILLOTINA 18" 45 CM CLASICA INGENTO</t>
  </si>
  <si>
    <t>ACCO BRANDS</t>
  </si>
  <si>
    <t>CL520M</t>
  </si>
  <si>
    <t>KW18312</t>
  </si>
  <si>
    <t xml:space="preserve">VICO REPRESENTACIONES, S. DE R.L. </t>
  </si>
  <si>
    <t>32</t>
  </si>
  <si>
    <t>JM-2016-13-66-5151-01-001</t>
  </si>
  <si>
    <t>11S45N1162Z1ZS554CG1LT</t>
  </si>
  <si>
    <t>52</t>
  </si>
  <si>
    <t>PRESIDENCIA/COMUNICACIÓN SOCIAL</t>
  </si>
  <si>
    <t>PRESIDENCIA/SALA DE CABILDO</t>
  </si>
  <si>
    <t>PRESIDENCIA/SECRETARIA PARTICULAR</t>
  </si>
  <si>
    <t>DIRECCIÓN DE ASUNTOS JURÍDICOS/JUEZ CALIFICADOR</t>
  </si>
  <si>
    <t>DIRECCIÓN DE FINANZAS/CATASTRO</t>
  </si>
  <si>
    <t>DIRECCIÓN DE FINANZAS/INGRESOS</t>
  </si>
  <si>
    <t>DIRECCIÓN DE FINANZAS/ARCHIVO GENERAL</t>
  </si>
  <si>
    <t>DIRECCIÓN DE FINANZAS/EGRESOS</t>
  </si>
  <si>
    <t>INSTALADO EN EL SERVIDOR/SOPRTE TÉCNICO</t>
  </si>
  <si>
    <t>DIRECCIÓN DE ADMINISTRACIÓN/RECEPCIÓN</t>
  </si>
  <si>
    <t>DIRECCIÓN DE ADMINISTRACIÓN/RECURSOS HUMANOS</t>
  </si>
  <si>
    <t>DIRECCIÓN DE ADMINISTRACIÓN/SOPORTE TÉCNICO</t>
  </si>
  <si>
    <t>DIRECCIÓN DE ADMINISTRACIÓN/NÓMINA</t>
  </si>
  <si>
    <t>DIRECCIÓN DE ADMINISTRACIÓN/SUBDIRECTOR</t>
  </si>
  <si>
    <t>DIRECCIÓN DE ADMINISTRACIÓN/LICITACIÓN</t>
  </si>
  <si>
    <t>DIRECCIÓN DE ADMINISTRACIÓN/COMPRAS</t>
  </si>
  <si>
    <t>DIRECCIÓN DE ADMINISTRACIÓN/FACTURACIÓN</t>
  </si>
  <si>
    <t>JM-2016-01-66-5122-20-001</t>
  </si>
  <si>
    <t>REFRIGERADOR ADMIRAL 7 PIES DE UNA PUERTA</t>
  </si>
  <si>
    <t>ADMIRAL</t>
  </si>
  <si>
    <t>LRP07JXSQ</t>
  </si>
  <si>
    <t>VR33101071</t>
  </si>
  <si>
    <t>ALFONSO LÓPEZ IZQUIERDO</t>
  </si>
  <si>
    <t>F955</t>
  </si>
  <si>
    <t>JM-2016-04-66-5191-11-012</t>
  </si>
  <si>
    <t>MINISPLIT DE 2HP A 220 V</t>
  </si>
  <si>
    <t>TITANIUM II CDF261T</t>
  </si>
  <si>
    <t>EVAPORADOR EDF261T5021502430, CONDENSADOR CDF261T5021502328</t>
  </si>
  <si>
    <t>SERGIO LEÓN MUÑOZ</t>
  </si>
  <si>
    <t>C700</t>
  </si>
  <si>
    <t>JM-2016-05-66-5151-01-001</t>
  </si>
  <si>
    <t>JM-2016-05-66-5191-11-003</t>
  </si>
  <si>
    <t>COMPUTADORA COMPLETA, PROCESADOR INTEL CORE 13 4150 3.5 GHZ 3MB CACHE SOC. TARJETA MADRE ASUS H81M-A/C/SI SOCKET 1150 2XDDR3, MEMORIA RAM KINGSTON DDR3 4 GB 1333 MHZ PARA PC, GABINETE AKRON ATX/2 BAHIAS/500W/NEGRO, MONITOR BENQ LED DL2020 19.5", COMBO EASY LINE BALANCE TECLADO+MOUSE ALAMBRICOS, QUEMADOR LG INTERNO DVDRW 24X SATA NEGRO, DISCO DURO INTERNO SEAGATE ST1000DM003 1TB 3.5" 72.</t>
  </si>
  <si>
    <t>ENSAMBLADA</t>
  </si>
  <si>
    <t>MONITOR DL2020</t>
  </si>
  <si>
    <t>CPU 940399111060 Y MONITOR ETN7F00534SL0T</t>
  </si>
  <si>
    <t>EVAPORADOR EDF261T5021502364, CONDENSADOR CDF261T5021501700</t>
  </si>
  <si>
    <t>RAFAEL MORALES MENDEZ</t>
  </si>
  <si>
    <t>B 153</t>
  </si>
  <si>
    <t>C 701</t>
  </si>
  <si>
    <t>CONTRALORIA MUNICIPAL</t>
  </si>
  <si>
    <t>JM-2016-10-66-5151-01-007</t>
  </si>
  <si>
    <t>JM-2016-10-66-5191-11-012</t>
  </si>
  <si>
    <t>MINISPLIT SOLO FRIO 12000 BTU A 220V</t>
  </si>
  <si>
    <t>EVAPORADOR EXF121J, CONDENSADOR CXF121J</t>
  </si>
  <si>
    <t>EVAPORADOR EXF121J8061505936, CONDENSADOR CXF121J8071512634</t>
  </si>
  <si>
    <t xml:space="preserve"> ALFONSO LÓPEZ IZQUIERDO</t>
  </si>
  <si>
    <t>F956</t>
  </si>
  <si>
    <t>JM-2016-14-66-5191-11-016</t>
  </si>
  <si>
    <t>MINI SPLIT DE 12000 BTU A 220V</t>
  </si>
  <si>
    <t>GREE</t>
  </si>
  <si>
    <t>EVAPORADOR GWH12NC-D1NND4A/I CONDENSADOR GWH12NC-D1NNB3A/O</t>
  </si>
  <si>
    <t>EVAPORADOR 4G32640000126, CONDENSADOR SIN REFERENCIA</t>
  </si>
  <si>
    <t>F1022</t>
  </si>
  <si>
    <t>JM-1997-02-01-5111-09-002</t>
  </si>
  <si>
    <t>LE484132, LE484127, LE484115, LE484139, LE484112, LE484131, LE484111, LE484140, LE484122, LE484119</t>
  </si>
  <si>
    <t>A067422Z,A067423Z, A067421Z, A067416Z, A067418Z, A067419Z, A067437Z, A067435Z, A067417Z, A067420Z</t>
  </si>
  <si>
    <t>SECRETARIA DEL AYUNTAMIENTO/REGISTRO CIVIL NO. 2 JALUPA</t>
  </si>
  <si>
    <t>SECRETARIA DEL AYUNTAMIENTO/REGISTRO CIVIL NO. 1</t>
  </si>
  <si>
    <t>SECRETARIA DEL AYUNTAMIENTO/ASUNTOS RELIGIOSOS</t>
  </si>
  <si>
    <t xml:space="preserve">SECRETARIA DEL AYUNTAMIENTO/PROTECCION CIVIL </t>
  </si>
  <si>
    <t>DIRECCIÓN DE OBRAS, ORDENAMIENTO TERRITORIAL Y SERVICIOS MUNICIPALES/RECEPCION</t>
  </si>
  <si>
    <t>DIRECCIÓN DE OBRAS, ORDENAMIENTO TERRITORIAL Y SERVICIOS MUNICIPALES/DIRECCION</t>
  </si>
  <si>
    <t>DIRECCIÓN DE OBRAS, ORDENAMIENTO TERRITORIAL Y SERVICIOS MUNICIPALES/VENTANILLA UNICA</t>
  </si>
  <si>
    <t>DIRECCIÓN DE OBRAS, ORDENAMIENTO TERRITORIAL Y SERVICIOS MUNICIPALES/ SERVICIOS MUNICIPALES</t>
  </si>
  <si>
    <t>DIRECCIÓN DE OBRAS, ORDENAMIENTO TERRITORIAL Y SERVICIOS MUNICIPALES/ SUPERVICION</t>
  </si>
  <si>
    <t>DIRECCIÓN DE OBRAS, ORDENAMIENTO TERRITORIAL Y SERVICIOS MUNICIPALES/ MAQUINARIA</t>
  </si>
  <si>
    <t>DIRECCIÓN DE PROTECCIÓN AMBIENTAL Y DESARROLLO SUSTENTABLE/DIRECCION</t>
  </si>
  <si>
    <t>DIRECCIÓN DE OBRAS, ORDENAMIENTO TERRITORIAL Y SERVICIOS MUNICIPALES/COORDINACION ADMINISTRATIVA</t>
  </si>
  <si>
    <t>DIRECCIÓN DE OBRAS, ORDENAMIENTO TERRITORIAL Y SERVICIOS MUNICIPALES/ TALLER DE HERRERIA TALLER MECANICO.</t>
  </si>
  <si>
    <t>JM-2016-01-60-5191-11-007</t>
  </si>
  <si>
    <t>MINISPLIT DE 24000 BTU 220 V</t>
  </si>
  <si>
    <t>EVAPORADOR CS-YC24MKV-6, CONDENSADOR CU-YC24MKV-6</t>
  </si>
  <si>
    <t>EVAPORADOR 2424300162, CONDENSADOR 7891000015</t>
  </si>
  <si>
    <t>110045</t>
  </si>
  <si>
    <t>F1058</t>
  </si>
  <si>
    <t>793</t>
  </si>
  <si>
    <t>JM-2016-08-33-5151-01-008</t>
  </si>
  <si>
    <t>COMPUTADORA DE ESCRITORIO DELL ALL IN ONE 8 GB DE MEMORIA ESTANDAR, DISCO DURO DE 1 TB Y 6100U DD, MONITOR LED 23.8" TACTIL WINDOWS 10 EN DIAGONAL.</t>
  </si>
  <si>
    <t>JM-2016-08-33-5151-01-009</t>
  </si>
  <si>
    <t>JM-2016-08-33-5151-01-010</t>
  </si>
  <si>
    <t>JM-2016-08-33-5151-01-011</t>
  </si>
  <si>
    <t>JM-2016-08-33-5151-01-014</t>
  </si>
  <si>
    <t>JM-2016-08-33-5151-01-015</t>
  </si>
  <si>
    <t>JM-2016-08-33-5151-01-016</t>
  </si>
  <si>
    <t>JM-2016-08-33-5151-01-018</t>
  </si>
  <si>
    <t>JM-2016-08-33-5151-01-021</t>
  </si>
  <si>
    <t>JM-2016-08-33-5151-04-001</t>
  </si>
  <si>
    <t>PLOTTER HP DESIGNJET T520, DE 36" (91CM), IMPRESORA, 4 DE 1 GB DE MEMORIA ESTANDAR HASTA 2400 X 1200 DPI INYECCIÓN TERMICA DE TINTA.</t>
  </si>
  <si>
    <t>JM-2016-08-33-5151-04-002</t>
  </si>
  <si>
    <t>IMPRESORA MULTIFUNCIONAL DE INYECCIÓN DE TINTA A COLOR CON CONECTIVIDAD INALAMBRICA DE ALTO VOLUMEN DE IMPRESIÓN A BAJO COSTO CON VELOCIDAD DE IMPRESIÓN DE HASTA 27 PPM, CON TANQUE DE TINTA DE FACIL RECARGA.</t>
  </si>
  <si>
    <t>JM-2016-08-33-5151-04-003</t>
  </si>
  <si>
    <t>ESCANER DE DOCUMENTOS PARA OFICINA DR-M160 LI 600PPP DE HASTA 60 PPM USB+C+</t>
  </si>
  <si>
    <t>JM-2016-08-33-5151-06-002</t>
  </si>
  <si>
    <t>INSPIRON 24-3459</t>
  </si>
  <si>
    <t>7RL9772</t>
  </si>
  <si>
    <t>FYL9772</t>
  </si>
  <si>
    <t>9TL9772</t>
  </si>
  <si>
    <t>8QL9772</t>
  </si>
  <si>
    <t>IINSPIRON 24-3459</t>
  </si>
  <si>
    <t>GRL9772</t>
  </si>
  <si>
    <t>H3M9772</t>
  </si>
  <si>
    <t>9RL9772</t>
  </si>
  <si>
    <t>6LL9772</t>
  </si>
  <si>
    <t>CYL9772</t>
  </si>
  <si>
    <t>2ZL9772</t>
  </si>
  <si>
    <t>JYL9772</t>
  </si>
  <si>
    <t>DESIGNJET T520</t>
  </si>
  <si>
    <t>CN65S7M03G</t>
  </si>
  <si>
    <t>DCP-T500W</t>
  </si>
  <si>
    <t>U64050B6H503358</t>
  </si>
  <si>
    <t>U64050D6H612115</t>
  </si>
  <si>
    <t>DR-M160-II</t>
  </si>
  <si>
    <t>C1919725B00292AC21GX319991</t>
  </si>
  <si>
    <t>66</t>
  </si>
  <si>
    <t>JM-2014-08-06-5111-09-002</t>
  </si>
  <si>
    <t>JM-2014-08-06-5111-09-003</t>
  </si>
  <si>
    <t>JM-2014-08-06-5111-09-004</t>
  </si>
  <si>
    <t>JM-2014-08-06-5111-02-001</t>
  </si>
  <si>
    <t>JM-2014-08-06-5151-04-001</t>
  </si>
  <si>
    <t>JM-2010-08-02-5151-04-018</t>
  </si>
  <si>
    <t>JM-1998-05-02-5111-09-006</t>
  </si>
  <si>
    <t>JM-2008-01-01-5111-17-004</t>
  </si>
  <si>
    <t>JM-2012-01-02-5641-11-011</t>
  </si>
  <si>
    <t>DIRECCIÓN DE DESARROLLO/TALLER AGRICOLA</t>
  </si>
  <si>
    <t>DIRECCIÓN DE DESARROLLO/RASTRO MPAL.</t>
  </si>
  <si>
    <t>DIRECCIÓN DE ATENCION A LAS MUJERES/AREA JURIDICA</t>
  </si>
  <si>
    <t>JM-2009-06-07-5411-17-021</t>
  </si>
  <si>
    <t>DIRECCIÓN DE EDUCACIÓN, CULTURA Y RECREACIÓN/COORD. DE CASA DE LA CULTURA</t>
  </si>
  <si>
    <t>DIRECCIÓN DE EDUCACIÓN, CULTURA Y RECREACIÓN/COORD. DE LA BIBLIOTECA POB. NICOLAS BRAVO-SE ENCUENTRA CERRADA</t>
  </si>
  <si>
    <t>DIRECCIÓN DE EDUCACIÓN, CULTURA Y RECREACIÓN/COORD. DE LA BIBLIOTECA (R/A. BENITO JUAREZ 2DA.)</t>
  </si>
  <si>
    <t>DIRECCIÓN DE EDUCACIÓN, CULTURA Y RECREACIÓN/COORD. DE LA BIBLIOTECA R/A. REFORMA 3RA-SE ENCUENTRA CERRADA)</t>
  </si>
  <si>
    <t>PRESIDENCIA/SECRETARIA TECNICA</t>
  </si>
  <si>
    <t>JM-2016-01-60-5191-11-009</t>
  </si>
  <si>
    <t>COORDINACIÓN DEL DIF/U.B.R. (HIDROTERAPIA)</t>
  </si>
  <si>
    <t>COORDINACIÓN DEL DIF/U.B.R. (ELECTROTERAPIA)</t>
  </si>
  <si>
    <t>DIRECCIÓN DE SEGURIDAD PÚBLICA/PLATAFORMA MEXICO</t>
  </si>
  <si>
    <t>DIRECCIÓN DE SEGURIDAD PÚBLICA/OFICINA DEL DIRECTOR</t>
  </si>
  <si>
    <t>DIRECCIÓN DE SEGURIDAD PÚBLICA/BANCO DE ARMAS</t>
  </si>
  <si>
    <t>DIRECCIÓN DE SEGURIDAD PÚBLICA/RETEN DE TRANSITO EN VILLAHERMOSA TRAMITE JURIDICO</t>
  </si>
  <si>
    <t>DIRECCIÓN DE SEGURIDAD PÚBLICA/DIRECCIÓN DE SEGURIDAD PUBLICA P-13</t>
  </si>
  <si>
    <t>DIRECCIÓN DE SEGURIDAD PÚBLICA/DIRECCCIÓN DE SEGURIDAD PUBLICA P-14</t>
  </si>
  <si>
    <t>DIRECCIÓN DE SEGURIDAD PÚBLICA/DIRECCIÓN DE SEGURIDAD PUBLICA 015</t>
  </si>
  <si>
    <t>DIRECCIÓN DE SEGURIDAD PÚBLICA/DIRECCIÓN DE SEGURIDAD PÚBLICA PENDIENTE POR RECIBIR</t>
  </si>
  <si>
    <t>DIRECCIÓN DE SEGURIDAD PÚBLICA/PARA SER UTILIZADOS EN LA DIRECCIÓN DE SEGURIDAD PÚBLICA</t>
  </si>
  <si>
    <t>DIRECCIÓN DE SEGURIDAD PÚBLICA/PARA SER UTILIZADOS EN LA DIRECCIÓN DE SEGURIDAD PÚBLICA MOVIL 001</t>
  </si>
  <si>
    <t>DIRECCIÓN DE SEGURIDAD PÚBLICA/DIRECCIÓN DE SEGURIDAD PÚBLICA (SUBSEMUN 2015)</t>
  </si>
  <si>
    <t>DIRECCIÓN DE SEGURIDAD PÚBLICA/DIRECCIÓN DE SGURIDAD PÚBLICA (SUBSEMUN 2015)</t>
  </si>
  <si>
    <t>DIRECCIÓN DE PROTECCIÓN AMBIENTAL Y DESARROLLO SUSTENTABLE/A DISPOSICIÓN DEL SERVICIO DE LIMPIA A UN COSTADO DE LA BIBLIOTECA MUNICIPAL</t>
  </si>
  <si>
    <t>DIRECCIÓN DE PROTECCIÓN AMBIENTAL Y DESARROLLO SUSTENTABLE/ASIGNADO AL SERVICIO DE LIMPIA</t>
  </si>
  <si>
    <t>JM-2016-08-33-5111-09-016</t>
  </si>
  <si>
    <t>JM-2016-08-33-5111-09-017</t>
  </si>
  <si>
    <t>JM-2016-08-33-5111-02-011</t>
  </si>
  <si>
    <t>JM-2016-08-33-5111-09-018</t>
  </si>
  <si>
    <t>JM-2016-08-33-5111-09-019</t>
  </si>
  <si>
    <t>JM-2016-08-33-5111-09-020</t>
  </si>
  <si>
    <t>JM-2016-08-33-5111-09-021</t>
  </si>
  <si>
    <t>JM-2016-08-33-5111-09-022</t>
  </si>
  <si>
    <t>JM-2016-08-33-5111-09-023</t>
  </si>
  <si>
    <t>JM-2016-08-33-5111-17-009</t>
  </si>
  <si>
    <t>JM-2016-08-33-5111-17-010</t>
  </si>
  <si>
    <t>JM-2016-08-33-5111-17-011</t>
  </si>
  <si>
    <t>JM-2016-08-33-5111-17-012</t>
  </si>
  <si>
    <t>JM-2016-08-33-5111-17-013</t>
  </si>
  <si>
    <t>JM-2016-08-33-5111-17-014</t>
  </si>
  <si>
    <t>JM-2016-08-33-5111-16-036</t>
  </si>
  <si>
    <t>JM-2016-08-33-5111-16-037</t>
  </si>
  <si>
    <t>JM-2016-08-33-5111-17-017</t>
  </si>
  <si>
    <t>JM-2016-08-33-5111-17-018</t>
  </si>
  <si>
    <t>CAJONERA BAJO CUBIERTA CON 2 CAJONES ARCHIVEROS, EN MELAMINA DE 28MM, 16MM, 12MM, CANTO EN PVC DE 0.45 MM CON JALADERAS DE MEDIA LUNA, CERRADURA GENERAL Y CORREDERAS EMBALINADAS DE EXTENSION TOTAL Y REGATONES</t>
  </si>
  <si>
    <t>ARCHIVERO LATERAL DE 2 GAVETAS EN MELAMINA DE 22MM, 16MM Y 12MM, CANTOS EN PVC DE 0.45MM CON JALADERAS MEDIA LUNA, CERRADURA GENERAL, RIEL PARA ARCHIVERO SUSPENDIDO, CORREDERAS EMBALIANDAS DE EXTENSION TOTAL, REGATONES Y SISTEMA ANTI VOLTEO.</t>
  </si>
  <si>
    <t xml:space="preserve">LIBRERO METALICO DE 3 ENTREPAÑOS MOVILES CON PUERTAS CORREDIZA DE CRISTAL CLARO DE 6MM, JALADERA TALLADA EN EL CRISTAL, CUBIERTA EN MELAMINA DE 280MM CANTOS EN PVC  DE 0.45MM Y CUERPO METALICO  EN CAL. 22 Y REFUERZOS CAL.20 PATAS METALICAS EN TUBULAR CAL.20 CON ACABADO EN PINTURA EN POLVO HORNEADA TRATADOS CON UN BON DERIZADO CONTRA LA OXIDACION Y REGATONES </t>
  </si>
  <si>
    <t>CREDENZA BASICA CON DOS PEDESTALES EN LOS EXTREMOS DE 1 CAJON PAPELERO Y 1 CAJON ARCHIVERO, EN MELAMINA DE 28,16,12 MM CANTO EN PVC  DE 0.45 MM, ENTREPAÑO MOVIL AL CENTRO, CERRADURA, JALADERAS Y REGATONES, MEDIDAS: 1.80 MT. DE LARGO X 50 CM DE ANCHOX 75 CM DEL ALTO</t>
  </si>
  <si>
    <t xml:space="preserve">ESQUINERO SOBRE CUBIERTA CON ENTREPAÑOS </t>
  </si>
  <si>
    <t>LIBRERO SOBRE CREDENZA EN MADERA CON PUERTAS DE CRISTAL.</t>
  </si>
  <si>
    <t xml:space="preserve">MESA ESCRITORIO EJECUTIVO DE MADERA TIPO SIENA  I MUTO-R220P DE 2.20 M X 1.15 M </t>
  </si>
  <si>
    <t>SILLON EJECUTIVO EN PIEL CON AJUSTE DE ALTURA Y DESCANSABRAZOS</t>
  </si>
  <si>
    <t>SILLON GERENCIAL CON DESCANSABRAZOS</t>
  </si>
  <si>
    <t>SILLA DE VISITAS CON RESPALDO MEDIO, BASE TIPO TRINEO, TAPICERA EN TELA/VINIL</t>
  </si>
  <si>
    <t>SILLA OPERATIVA CON RESPALDO ALTO, BASE CON RUEDAS, TAPICERIA EN TELA PLIANA.</t>
  </si>
  <si>
    <t>OFFIHO</t>
  </si>
  <si>
    <t>OHE305</t>
  </si>
  <si>
    <t>ECO-GERENCIAL</t>
  </si>
  <si>
    <t>OHV-15</t>
  </si>
  <si>
    <t>OHS-10</t>
  </si>
  <si>
    <t>67</t>
  </si>
  <si>
    <t>DIRECCIÓN DE OBRAS, ORDENAMIENTO TERRITORIAL Y SERVICIOS MUNICIPALES/OFICINA DEL DIRECTOR</t>
  </si>
  <si>
    <t>DIRECCIÓN DE OBRAS, ORDENAMIENTO TERRITORIAL Y SERVICIOS MUNICIPALES/AREA ADMINISTRATIVA</t>
  </si>
  <si>
    <t>DIRECCIÓN DE OBRAS, ORDENAMIENTO TERRITORIAL Y SERVICIOS MUNICIPALES/PROYECTOS</t>
  </si>
  <si>
    <t>JM-2016-11-02-5111-02-001</t>
  </si>
  <si>
    <t>JM-2016-11-02-5111-02-002</t>
  </si>
  <si>
    <t>ARCHIVERO VERTICAL DE 4 GAVETAS</t>
  </si>
  <si>
    <t>COMERCIALIZADORA CORDOVA Y ASOCIADOS, S.A. DE C.V.</t>
  </si>
  <si>
    <t>A417</t>
  </si>
  <si>
    <t>DIRECCIÓN DE SEGURIDAD PÚBLICA/DIRECCION</t>
  </si>
  <si>
    <t>JM-2016-08-60-5191-11-017</t>
  </si>
  <si>
    <t>JM-2016-08-60-5191-11-018</t>
  </si>
  <si>
    <t>JM-2016-08-60-5191-11-019</t>
  </si>
  <si>
    <t>JM-2016-08-60-5191-11-020</t>
  </si>
  <si>
    <t>JM-2016-08-60-5191-11-021</t>
  </si>
  <si>
    <t>JM-2016-08-60-5191-11-022</t>
  </si>
  <si>
    <t>JM-2016-08-60-5191-11-023</t>
  </si>
  <si>
    <t>JM-2016-08-60-5191-11-024</t>
  </si>
  <si>
    <t>JM-2016-08-60-5191-11-025</t>
  </si>
  <si>
    <t>JM-2016-08-60-5191-11-026</t>
  </si>
  <si>
    <t>MINI SPLIT DE HP (12000 BTU) DE 220 VOLTS</t>
  </si>
  <si>
    <t>MINI SPLIT DE HP (24000 BTU) DE 220 VOLTS</t>
  </si>
  <si>
    <t>EVAP. EXF121J Y COND. CXF121J</t>
  </si>
  <si>
    <t>EVAP. EXF121J8061508263 Y COND. CXF121J8061500484</t>
  </si>
  <si>
    <t>EVAP. EXF121J8061507051 Y COND. CXF121J8061500475</t>
  </si>
  <si>
    <t>EVAP. EXF121J8061510546 Y COND. CXF121J8061501277</t>
  </si>
  <si>
    <t>EVAP. EXF121J8061508592 Y COND. CXF121J8061500486</t>
  </si>
  <si>
    <t>EVAP. EXF121J8061508419 Y COND. CXF121J8061501465</t>
  </si>
  <si>
    <t>EVAP. EXF121J8061507056 Y COND. CXF121J8061514322</t>
  </si>
  <si>
    <t>EVAP. EXF121J8061508251 Y COND. CXF121J8071502555</t>
  </si>
  <si>
    <t>EVAP. EXF121J8061508581 Y COND. CXF121J80</t>
  </si>
  <si>
    <t>EVAP. EXF121J Y COND. CXF261F</t>
  </si>
  <si>
    <t>EVAP. EXF261F7071502478 Y COND. CXF261F7071501389</t>
  </si>
  <si>
    <t>70</t>
  </si>
  <si>
    <t>JM-2016-08-33-5151-01-013</t>
  </si>
  <si>
    <t xml:space="preserve">K66308Z
K66310Z
K66296Z
K66391Z
K66307Z
K66385Z
K66309Z
K66389Z
K66390Z
K66383Z
</t>
  </si>
  <si>
    <t xml:space="preserve">LE177617
LE177613
LE177615
LE177612
LE177618
LE177614
LE177616
LE239688
LE239689
LE239690
</t>
  </si>
  <si>
    <t>JM-1999-08-06-5111-09-011</t>
  </si>
  <si>
    <t>HSBC078362</t>
  </si>
  <si>
    <t>HSBC036086</t>
  </si>
  <si>
    <t>HSBC115900</t>
  </si>
  <si>
    <t>AMPLIACIÓN DE LA RED DE DISTRIBUCIÓN DE ENERGIA ELECTRICA EN MEDIA Y BAJA TENSIÓN .</t>
  </si>
  <si>
    <t>POLIZA DE REGISTRO DE RECEPCION DE OBRA TERMINADA.</t>
  </si>
  <si>
    <t>K0139</t>
  </si>
  <si>
    <t>K0143</t>
  </si>
  <si>
    <t>K0159</t>
  </si>
  <si>
    <t>K0157</t>
  </si>
  <si>
    <t>AMPLIACIÓN DE LA RED DE DISTRIBUCIÓN DE ENERGIA ELECTRICA EN MEDIA Y BAJA TENSIÓN CALLE JOSE ALFREDO JIMENEZ.</t>
  </si>
  <si>
    <t>AMPLIACIÓN DE LA RED DE DISTRIBUCIÓN DE ENERGIA ELECTRICA EN MEDIA Y BAJA TENSIÓN, ENTRADA USUMACINTA.</t>
  </si>
  <si>
    <t>AMPLIACIÓN DE LA RED DE DISTRIBUCIÓN DE ENERGIA ELECTRICA EN MEDIA Y BAJA TENSIÓN POR LA IGLESIA.</t>
  </si>
  <si>
    <t>K0111</t>
  </si>
  <si>
    <t>AMPLIACIÓN DE LA RED DE DISTRIBUCIÓN DE ENERGIA ELECTRICA EN MEDIA Y BAJA TENSIÓN, EN DIVERSAS CALLES Y ENTRADAS (SECTOR 1).</t>
  </si>
  <si>
    <t>AMPLIACIÓN DE LA RED DE DISTRIBUCIÓN DE ENERGIA ELECTRICA EN MEDIA Y BAJA TENSIÓN, EN DIVERSAS CALLES Y ENTRADAS (SECTOR 2).</t>
  </si>
  <si>
    <t>K0134</t>
  </si>
  <si>
    <t>AMPLIACIÓN DE LA RED DE DISTRIBUCIÓN DE ENERGIA ELECTRICA EN MEDIA Y BAJA TENSIÓN EN LA CASCARILLA.</t>
  </si>
  <si>
    <t>AMPLIACIÓN DE LA RED DE DISTRIBUCIÓN DE ENERGIA ELECTRICA EN MEDIA Y BAJA TENSIÓN ENTRADA USUMACINTA POR EL PANTEON.</t>
  </si>
  <si>
    <t>K0135</t>
  </si>
  <si>
    <t>AMPLIACIÓN DE LA RED DE DISTRIBUCIÓN DE ENERGIA ELECTRICA EN MEDIA Y BAJA TENSIÓN EN DIVERSAS ENTRADAS .</t>
  </si>
  <si>
    <t>K0147</t>
  </si>
  <si>
    <t>MEJORAMIENTO DE LA RED DE DISTRIBUCIÓN DE ENERGIA ELECTRICA EN MEDIA Y BAJA TENSIÓN .</t>
  </si>
  <si>
    <t>AMPLIACIÓN DE LA RED DE DISTRIBUCIÓN DE ENERGIA ELECTRICA EN MEDIA Y BAJA TENSIÓN EN DIVERSAS ENTRADAS.</t>
  </si>
  <si>
    <t>K0152</t>
  </si>
  <si>
    <t>MEJORAMIENTO DE LA RED DE DISTRIBUCIÓN DE ENERGIA ELECTRICA QUE ALIMENTAN A VILLA JALUPA.</t>
  </si>
  <si>
    <t>SALDO AL CIERRE DEL EJERCICIO FISCAL 2015</t>
  </si>
  <si>
    <t>DIRECCIÓN DE ADMINISTRACIÓN/ALMACEN</t>
  </si>
  <si>
    <t>JM-2017-01-60-5121-10-001</t>
  </si>
  <si>
    <t>PODIUM CON COLUMNA DE ACRILICO TRANSPARENTE DE 8 MM DE ESPESOR, EN ACRILICO CRISTAL DE 8 MM, ROTULADO EN VINIL DEL H. AYUNTAMIENTO</t>
  </si>
  <si>
    <t>TRANSPARENTE</t>
  </si>
  <si>
    <t>334</t>
  </si>
  <si>
    <t>HSBC065037</t>
  </si>
  <si>
    <t>EDISON VAZQUEZ RAMOS</t>
  </si>
  <si>
    <t>465</t>
  </si>
  <si>
    <t>MINI SPLIT DE 24000 BTU A 220V</t>
  </si>
  <si>
    <t>COMPUTADORA DESKTOP</t>
  </si>
  <si>
    <t>JM-2017-05-60-5151-01-003</t>
  </si>
  <si>
    <t>JM-2017-05-60-5151-01-002</t>
  </si>
  <si>
    <t>C20-00</t>
  </si>
  <si>
    <t>MP-155SH2</t>
  </si>
  <si>
    <t>MP155SG8</t>
  </si>
  <si>
    <t>862</t>
  </si>
  <si>
    <t>861</t>
  </si>
  <si>
    <t>HSBC085321</t>
  </si>
  <si>
    <t>HSBC077630</t>
  </si>
  <si>
    <t>JOSE ALBERTO JIMENEZ MARQUEZ</t>
  </si>
  <si>
    <t>JM-2017-03-60-5151-04-006</t>
  </si>
  <si>
    <t>JM-2017-04-60-5151-04-005</t>
  </si>
  <si>
    <t>XPRESS M2885FW</t>
  </si>
  <si>
    <t>076QBJCH70001RR</t>
  </si>
  <si>
    <t>GRIS OBSCURO</t>
  </si>
  <si>
    <t>HSBC019978</t>
  </si>
  <si>
    <t>LUIS ALBERTO HERNANDEZ VAZQUEZ</t>
  </si>
  <si>
    <t>MFC-L2740DW</t>
  </si>
  <si>
    <t>U63889J4N437782</t>
  </si>
  <si>
    <t>636</t>
  </si>
  <si>
    <t>HSBC019979</t>
  </si>
  <si>
    <t>7</t>
  </si>
  <si>
    <t>JM-2017-09-23-5411-05-001</t>
  </si>
  <si>
    <t>CAMION BIBLIOBUS</t>
  </si>
  <si>
    <t>JM-2017-04-66-5191-11-013</t>
  </si>
  <si>
    <t>EVAP. EXF261F                       COND. CXF261F</t>
  </si>
  <si>
    <t>EVAP. EXF261F7051601583,                        COND. CXF261F7051600711</t>
  </si>
  <si>
    <t>1120</t>
  </si>
  <si>
    <t>210026</t>
  </si>
  <si>
    <t>GDC DIFUSION CIENTIFICA, S.A. DE C.V.</t>
  </si>
  <si>
    <t>JM-2017-10-66-5191-11-013</t>
  </si>
  <si>
    <t>EVAP. CS-YC24MKV-6, COND. CU-YC24MKV-6</t>
  </si>
  <si>
    <t>EVAP. 2424300479,                                   COND. 7891001473</t>
  </si>
  <si>
    <t>1117</t>
  </si>
  <si>
    <t>210023</t>
  </si>
  <si>
    <t>07/04/017</t>
  </si>
  <si>
    <t>JM-2017-11-04-5411-17-026</t>
  </si>
  <si>
    <t>RAMO 04 GOBERNACIÓN</t>
  </si>
  <si>
    <t>1FTEW1C81HKC78501</t>
  </si>
  <si>
    <t>1641</t>
  </si>
  <si>
    <t>910004</t>
  </si>
  <si>
    <t>575</t>
  </si>
  <si>
    <t>JM-2017-11-04-5411-01-008</t>
  </si>
  <si>
    <t>YS250BH/2017</t>
  </si>
  <si>
    <t>LBPRG171XH0010879/Motor G3E5E-010894</t>
  </si>
  <si>
    <t>LBPRG171XH0010882/Motor G3E5E-010899</t>
  </si>
  <si>
    <t>1990</t>
  </si>
  <si>
    <t>910003</t>
  </si>
  <si>
    <t>DEMAC SOLUCIONES INTEGRALES, S.A. DE C.V.</t>
  </si>
  <si>
    <t>85</t>
  </si>
  <si>
    <t>87</t>
  </si>
  <si>
    <t>JORGE CORDOVA GONZALEZ</t>
  </si>
  <si>
    <t>JM-2017-18-66-5191-11-015</t>
  </si>
  <si>
    <t>ZMARTECH</t>
  </si>
  <si>
    <t>ACV122ZT</t>
  </si>
  <si>
    <t>T20160603ACV122ZT022</t>
  </si>
  <si>
    <t>1119</t>
  </si>
  <si>
    <t>210025</t>
  </si>
  <si>
    <t>257</t>
  </si>
  <si>
    <t>JM-2017-11-04-5411-01-009</t>
  </si>
  <si>
    <t>AIRE ACONDICIONADO DE VENTANA DE 12000 BTU A 220V</t>
  </si>
  <si>
    <t>DIRECCIÓN DE ADMINISTRACIÓN/TALLER MECANICO</t>
  </si>
  <si>
    <t>211453000000000000000</t>
  </si>
  <si>
    <t>D.O.O.T.S.M.</t>
  </si>
  <si>
    <t>JM-2017-08-33-5231-09-001</t>
  </si>
  <si>
    <t>NIVEL AUTOMATICO INCLUYE: 1 ESTUCHE DE PLASTICO, 1 ESTADAL DE ALUMINIO DE 5 M CON FUNDA, 1 TRIPLE DE ALUMINIO, 1 CINTA DE 30 MTS, 1 MANUAL DE USUARIO, 1 LLAVE ALLEN, 1 CLAVIJA Y 1 PLOMADA MECANICA.</t>
  </si>
  <si>
    <t>JM-2017-08-33-5231-01-001</t>
  </si>
  <si>
    <t>CAMARA DIGITAL COOLPIX B700 CON 32 GB SDHC MEMORY CARD HOLSTER STYLE CAMERA BAG Y ESTUCHE.</t>
  </si>
  <si>
    <t>SOKKIA</t>
  </si>
  <si>
    <t>B40/D10385</t>
  </si>
  <si>
    <t>221343</t>
  </si>
  <si>
    <t>GRIS-NARANJA</t>
  </si>
  <si>
    <t>COOLPIX B700</t>
  </si>
  <si>
    <t>30013375</t>
  </si>
  <si>
    <t>2789</t>
  </si>
  <si>
    <t>SERGIO LEON MUÑOZ</t>
  </si>
  <si>
    <t>C 810</t>
  </si>
  <si>
    <t>A 7201</t>
  </si>
  <si>
    <t>RAM</t>
  </si>
  <si>
    <t>3C7WRAHT1HG707154</t>
  </si>
  <si>
    <t>2675</t>
  </si>
  <si>
    <t>JM-2017-11-04-5651-11-126</t>
  </si>
  <si>
    <t>JM-2017-11-04-5651-11-127</t>
  </si>
  <si>
    <t>JM-2017-11-04-5651-11-128</t>
  </si>
  <si>
    <t>JM-2017-11-04-5651-11-021</t>
  </si>
  <si>
    <t>JM-2017-11-04-5651-11-022</t>
  </si>
  <si>
    <t>JM-2017-11-04-5651-11-023</t>
  </si>
  <si>
    <t>JM-2017-11-04-5651-11-024</t>
  </si>
  <si>
    <t>JM-2017-11-04-5651-11-025</t>
  </si>
  <si>
    <t>JM-2017-11-04-5651-11-027</t>
  </si>
  <si>
    <t>JM-2017-11-04-5651-11-029</t>
  </si>
  <si>
    <t>JM-2017-11-04-5651-11-030</t>
  </si>
  <si>
    <t>JM-2017-11-04-5651-11-031</t>
  </si>
  <si>
    <t>JM-2017-11-04-5651-11-032</t>
  </si>
  <si>
    <t>JM-2017-11-04-5651-11-033</t>
  </si>
  <si>
    <t>JM-2017-11-04-5651-11-034</t>
  </si>
  <si>
    <t>JM-2017-11-04-5651-11-035</t>
  </si>
  <si>
    <t>JM-2017-11-04-5651-07-001</t>
  </si>
  <si>
    <t>JM-2017-11-04-5651-07-002</t>
  </si>
  <si>
    <t>TPM700</t>
  </si>
  <si>
    <t>RADIO MOVIL RA3048CAF04154902585, HR7624AAD11164401592, GPS 351631040061324</t>
  </si>
  <si>
    <t>RADIO MOVIL RA3048CAF04154904665, HR7624AAD11164400025, GPS 351631040289768</t>
  </si>
  <si>
    <t>RADIO MOVIL RA3048CAF04154904713, HR7624AAD11154101569, GPS 351631040263912</t>
  </si>
  <si>
    <t>TPH900</t>
  </si>
  <si>
    <t>RADIO RA3774CAC06171501505, BATERIA HR8940AAA02165162242, CARGADOR HR9184AAA01163603014, MICRO HR9035AA163719697.</t>
  </si>
  <si>
    <t>RADIO RA3774CAC06171503796, BATERIA HR8940AAA02165161928, CARGADOR HR9184AAA01163603016, MICRO HR9035AA163719668.</t>
  </si>
  <si>
    <t>RADIO RA3774CAC06171501902, BATERIA HR8940AAA02165162051, CARGADOR HR9184AAA01163603012, MICRO HR9035AA163719646.</t>
  </si>
  <si>
    <t>RADIO RA3774CAC06171501889, BATERIA HR8940AAA02165161883, CARGADOR HR9184AAA01163603015, MICRO HR9035AA163719614.</t>
  </si>
  <si>
    <t>RADIO RA3774CAC06171503649, BATERIA HR8940AAA02165162169, CARGADOR HR9184AAA01163603011, MICRO HR9035AA163719691.</t>
  </si>
  <si>
    <t>RADIO RA3774CAC06171501533, BATERIA HR8940AAA02165162447, CARGADOR HR9184AAA01163604682, MICRO HR9035AA163719282.</t>
  </si>
  <si>
    <t>RADIO RA3774CAC06171503782, BATERIA HR8940AAA02165161938, CARGADOR HR9184AAA01163604684, MICRO HR9035AA163719674.</t>
  </si>
  <si>
    <t>RADIO RA3774CAC06171100039, BATERIA HR8940AAA02165162301, CARGADOR HR9184AAA01163604685, MICRO HR9035AA163719710.</t>
  </si>
  <si>
    <t>RADIO RA3774CAC06171501843, BATERIA HR8940AAA02165161358, CARGADOR HR9184AAA01163604690, MICRO HR9035AA163719623.</t>
  </si>
  <si>
    <t>RADIO RA3774CAC06171503785, BATERIA HR8940AAA02165161940, CARGADOR HR9184AAA01163604689, MICRO HR9035AA163719669.</t>
  </si>
  <si>
    <t>RADIO RA3774CAC06171501577, BATERIA HR8940AAA02165162109, CARGADOR HR9184AAA01163604688, MICRO HR9035AA163719667.</t>
  </si>
  <si>
    <t>RADIO RA3774CAC06171501520, BATERIA HR8940AAA02165162256, CARGADOR HR9184AAA01163604687, MICRO HR9035AA163719633.</t>
  </si>
  <si>
    <t>RADIO RA3774CAC06171503638, BATERIA HR8940AAA02165162163, CARGADOR HR9184AAA01163604686, MICRO HR9035AA163719706.</t>
  </si>
  <si>
    <t>HR7797BBB05154903268</t>
  </si>
  <si>
    <t>HR7797BBB05155100012</t>
  </si>
  <si>
    <t>2798</t>
  </si>
  <si>
    <t>2801</t>
  </si>
  <si>
    <t>2799</t>
  </si>
  <si>
    <t>CASSIDIAN MÉXICO S.A. DE C.V</t>
  </si>
  <si>
    <t>F 7372</t>
  </si>
  <si>
    <t>DIRECCION DE SEGURIDAD PÚBLICA/50% DE ANTICIPO</t>
  </si>
  <si>
    <t>F 7374</t>
  </si>
  <si>
    <t>F 7376</t>
  </si>
  <si>
    <t>HSBC032321</t>
  </si>
  <si>
    <t>HSBC021703</t>
  </si>
  <si>
    <t>3269506018Y2</t>
  </si>
  <si>
    <t>2174506015WD</t>
  </si>
  <si>
    <t>2565506019TG</t>
  </si>
  <si>
    <t>JM-2017-11-33-5611-43-001</t>
  </si>
  <si>
    <t>MOTOSIERRA CILINDRICA</t>
  </si>
  <si>
    <t>RAMO 33. PORTACIONES FEDERALES PARA ENTIDADES FEDERATIVAS Y MUNICIPIOS</t>
  </si>
  <si>
    <t>STIHL</t>
  </si>
  <si>
    <t>MS-382</t>
  </si>
  <si>
    <t>366935171</t>
  </si>
  <si>
    <t>NARANJA-BLANCO</t>
  </si>
  <si>
    <t>158</t>
  </si>
  <si>
    <t>DIRECCION DE SEGURIDAD PÚBLICA</t>
  </si>
  <si>
    <t>JM-2017-11-04-5151-04-033</t>
  </si>
  <si>
    <t>ESCANER CAMA PLANA ADF 100 PAGINAS (80g-m2)</t>
  </si>
  <si>
    <t>JM-2017-11-04-5641-11-005</t>
  </si>
  <si>
    <t>MINI SPLIT DE 24000 BTU A 220 VOLTS</t>
  </si>
  <si>
    <t>JM-2017-11-04-5641-11-006</t>
  </si>
  <si>
    <t>JM-2017-11-04-5971-01-001</t>
  </si>
  <si>
    <t>LICENCIA DE ANTIVIRUS Eset Nod32 9.0 2016 64 BITS</t>
  </si>
  <si>
    <t>JM-2017-11-04-5971-01-002</t>
  </si>
  <si>
    <t>JM-2017-11-04-5911-02-001</t>
  </si>
  <si>
    <t>SOFTWARE MICROSOFT OFFICE 2016 64 BITS</t>
  </si>
  <si>
    <t>JM-2017-11-04-5911-02-002</t>
  </si>
  <si>
    <t>J311A DS-7500</t>
  </si>
  <si>
    <t>PX2Z006138</t>
  </si>
  <si>
    <t>EXF261F/ CXF261F</t>
  </si>
  <si>
    <t>EVAP. EXF261F7071601275/ COND. CXF261F7051703853</t>
  </si>
  <si>
    <t>EVAP. EXF261F7061600282/ COND. CXF261F7071601009</t>
  </si>
  <si>
    <t>ELIER IVAN JIMENEZ VARGAS</t>
  </si>
  <si>
    <t>MANUEL ABERLAIN RAMIREZ CASTILLO</t>
  </si>
  <si>
    <t>78</t>
  </si>
  <si>
    <t>DIRECCION DE SEGURIDAD PUBLICA</t>
  </si>
  <si>
    <t>222</t>
  </si>
  <si>
    <t>221</t>
  </si>
  <si>
    <t>DIRECCIÓN DE SEGURIDAD PUBLICA</t>
  </si>
  <si>
    <t>JM-2017-11-33-5151-01-009</t>
  </si>
  <si>
    <t>COMPUTADORA DE ESCRITORIO A9 RAM 8GB DD 1TB 23.8", PROCESADOR DUAL CORE SEPTIMA GENERACION, PANTALLA ANCHA FHD, GRAFICAS AMD RADEON R5 Y GRABADOR DE DVD</t>
  </si>
  <si>
    <t>JM-2017-11-04-5151-01-010</t>
  </si>
  <si>
    <t>COMPUTADORA DE ESCRITORIO MICROSOFT WINDOWS 7 PROFESIONAL A 64 BITS, LED 19.5" VGAY HDMI 8 GB</t>
  </si>
  <si>
    <t>JM-2017-11-04-5151-01-011</t>
  </si>
  <si>
    <t>GHIA</t>
  </si>
  <si>
    <t>MG2417</t>
  </si>
  <si>
    <t>CPU S/N 328636 MON. S2417170900147</t>
  </si>
  <si>
    <t>MG2016</t>
  </si>
  <si>
    <t>CPU S/N 315603 MON. S2016170601740</t>
  </si>
  <si>
    <t>CPU. GHIA/ MON.  ACER</t>
  </si>
  <si>
    <t>CPU PCGHIA-2388/MON. K242HQL</t>
  </si>
  <si>
    <t>CPU S/N 327839 MON. MMT2JAA0025500865B4202</t>
  </si>
  <si>
    <t>CRISTINA CAMPOSECO ZAVALA</t>
  </si>
  <si>
    <t>42</t>
  </si>
  <si>
    <t>80</t>
  </si>
  <si>
    <t>JM-2008-03-01-5111-17-007</t>
  </si>
  <si>
    <t>K0117</t>
  </si>
  <si>
    <t>CONSTRUCCION DE BARDA PERIMETRAL EN ESCUELA PRIMARIA 5 DE FEBRERO DE VILLA JALUPA</t>
  </si>
  <si>
    <t>POLIZA POR RECEPCION DE OBRA TERMINADA (OBRA CAPITALIZABLE)</t>
  </si>
  <si>
    <t>CONSTRUCCION DE CANCHA TECHADA DE USOS MULTIPLES EN PLANTEL 14 DE COBATAB</t>
  </si>
  <si>
    <t>VENUSTIANO CARRANZA</t>
  </si>
  <si>
    <t>CONSTRUCCION DE CANCHA DE USOS MULTIPLES CON TECHUMBRE A BASE DE ECONOTECHO</t>
  </si>
  <si>
    <t>VICENTE GUERRERO 1RA. SECC</t>
  </si>
  <si>
    <t>CONSTRUCCION DE CANCHA DE FUTBOL 7 EN LA UNIDAD DEPORTIVA DE LA CIUDAD</t>
  </si>
  <si>
    <t>CONSTRUCCION DE TECHUMBRE EN PLAZA CIVICA DEL JARDIN DE NIÑOS HEROES.</t>
  </si>
  <si>
    <t>POLIZA DE RECEPCION DE OBRA TERMINADA</t>
  </si>
  <si>
    <t>K0107</t>
  </si>
  <si>
    <t>K0161</t>
  </si>
  <si>
    <t>K0162</t>
  </si>
  <si>
    <t>K0182</t>
  </si>
  <si>
    <t>K0120</t>
  </si>
  <si>
    <t>K0125</t>
  </si>
  <si>
    <t>K0156</t>
  </si>
  <si>
    <t>K0158</t>
  </si>
  <si>
    <t>MEJORAMIENTO DE LA RED DE DISTRIBUCION DE ENERGIA ELECTRICA QUE ALIMENTA A VILLA JALUPA (2DA. ETAPA) (ANTES K0163 2016) REFRENDO 2016 "INTERESES FONDO III".</t>
  </si>
  <si>
    <t>AMPLIACION DE LA RED DE DISTRIBUCION DE ENERGIA ELECTRICA EN MEDIA Y BAJA TENSION.</t>
  </si>
  <si>
    <t>CONSTRUCCION DE SANITARIO EN LA ESCUELA PRIMARIA RURAL "MARCO ANTONIO FILIGRANA DÍAZ"</t>
  </si>
  <si>
    <t>CONSTRUCCION DE SANITARIO EN JARDIN DE NIÑOS "PROFR. JOSE ANTONIO MARTINEZ LÓPEZ"</t>
  </si>
  <si>
    <t>AMPLIACION DE LA RED DE DISTRIBUCION DE ENERGIA ELECTRICA EN MEDIA Y BAJA TENSION DIVERSOS TRAMOS, RANCHERIA BENITO JUAREZ 3RA. SECCION (RAMO 23 FORTALECE)</t>
  </si>
  <si>
    <t>MEJORAMIENTO Y AMPLIACION DE LA RED DE DISTRIBUCION DE ENERGIA ELECTRICA EN MEDIA Y BAJA TENSION (FONDO PARA ENTIDADES Y MUNICIPIOS PRODUCTORES DE HIDRO Y OTROS) *RAMO 23* (EN REGIONES TERRESTRES 2017)</t>
  </si>
  <si>
    <t>MEJORAMIENTO Y AMPLIACION DE LA RED DE DISTRIBUCION DE ENERGIA ELECTRICA EN MEDIA Y BAJA TENSION EN DIVERSOS TRAMOS</t>
  </si>
  <si>
    <t>MEJORAMIENTO Y AMPLIACION DE LA RED DE DISTRIBUCION DE ENERGIA ELECTRICA EN MEDIA Y BAJA TENSION</t>
  </si>
  <si>
    <t>MEJORAMIENTO Y AMPLIACION DE LA RED DE DISTRIBUCION DE ENERGIA ELECTRICA EN MEDIA Y BAJA TENSION (BARRIO LA CANDELARIA)</t>
  </si>
  <si>
    <t>JM-2013-06-01-5191-11-001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</si>
  <si>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</si>
  <si>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DIRECCIÓN DE PROTECCIÓN AMBIENTAL Y DESARROLLO SUSTENTABLE/A UN COSTADO DE CASA DE LA CULTURA</t>
  </si>
  <si>
    <t>DIRECCIÓN DE ADMINISTRACIÓN/CENTRAL CAMIONERA</t>
  </si>
  <si>
    <t>DIRECCIÓN DE ADMINISTRACIÓN/MERCADO</t>
  </si>
  <si>
    <t>JM-2018-03-60-51501-06-002</t>
  </si>
  <si>
    <t>KODAK</t>
  </si>
  <si>
    <t>i2820</t>
  </si>
  <si>
    <t>57017508</t>
  </si>
  <si>
    <t>ESCANER</t>
  </si>
  <si>
    <t>A1321</t>
  </si>
  <si>
    <t>JM-2007-06-02-5611-27-001</t>
  </si>
  <si>
    <t>139</t>
  </si>
  <si>
    <t>JM-2008-09-05-5291-34-003</t>
  </si>
  <si>
    <t>MESTIZA,  PARACHO, JILB Y JON</t>
  </si>
  <si>
    <t>NEGRO/MADERA AZUL/MADERA Y CAFÉ/MADERA</t>
  </si>
  <si>
    <t>ESCRITORIO SEMIEJECUTIVO CON CUBIERTA DE FORMAICA DE 2 PEDESTALES Y 2 CAJONES</t>
  </si>
  <si>
    <t>P-520</t>
  </si>
  <si>
    <t>JM-2018-03-60-51501-01-006</t>
  </si>
  <si>
    <t>COMPUTADORA DE ESCRITORIO (DESKTOP HP 24-g208Ia 6GB/2TB)</t>
  </si>
  <si>
    <t>24-g208Ia</t>
  </si>
  <si>
    <t>8CC72204Y5</t>
  </si>
  <si>
    <t>ESTALIN MANUEL ARIAS CORDOVA</t>
  </si>
  <si>
    <t>215</t>
  </si>
  <si>
    <t>SECRETARIA DEL AYUNTAMIENTO/DIRECCION DE FINANZAS</t>
  </si>
  <si>
    <t>JM-2018-11-04-54101-17-027</t>
  </si>
  <si>
    <t>RAMO 04. GOBERNACIÓN</t>
  </si>
  <si>
    <t>142</t>
  </si>
  <si>
    <t>1FTEW1CB0JKE61051</t>
  </si>
  <si>
    <t>DC INDUSTRIAL Y DE SERVICIOS, S.A. DE C.V.</t>
  </si>
  <si>
    <t>DIRECCION DE SEGURIDAD PUBLICA MOVIL 023</t>
  </si>
  <si>
    <t>JM-2016-10-33-5151-01-020</t>
  </si>
  <si>
    <t>DIRECCION DE ADMINISTRACION/FACTURACION</t>
  </si>
  <si>
    <t>JM-2018-04-60-51501-08-002</t>
  </si>
  <si>
    <t>NO BREAK</t>
  </si>
  <si>
    <t xml:space="preserve"> ESTALIN MANUEL ARIAS CORDOVA</t>
  </si>
  <si>
    <t>216</t>
  </si>
  <si>
    <t xml:space="preserve">DIRECCIÓN DE ADMINISTRACIÓN/DEPTO. DE COMPRAS </t>
  </si>
  <si>
    <t>NEGRO/PLATA (3) MADERA NATURAL (2)</t>
  </si>
  <si>
    <t>DIRECCIÓN DE OBRAS, ORDENAMIENTO TERRITORIAL Y SERVICIOS MUNICIPALES/RAMO 33</t>
  </si>
  <si>
    <t>DIRECCION DE SEGURIDAD PUBLICA/PRESTADO A ADMINISTRACION</t>
  </si>
  <si>
    <t>NO SE RECIBIO EN PROCESO POR LA CONTRALORIA</t>
  </si>
  <si>
    <t>JM-2018-03-60-51901-16-002</t>
  </si>
  <si>
    <t>CAJA FUERTE CON GAVETA .60X.38X.38 90 KG</t>
  </si>
  <si>
    <t>C 4579</t>
  </si>
  <si>
    <t>HSBC086086</t>
  </si>
  <si>
    <t>HSBC055491</t>
  </si>
  <si>
    <t>JM-2018-11-01-54101-17-030</t>
  </si>
  <si>
    <t>8AFWR5AA5K6104495</t>
  </si>
  <si>
    <t>AZUL ESTELAR METALICO</t>
  </si>
  <si>
    <t>CH.0</t>
  </si>
  <si>
    <t>TABASCO AUTOMIVILISTICA S.A. DE C.V.</t>
  </si>
  <si>
    <t>FA14517</t>
  </si>
  <si>
    <t>DIRECCION DE SEGURIDAD PUBLICA MOVIL 027</t>
  </si>
  <si>
    <t>JM-2018-11-01-54101-17-032</t>
  </si>
  <si>
    <t>8AFWR5AA6K6089618</t>
  </si>
  <si>
    <t>FA14519</t>
  </si>
  <si>
    <t>DIRECCION DE SEGURIDAD PUBLICA MOVIL 029</t>
  </si>
  <si>
    <t>JM-2018-11-01-54101-17-033</t>
  </si>
  <si>
    <t>8AFWR5AA7K6104496</t>
  </si>
  <si>
    <t>FA14516</t>
  </si>
  <si>
    <t>DIRECCION DE SEGURIDAD PUBLICA MOVIL 030</t>
  </si>
  <si>
    <t>JM-2018-11-01-54101-17-034</t>
  </si>
  <si>
    <t>8AFWR5AA3K6104494</t>
  </si>
  <si>
    <t>FA14518</t>
  </si>
  <si>
    <t>DIRECCION DE SEGURIDAD PUBLICA MOVIL 031</t>
  </si>
  <si>
    <t>8AFWR5AA4K6089617</t>
  </si>
  <si>
    <t xml:space="preserve">BLANCO/ROJO VINO </t>
  </si>
  <si>
    <t>HERRERIA</t>
  </si>
  <si>
    <t>VARIOS</t>
  </si>
  <si>
    <t>HUGO ENRIQUE ACOSTA ACOSTA</t>
  </si>
  <si>
    <t>63</t>
  </si>
  <si>
    <t>SEGURIDAD PUBLICA/MOVIL NO.030</t>
  </si>
  <si>
    <t>HERRARIA</t>
  </si>
  <si>
    <t>SEGURIDAD PUBLICA/ MOVIL NO. 027</t>
  </si>
  <si>
    <t>65</t>
  </si>
  <si>
    <t>SEGURIDAD PUBLICA/MOVIL NO. 031</t>
  </si>
  <si>
    <t>SEGURIDAD PUBLICA/MOVIL NO. 029</t>
  </si>
  <si>
    <t>SEGURIDAD PUBLICA/MOVIL NO.028</t>
  </si>
  <si>
    <t>JM-2018-01-01-5151-16-013</t>
  </si>
  <si>
    <t>COMPUTADORA PANTALLA DE 19.5", PROCESADOR INTEL COREL 13, ENTRADA VGA, ENSAMBLADA</t>
  </si>
  <si>
    <t>MG 2016</t>
  </si>
  <si>
    <t>S2016171002661</t>
  </si>
  <si>
    <t>MAYTE ACOSTA ACOSTA</t>
  </si>
  <si>
    <t>JM-2018-01-01-5151-16-014</t>
  </si>
  <si>
    <t>S2016171002674</t>
  </si>
  <si>
    <t>COMPUTADORA PANTALLA DE 19.5 PULGADAS, PROCESADOR INTEL COREL 13, ENTRADA VGA</t>
  </si>
  <si>
    <t>JM-2018-03-01-5151-01-007</t>
  </si>
  <si>
    <t>S2016171002700</t>
  </si>
  <si>
    <t>SECRETARIA DEL AYUNTAMIENTO/COORDINACION DE BIENESTAR SOCIAL</t>
  </si>
  <si>
    <t>JM-2018-18-01-5151-16-001</t>
  </si>
  <si>
    <t>S2016171002663</t>
  </si>
  <si>
    <t>COORDINACIÓN ADMINISTRATIVA DEL DIF/AREA DE PROCUPADURIA DE DEFENSA DEL MENOR</t>
  </si>
  <si>
    <t>JM-2018-01-01-5151-01-011</t>
  </si>
  <si>
    <t>COMPUTADORA PANTALLA HD DE 23.8" AMD 12 QUAD CORE 8 GB RAM, 2 TB DISCO DURO</t>
  </si>
  <si>
    <t>MOD 24-1011la</t>
  </si>
  <si>
    <t>S 8CC8161T24</t>
  </si>
  <si>
    <t xml:space="preserve">BLANCA </t>
  </si>
  <si>
    <t>RUDY DOMINGUEZ LAZARO</t>
  </si>
  <si>
    <t>236</t>
  </si>
  <si>
    <t>JM-2018-01-01-51501-01-012</t>
  </si>
  <si>
    <t>24-1011la</t>
  </si>
  <si>
    <t>18WW1SYT60</t>
  </si>
  <si>
    <t>JM-2018-03-02-5151-04-007</t>
  </si>
  <si>
    <t>IMPRESORA MULTIFUNCIONAL BLANCO Y NEGRO</t>
  </si>
  <si>
    <t>HP LASER JET PROMFPM227</t>
  </si>
  <si>
    <t>G3Q74-90909 / G3Q75A</t>
  </si>
  <si>
    <t>VNB3C15584</t>
  </si>
  <si>
    <t>BLANCO Y NEGRO</t>
  </si>
  <si>
    <t>JM-2018-11-04-5151-16-001</t>
  </si>
  <si>
    <t>WS-C2960-24T7-L</t>
  </si>
  <si>
    <t>FOC1117ZB82</t>
  </si>
  <si>
    <t>JOSE ANTONIO HERNANDEZ CABRA</t>
  </si>
  <si>
    <t>172</t>
  </si>
  <si>
    <t xml:space="preserve">DIRECCION DE SEGURIDAD PUBLICA/PLATAFORMA MEXICO </t>
  </si>
  <si>
    <t>UNIDAD DE PROTECCION Y RESPALDO DE ENERGIA (UPS)</t>
  </si>
  <si>
    <t>SMART1500RMXL2Ua</t>
  </si>
  <si>
    <t>2832EY0SM820500199</t>
  </si>
  <si>
    <t xml:space="preserve">SEGURIDAD PUBLICA/CENTRO DE CONTROL DE VIDEO VIGILANCIA </t>
  </si>
  <si>
    <t>JM-2018-09-66-5231-01-001</t>
  </si>
  <si>
    <t>PANTALLA INFLABLE DE 6.00 X 4.00 MTRS CON PROYECTOR</t>
  </si>
  <si>
    <t>SONIC</t>
  </si>
  <si>
    <t>VIEW</t>
  </si>
  <si>
    <t>BLANCO / NEGRO / AMARILLO</t>
  </si>
  <si>
    <t>DECUR/COORDINACION DE PROMOCION CULTURAL</t>
  </si>
  <si>
    <t>JM-2018-11-00-54101-17-028</t>
  </si>
  <si>
    <t>3N6AD33A1KK812866</t>
  </si>
  <si>
    <t>34C</t>
  </si>
  <si>
    <t>DIRECCION DE SEGURIDAD PUBLICA MOVIL 024</t>
  </si>
  <si>
    <t>JM-2018-11-00-54101-17-029</t>
  </si>
  <si>
    <t>3N6AD33A4KK826440</t>
  </si>
  <si>
    <t>41C</t>
  </si>
  <si>
    <t>DIRECCION DE SEGURIDAD PUBLICA MOVIL 025</t>
  </si>
  <si>
    <t>NARANJA/NEGRO</t>
  </si>
  <si>
    <t>AIRBUS</t>
  </si>
  <si>
    <t>TETRAPOL TPM700</t>
  </si>
  <si>
    <t>BIS1229-GPS                                                     VER RADIO MOVIL      RA3048CAF04182303218                                   CONTROL HEAD                      HR7624AAD11183903850</t>
  </si>
  <si>
    <t>ASP.A/0079</t>
  </si>
  <si>
    <t>JM-2018-11-04-5651-11-036</t>
  </si>
  <si>
    <t>TETRAPOL TPH900</t>
  </si>
  <si>
    <t>BIS12616                                                          TERMINAL TPH900                             RA3774CAE09182600362                                       BATERIAL DEL TERMINAL           HR8940AAA02180212785                            CARGADOR DE ESCRITORIO  HR9029BAA01183500686                               MICROFONO DE SOLAPA                                     173135610</t>
  </si>
  <si>
    <t xml:space="preserve">BRODSA INTEGRAL SOLUTIONS, S.A. DE C.V.  </t>
  </si>
  <si>
    <t>ASP.A/0078</t>
  </si>
  <si>
    <t>JM-2018-11-04-5651-11-037</t>
  </si>
  <si>
    <t>BIS12616                                                          TERMINAL TPH900                             RA3774CAE091826001870                                       BATERIAL DEL TERMINAL           HR8940AAA02180212660                            CARGADOR DE ESCRITORIO  HR9029BAA01183500681                              MICROFONO DE SOLAPA                                     173135594</t>
  </si>
  <si>
    <t>JM-2018-11-04-5651-11-038</t>
  </si>
  <si>
    <t>BIS12616                                                          TERMINAL TPH900                             RA3774CAE09182601855                                       BATERIAL DEL TERMINAL           HR8940AAA02180213130                          CARGADOR DE ESCRITORIO  HR9029BAA01183500688                               MICROFONO DE SOLAPA                                     173135597</t>
  </si>
  <si>
    <t>JM-2018-11-04-5651-11-039</t>
  </si>
  <si>
    <t>BIS12616                                                          TERMINAL TPH900                             RA3774CAE09184103416                                       BATERIAL DEL TERMINAL           HR8940AAA02182731249                          CARGADOR DE ESCRITORIO  HR9029BAA01183501709                               MICROFONO DE SOLAPA                                     173135593</t>
  </si>
  <si>
    <t>JM-2019-01-02-51501-16-017</t>
  </si>
  <si>
    <t xml:space="preserve">PC-3326 LENOVO IDEACENTRE AIO 310-20IAP/ 19.5 / CELERON J3355 2.0 GHZ </t>
  </si>
  <si>
    <t>YJN0S85240AF</t>
  </si>
  <si>
    <t>YJ00FNTQ</t>
  </si>
  <si>
    <t>AAC-16705</t>
  </si>
  <si>
    <t xml:space="preserve">PRESIDENCIA/UNIDAD DE TRANSPARENCIA Y ACCESO A LA INFORMACION PUBLICA </t>
  </si>
  <si>
    <t>JM-2019-01-02-51501-16-016</t>
  </si>
  <si>
    <t>YJ00FNUR</t>
  </si>
  <si>
    <t>JM-2019-01-02-51501-16-015</t>
  </si>
  <si>
    <t>PC-3553 HP PAVILION AIO 20-C408LA/CORE I3-7130U DC 2.7 GHZ/ 4GB /1TB/DVD/ 19.5 HD/WIN 10 HOME/NEGRO</t>
  </si>
  <si>
    <t>20-C4081A</t>
  </si>
  <si>
    <t>8CC82806LJ</t>
  </si>
  <si>
    <t>COMPU COPIAS, S.A.  DE C.V</t>
  </si>
  <si>
    <t>C634D</t>
  </si>
  <si>
    <t>X5DN054261</t>
  </si>
  <si>
    <t>AAC-16704</t>
  </si>
  <si>
    <t>JM-2019-02-02-51501-04-006</t>
  </si>
  <si>
    <t xml:space="preserve">IMPRESORA MULTIFUNCIONAL EPSON  L3110 </t>
  </si>
  <si>
    <t>L3110</t>
  </si>
  <si>
    <t>SECRETARIA DEL AYUNTAMIENTO</t>
  </si>
  <si>
    <t>21</t>
  </si>
  <si>
    <t>JM-2019-02-04-51501-01-023</t>
  </si>
  <si>
    <t>COMPUTADORA HP MODELO ALL IN ONE PC (INCLUYE MONITOR CON BASE, TECLADO Y MOUSE COLOR BLANCO CABLE TOMA CORRIENTE Y CARGADOR)</t>
  </si>
  <si>
    <t>IN ONE ALL</t>
  </si>
  <si>
    <t>8CC8161MDP</t>
  </si>
  <si>
    <t>SECRETARIA DEL AYUNTAMIENTO/COORDINACION DE RECLUTAMIENTO</t>
  </si>
  <si>
    <t>JM-2019-08-02-51501-01-022</t>
  </si>
  <si>
    <t>EQUPO DE COMPUTO PARA DISEÑO DE TIPO LAPTOP</t>
  </si>
  <si>
    <t xml:space="preserve">MAYTE ACOSTA ACOSTA </t>
  </si>
  <si>
    <t xml:space="preserve">EXCELENTE </t>
  </si>
  <si>
    <t>JM-2019-13-02-51501-04-001</t>
  </si>
  <si>
    <t>IMPRESORA MULTIFUNCIONAL (COPIADORA DIGITAL Y DIGITALIZADOR DE IMÁGENES A COLOR) MARCA BROTHER</t>
  </si>
  <si>
    <t xml:space="preserve">INGRESOS DE GESTION </t>
  </si>
  <si>
    <t>DCP-1617NW</t>
  </si>
  <si>
    <t>U63980D8N422376</t>
  </si>
  <si>
    <t>NEGRO/BLANCO</t>
  </si>
  <si>
    <t>JM-2019-13-02-51501-01-002</t>
  </si>
  <si>
    <t>ALL IN ONE PC</t>
  </si>
  <si>
    <t>8CC8431J1X</t>
  </si>
  <si>
    <t>JM-2019-11-01-5191-27-001</t>
  </si>
  <si>
    <t>HONEYWELL</t>
  </si>
  <si>
    <t>6162RF</t>
  </si>
  <si>
    <t>D59946036</t>
  </si>
  <si>
    <t>SERGIO LUIS PEREZ DE LA CRUZ</t>
  </si>
  <si>
    <t>JM-2019-11-01-5191-27-002</t>
  </si>
  <si>
    <t>JM-2019-11-01-5191-27-003</t>
  </si>
  <si>
    <t>D60474395</t>
  </si>
  <si>
    <t>JM-2019-09-02-51901-05-021</t>
  </si>
  <si>
    <t>SONIDO COMPLETO QUE INCLUYE: 16 BAFLES, 2 MICROFONO, 160M CABLE, 28 CONECTORES, 1 MEZCLADORA, 4 PLUG, 1 MICROFONO DIADEMA, 2 JAMSTANDS</t>
  </si>
  <si>
    <t>MELO</t>
  </si>
  <si>
    <t>ALEJANDRO HERNANDEZ AGUILAR</t>
  </si>
  <si>
    <t>166</t>
  </si>
  <si>
    <t>DECUR/COORDINACION  DE LA CASA DE LA CULTURA (EQUIPO DE SONIDO Y AUDIO)</t>
  </si>
  <si>
    <t>JM-2019-09-60-52901-53-001</t>
  </si>
  <si>
    <t xml:space="preserve">JUEGO INFLABLE DE PEPPA BRINCO DE 3X4 MTRS           </t>
  </si>
  <si>
    <t>JM-2019-09-60-52901-53-002</t>
  </si>
  <si>
    <t xml:space="preserve">JUEGO INFLABLE SUPER CASTILLO DE 4X4 MTRS        </t>
  </si>
  <si>
    <t>JM-2019-09-60-52901-53-003</t>
  </si>
  <si>
    <t xml:space="preserve">JUEGO INFLABLE ESCALADORA DE 6X3 MTRS         </t>
  </si>
  <si>
    <t>JM-2019-09-60-52901-53-004</t>
  </si>
  <si>
    <t xml:space="preserve">JUEGO INFLABLE DE COCODRILO DE 5X4 MTRS            </t>
  </si>
  <si>
    <t>JM-2019-09-60-52901-53-005</t>
  </si>
  <si>
    <t>JUEGO INFALBE DE ESCALACUBO DE 9X4 MTRS</t>
  </si>
  <si>
    <t>JM-2019-09-60-52901-53-006</t>
  </si>
  <si>
    <t>JUEGO INFLABLE DE CASTILLO DE TOY STORY DE 4X4 MTRS</t>
  </si>
  <si>
    <t>JM-2019-09-60-52901-53-007</t>
  </si>
  <si>
    <t>TORO MECANICO</t>
  </si>
  <si>
    <t xml:space="preserve">CAFÉ </t>
  </si>
  <si>
    <t>JM-2019-09-60-52901-51-001</t>
  </si>
  <si>
    <t xml:space="preserve">PALOMERA </t>
  </si>
  <si>
    <t>26</t>
  </si>
  <si>
    <t>JM-2019-09-60-52901-52-001</t>
  </si>
  <si>
    <t>FUTBOLITO</t>
  </si>
  <si>
    <t xml:space="preserve">VERDE CON NEGRO </t>
  </si>
  <si>
    <t>JM-2019-09-60-51901-22-004</t>
  </si>
  <si>
    <t>PROCESADOR DE AUDIO DIGISYNTHETIC</t>
  </si>
  <si>
    <t>DIGISYNTHETIC</t>
  </si>
  <si>
    <t>DS216E</t>
  </si>
  <si>
    <t>169</t>
  </si>
  <si>
    <t>JM-2019-09-60-56601-48-003</t>
  </si>
  <si>
    <t>INVERSOR DE CORRIENTE CON PUERTO USB DE 1500 WATTSS</t>
  </si>
  <si>
    <t>INCO-1500</t>
  </si>
  <si>
    <t>170</t>
  </si>
  <si>
    <t>JM-2019-11-04-56501-11-041</t>
  </si>
  <si>
    <t>TOTAL GROUND M.R ENERGY &amp; PROTECTION SYSTEM</t>
  </si>
  <si>
    <t>JM-2019-11-04-56501-11-042</t>
  </si>
  <si>
    <t>JM-2019-11-04-56501-12-002</t>
  </si>
  <si>
    <t xml:space="preserve">PC DE ESCRITORIO DE 8 GB DE MEMORIA RAM, PANTALLA LED DE 19.5 PULGADAS </t>
  </si>
  <si>
    <t>JM-2019-02-02-51501-01-021</t>
  </si>
  <si>
    <t xml:space="preserve">PC DE ESCRITORIO 8GB DE MEMORIA RAM, PANTALLA LED DE 19.5 PULGADAS </t>
  </si>
  <si>
    <t>PDHHHGSK</t>
  </si>
  <si>
    <t>YJ00QYE</t>
  </si>
  <si>
    <t xml:space="preserve">BLANCO </t>
  </si>
  <si>
    <t>JM-2019-03-02-51501-01-009</t>
  </si>
  <si>
    <t>YJN0S77060AD</t>
  </si>
  <si>
    <t>YJ005EJN</t>
  </si>
  <si>
    <t>38</t>
  </si>
  <si>
    <t>JM-2019-03-02-51501-01-011</t>
  </si>
  <si>
    <t xml:space="preserve">EQUIPO DE COMPUTO TIPO LAPTOP </t>
  </si>
  <si>
    <t>15-DA0009LA CORE ¡7TH GEN</t>
  </si>
  <si>
    <t>CND85227JT</t>
  </si>
  <si>
    <t>JM-2019-03-02-51501-01-010</t>
  </si>
  <si>
    <t>LAPTOP CORE 13 DE 1TB 15.6 HD WINDOWS 10</t>
  </si>
  <si>
    <t>INSPIRON 15</t>
  </si>
  <si>
    <t>G0HT5P2</t>
  </si>
  <si>
    <t xml:space="preserve">ROJO CON NEGRO </t>
  </si>
  <si>
    <t>HUGO BARTOLO AGUIRRE  MORALES</t>
  </si>
  <si>
    <t>JM-2019-03-02-51501-01-012</t>
  </si>
  <si>
    <t>JM-2019-03-02-51501-04-008</t>
  </si>
  <si>
    <t>IMPRESORA MULTIFUNCIONAL PRO M521DN</t>
  </si>
  <si>
    <t xml:space="preserve">HP LASER </t>
  </si>
  <si>
    <t>M521DN</t>
  </si>
  <si>
    <t>CNDKLD46VN</t>
  </si>
  <si>
    <t>JM-2019-03-02-51501-01-014</t>
  </si>
  <si>
    <t>JM-2019-03-02-51501-01-008</t>
  </si>
  <si>
    <t>YJN0S8822OAF</t>
  </si>
  <si>
    <t>YJ00JEAL</t>
  </si>
  <si>
    <t>JM-2019-09-02-51501-04-009</t>
  </si>
  <si>
    <t>IMPRESORA PRO M102W</t>
  </si>
  <si>
    <t>DCP-L2540DW</t>
  </si>
  <si>
    <t>U63885O8N994144</t>
  </si>
  <si>
    <t>DECUR/CASA MUSEO</t>
  </si>
  <si>
    <t>JM-2019-09-02-51501-01-016</t>
  </si>
  <si>
    <t>PC DE ESCRITORIO ENSAMBLADA INTEL CORE 13 3.2 GHZ DE RAM, 100 GB HDD DVD+RAM, INTEL HD GRAPHICS.</t>
  </si>
  <si>
    <t>MONITOR: AOC GABINETE: TRUEBASIX KITLOG 380 (TECLADO Y MOUSE): LOGITECH</t>
  </si>
  <si>
    <t>MONITOR: E9705WHEN GABINETE: TB-05002 KITLOG 380 (TECLADO Y MOUSE): MK120</t>
  </si>
  <si>
    <t>MONITOR: AOBL91A005086 GABINETE: 1760953016732 KITLOG 380 (TECLADO Y MOUSE): 1825C52DWD9</t>
  </si>
  <si>
    <t>JM-2019-10-02-51501-04-003</t>
  </si>
  <si>
    <t>JM-2019-11-02-51501-04-005</t>
  </si>
  <si>
    <t>IMPRESORA MULTIFUNCIONAL INYECCION DE TINTA 5760 X1440 PDI L575</t>
  </si>
  <si>
    <t xml:space="preserve">EPSON </t>
  </si>
  <si>
    <t>L575/450/WATTS</t>
  </si>
  <si>
    <t>W984317525</t>
  </si>
  <si>
    <t>SEGURIDAD PUBLICA</t>
  </si>
  <si>
    <t>JM-2019-11-02-51501-01-012</t>
  </si>
  <si>
    <t>JM-2019-12-02-51501-01-001</t>
  </si>
  <si>
    <t xml:space="preserve">PC SISTEMA OP, WINDOWS 10 HOME, 8GB DE RAM, HDD 1TB, PANTALLA DE 21,5'' TECLADO, MOUSE Y CPU </t>
  </si>
  <si>
    <t>POHHHGSX</t>
  </si>
  <si>
    <t>MP1FAED7</t>
  </si>
  <si>
    <t xml:space="preserve">GRIS </t>
  </si>
  <si>
    <t>JM-2019-02-02-51901-44-001</t>
  </si>
  <si>
    <t>BOMBA SUMERGIBLE DE 3/HP 220 VOLS</t>
  </si>
  <si>
    <t>JM-2019-11-04-51901-50-001</t>
  </si>
  <si>
    <t>SYSCOM TOWERS</t>
  </si>
  <si>
    <t>STZ30G</t>
  </si>
  <si>
    <t>BLANCO/ROJO</t>
  </si>
  <si>
    <t>DIRECCION DE SEGURIDAD PUBLICA/ARRIBA</t>
  </si>
  <si>
    <t>JM-2019-03-02-51501-04-011</t>
  </si>
  <si>
    <t xml:space="preserve">INGRESO DE GESTION </t>
  </si>
  <si>
    <t>PROXPRESS M4020ND SL-M4020ND/XAX</t>
  </si>
  <si>
    <t>CNB3L6PDB6</t>
  </si>
  <si>
    <t xml:space="preserve">DIRECCION DE FINANZAS/AREA DE CONTABILIDAD </t>
  </si>
  <si>
    <t>JM-2019-03-02-51501-04-009</t>
  </si>
  <si>
    <t>CNB3L6PD6B</t>
  </si>
  <si>
    <t>JM-2019-03-02-51501-04-010</t>
  </si>
  <si>
    <t>CNB3L7RDDY</t>
  </si>
  <si>
    <t>JM-2019-10-02-51501-01-022</t>
  </si>
  <si>
    <t>COMPUTADORA DE ESCRITORIO (INCLUYE MONITOR CON BASE, TECLADO, Y MOUSE)</t>
  </si>
  <si>
    <t>ALL IN ONE PC22</t>
  </si>
  <si>
    <t>8CC904219K</t>
  </si>
  <si>
    <t>58</t>
  </si>
  <si>
    <t>DIRECCIÓN DE ADMINISTRACIÓN/ COMPRAS</t>
  </si>
  <si>
    <t>JM-2019-13-02-51501-01-003</t>
  </si>
  <si>
    <t>PC  DE ESCRITORIO DE 8GB DE MEMORIA RAM, PANTALLA LED DE 19,5 PULGADAS</t>
  </si>
  <si>
    <t xml:space="preserve">LENONO </t>
  </si>
  <si>
    <t>YJ00J0WO</t>
  </si>
  <si>
    <t>JM-2019-10-01-51101-09-013</t>
  </si>
  <si>
    <t>ESCRITORIO METAL SEMIEJECUTIVO 75X150 EM-9305WA</t>
  </si>
  <si>
    <t>PRO OFIMAGEN</t>
  </si>
  <si>
    <t>CAFE/GRIS</t>
  </si>
  <si>
    <t>COMERCIALIZADORA INTEGRAL BITCON S. DE R.L. DE C.V.</t>
  </si>
  <si>
    <t>A-484</t>
  </si>
  <si>
    <t>JM-2019-11-01-51101-09-016</t>
  </si>
  <si>
    <t>ESCRITORIO METAL SECRETARIAL 75X120</t>
  </si>
  <si>
    <t xml:space="preserve">PRO OFIMAGEN </t>
  </si>
  <si>
    <t xml:space="preserve">CAFÉ/GRIS </t>
  </si>
  <si>
    <t>COMERCIALIZADORA INTEGRAL BITCON S DE R.L. DE C.V.</t>
  </si>
  <si>
    <t>JM-2019-11-01-51101-09-017</t>
  </si>
  <si>
    <t>JM-2019-18-01-51101-17-005</t>
  </si>
  <si>
    <t>SILLON EJECUTIVO CON DESCANZO BRAZOS ECO-GERENCIAL</t>
  </si>
  <si>
    <t>A-483</t>
  </si>
  <si>
    <t>COORDINACIÓN ADMINISTRATIVA DEL DIF/PRESIDENCIA</t>
  </si>
  <si>
    <t>JM-2019-18-01-51101-17-006</t>
  </si>
  <si>
    <t xml:space="preserve">COORDINACIÓN ADMINISTRATIVA DEL DIF/COORDINACIÓN MEDICA </t>
  </si>
  <si>
    <t>JM-2019-18-01-51101-17-008</t>
  </si>
  <si>
    <t xml:space="preserve">SILLON EJECUTIVO CON RESPALDO ALTO CON DESCANZO BRAZO BASE </t>
  </si>
  <si>
    <t>OHE-503</t>
  </si>
  <si>
    <t>JM-2019-18-01-51101-09-020</t>
  </si>
  <si>
    <t>CAFÉ/GRIS</t>
  </si>
  <si>
    <t>JM-2019-18-01-51101-09-021</t>
  </si>
  <si>
    <t>JM-2019-18-01-53101-30-001</t>
  </si>
  <si>
    <t>EQUIPO COMPRESERO CALIENTE FABRICADO EN ACERO INOXIDABLE PARA 12 COMPRESAS</t>
  </si>
  <si>
    <t>AXONTECH DE MEXICO S.A. DE C.V.</t>
  </si>
  <si>
    <t>1924</t>
  </si>
  <si>
    <t>COORDINACIÓN ADMINISTRATIVA DEL DIF/COORDINACION DE LA U.B.R.</t>
  </si>
  <si>
    <t>JM-2019-18-01-53101-21-001</t>
  </si>
  <si>
    <t>EQUIPO LASER TERAPEUTICO DE 150 MILIWATTS CON MODO CONTINUO Y MODO PULSATIL DE 2HZ HASTA 1000 HZ. 3 DIODOS EMISORES LASER PUNTUAL DE ACERO INOXIDABLE 304</t>
  </si>
  <si>
    <t>MCA TIRH</t>
  </si>
  <si>
    <t>GRIS CON NEGRO</t>
  </si>
  <si>
    <t>1927</t>
  </si>
  <si>
    <t>JM-2019-18-01-53101-21-002</t>
  </si>
  <si>
    <t>JM-2019-18-02-53101-25-001</t>
  </si>
  <si>
    <t>EQUIPO COMBO CORRIENTE , ELECTROESTIMULADOR, ULTRASONIDO</t>
  </si>
  <si>
    <t>COMBO CORMAT</t>
  </si>
  <si>
    <t>CE-131</t>
  </si>
  <si>
    <t>BLANCO CON AZUL</t>
  </si>
  <si>
    <t>1928</t>
  </si>
  <si>
    <t>JM-2019-18-02-53101-25-002</t>
  </si>
  <si>
    <t>JM-2019-18-02-53101-25-003</t>
  </si>
  <si>
    <t>JM-2019-18-01-53101-31-002</t>
  </si>
  <si>
    <t>PARAFINERO CON REGULADOR DE TEMPERATURA</t>
  </si>
  <si>
    <t>1931</t>
  </si>
  <si>
    <t>JM-2019-12-01-54101-01-001</t>
  </si>
  <si>
    <t>LSGHD52H9KD110326</t>
  </si>
  <si>
    <t xml:space="preserve">CRUCES DE TABASCO S.A.DE C.V. </t>
  </si>
  <si>
    <t>(CFDI) VUN000015395</t>
  </si>
  <si>
    <t>DIRECCION DE TRANSITO MUNICIPAL  ADJUDICACION DIRECTA NO. MJM-DA-PAR-05-2019/ PLACAS TB-375A-1</t>
  </si>
  <si>
    <t>JM-2019-18-01-51901-11-016</t>
  </si>
  <si>
    <t>AIRE ACONDICIONADO 12000 BTU MINI SPLIT</t>
  </si>
  <si>
    <t xml:space="preserve">MIRAGE </t>
  </si>
  <si>
    <t>A-485</t>
  </si>
  <si>
    <t>JM-2019-18-01-51901-11-017</t>
  </si>
  <si>
    <t>MMT12CABWCAM18</t>
  </si>
  <si>
    <t>18031721FMM0111</t>
  </si>
  <si>
    <t>JM-2019-18-01-51901-11-018</t>
  </si>
  <si>
    <t xml:space="preserve">MABE </t>
  </si>
  <si>
    <t>18031721FMM0105</t>
  </si>
  <si>
    <t>JM-2019-10-02-51501-04-005</t>
  </si>
  <si>
    <t xml:space="preserve">IMPRESORA MULTIFUNCIONAL </t>
  </si>
  <si>
    <t xml:space="preserve">SAMSUNG </t>
  </si>
  <si>
    <t>XPRESS M2875FW</t>
  </si>
  <si>
    <t>CNB2L9BJ6D</t>
  </si>
  <si>
    <t>A-518</t>
  </si>
  <si>
    <t>JM-2019-11-07-51501-01-013</t>
  </si>
  <si>
    <t>COMPUTADORA DE ESCRITORIO ENSAMBLADA INTEL CORE ¡5,8 GB, DDR4-SDRAM, 1000 GB, QUEMADOR DVD Y MONITOR MARCA ACER DE 21"</t>
  </si>
  <si>
    <t>RAMO 33 FONDO IV</t>
  </si>
  <si>
    <t xml:space="preserve"> MONITOR: ACER GABINETE:ACTECK  KITLOG 380 (MOUSE Y TECLADO):LOGITECH</t>
  </si>
  <si>
    <t>MONITOR: V206HQL GABINETE:AC-05003  KITLOG 380 (MOUSE Y TECLADO):MK120</t>
  </si>
  <si>
    <t>MONITOR:MMLY6AM00182400E6D8509  GABINETE:2350987045689 KITLOG 380 (MOUSE Y TECLADO):1851SC50EWJ9</t>
  </si>
  <si>
    <t>JM-2019-11-07-51501-01-014</t>
  </si>
  <si>
    <t>MONITOR:MMLY6AM00182400E548509  GABINETE:2350987045972 KITLOG 380 (MOUSE Y TECLADO):1851SC50H3J9</t>
  </si>
  <si>
    <t>JM-2019-11-07-51501-01-015</t>
  </si>
  <si>
    <t>MONITOR:MMLY6AM001824012F48509  GABINETE:2350987045951 KITLOG 380 (MOUSE Y TECLADO):1851SC50H3D9</t>
  </si>
  <si>
    <t>JM-2019-11-01-51901-11-007</t>
  </si>
  <si>
    <t>AIRE ACONDICIONADO 24000BTU MINI SPLIT</t>
  </si>
  <si>
    <t>ELF26Q1</t>
  </si>
  <si>
    <t>ELF261Q7071701344</t>
  </si>
  <si>
    <t>JM-2019-11-01-51901-11-008</t>
  </si>
  <si>
    <t>ELF261Q7071701337</t>
  </si>
  <si>
    <t>JM-2019-09-01-51901-11-002.</t>
  </si>
  <si>
    <t>CLIMA PARA VENTANA DE 12000 BTU 110V Y CONTROL</t>
  </si>
  <si>
    <t>JM-2019-14-01-51901-11-001</t>
  </si>
  <si>
    <t xml:space="preserve">CLIMA PARA VENTANA DE 12000 BTU 110V Y CONTROL </t>
  </si>
  <si>
    <t>JM-2019-11-00-54101-17-035</t>
  </si>
  <si>
    <t>1FTEW1CB4KA02941</t>
  </si>
  <si>
    <t xml:space="preserve">BLANCO OXFORD </t>
  </si>
  <si>
    <t>AGENCIA ZAPATA S.A. DE C.V.</t>
  </si>
  <si>
    <t>0000013355 FTVN</t>
  </si>
  <si>
    <t>DIRECCION DE SEGURIDAD PUBLICA MOVIL 026</t>
  </si>
  <si>
    <t>JM-2019-11-07-56501-09-001</t>
  </si>
  <si>
    <t>FONDO IV FONDO DE APORTACIONES PARA EL FORTALECIMIENTO DE LOS MUNICIPIOS (FORTAMUN)</t>
  </si>
  <si>
    <t>PA-TRX HR7280LAB05</t>
  </si>
  <si>
    <t>PA-TRX:HR7280LAB05160500015</t>
  </si>
  <si>
    <t>BRODSA INTEGRAL SOLUTIONS S.A. DE C.V.</t>
  </si>
  <si>
    <t>ASP.A/0135</t>
  </si>
  <si>
    <t>JM-2019-16-02-56701-15-001</t>
  </si>
  <si>
    <t>HIDROLAVADORA ELECTRICA</t>
  </si>
  <si>
    <t>TRUPER 2000 PSI</t>
  </si>
  <si>
    <t>TRUPER 2000 PSI (LAVA/2000T)</t>
  </si>
  <si>
    <t xml:space="preserve">JOSE ANTONIO HERNANDEZ CABRA </t>
  </si>
  <si>
    <t>DIRECCIÓN DE PROTECCIÓN AMBIENTAL Y DESARROLLO SUSTENTABLE</t>
  </si>
  <si>
    <t>JM-2019-04-02-51501-01-010</t>
  </si>
  <si>
    <t>MP1FACP5</t>
  </si>
  <si>
    <t>JM-2019-07-02-51501-04-001</t>
  </si>
  <si>
    <t>IMPRESORA COLOR LASER JETR PRP MFP M177FNW</t>
  </si>
  <si>
    <t>M477 FNW</t>
  </si>
  <si>
    <t>MEX01WW2412650</t>
  </si>
  <si>
    <t>JM-2019-07-02-51501-01-002</t>
  </si>
  <si>
    <t>PC PENTIUM GOLD G54.0 MEMORIA DE 8GB DDR34 DISCO DURO DE 1TB MONITOR QIAN DE 19.5</t>
  </si>
  <si>
    <t>QIAN</t>
  </si>
  <si>
    <t>QM191702</t>
  </si>
  <si>
    <t>QG002018111901625</t>
  </si>
  <si>
    <t>JM-2019-10-02-51501-01-023</t>
  </si>
  <si>
    <t xml:space="preserve">PC SISTEMA OPERATIVO, WINDOWS IO HOME, 8GB DE RAM, HDD 1 TERA, PANTALLA DE 21.5 PULGADAS </t>
  </si>
  <si>
    <t>24-1020LA</t>
  </si>
  <si>
    <t>18WW1H4T60</t>
  </si>
  <si>
    <t xml:space="preserve">NEGRA </t>
  </si>
  <si>
    <t>JM-2019-10-02-51501-01-024</t>
  </si>
  <si>
    <t>COMPUTADORA DE ESCRITORIO HP-IN-ONE 22 DE 6GB MEMORIA DDRA-2133</t>
  </si>
  <si>
    <t>22-C008LA</t>
  </si>
  <si>
    <t>8CC9040WN9</t>
  </si>
  <si>
    <t>BLANCA</t>
  </si>
  <si>
    <t>JM-2019-11-07-51501-01-016</t>
  </si>
  <si>
    <t>PC DE ESCRITORIO PH 205 G3 AIO AMD E2 9000 1.8 GHZ 1MB 7TH 2 CORES/4 GB DDR4 2133MHZ (1X4/1TB 72000RPM/DVD-RW/19.5LED 1366X768) WIFI+BT/WIN 10 HOME/ANTIVIRUS+2TB CLOUD/1-1-1</t>
  </si>
  <si>
    <t xml:space="preserve">RAMO 33 APORTACIONES FEDERALES PARA ENTIDADES FEDERATIVAS Y MUNICIPALES </t>
  </si>
  <si>
    <t>HP 205 G3 AIO BUSINESS PC</t>
  </si>
  <si>
    <t>8CC90134ZN</t>
  </si>
  <si>
    <t>JM-2019-11-07-51501-01-017</t>
  </si>
  <si>
    <t>8CC901349L</t>
  </si>
  <si>
    <t>JM-2019-11-07-51501-04-006</t>
  </si>
  <si>
    <t xml:space="preserve">L3110,33 PPM, 5760 X 1440 DPI </t>
  </si>
  <si>
    <t>95</t>
  </si>
  <si>
    <t>JM-2019-01-01-51901-11-016</t>
  </si>
  <si>
    <t>MINI SPLIT 12000 BTU 230V</t>
  </si>
  <si>
    <t>EXF121F</t>
  </si>
  <si>
    <t>EXF121F7091806185</t>
  </si>
  <si>
    <t>265</t>
  </si>
  <si>
    <t>JM-2019-02-01-51901-11-026</t>
  </si>
  <si>
    <t>MINI SPLIT 18 000 BTU 230V</t>
  </si>
  <si>
    <t>EXF181F</t>
  </si>
  <si>
    <t>EXF181F7091803355</t>
  </si>
  <si>
    <t>JM-2019-03-01-51901-11-017</t>
  </si>
  <si>
    <t>MINI SPLIT 36 000 BTU 230V</t>
  </si>
  <si>
    <t>EXF36IT</t>
  </si>
  <si>
    <t>EXF361T8051700278</t>
  </si>
  <si>
    <t xml:space="preserve">ALEJANDRO HERNANDEZ AGUILAR </t>
  </si>
  <si>
    <t>JM-2019-03-01-51901-05-001</t>
  </si>
  <si>
    <t>BOCINA PROF RK4L</t>
  </si>
  <si>
    <t xml:space="preserve">RK4L </t>
  </si>
  <si>
    <t>812FAKU001245</t>
  </si>
  <si>
    <t>JM-2019-02-01-51901-11-027</t>
  </si>
  <si>
    <t>EXF261F</t>
  </si>
  <si>
    <t>EXF181F7091803467</t>
  </si>
  <si>
    <t>JM-2019-02-01-51901-11-028</t>
  </si>
  <si>
    <t>MINI SPLIT 24 000 BTU 230V</t>
  </si>
  <si>
    <t>EXF241F7051802690</t>
  </si>
  <si>
    <t>JM-2019-09-01-51901-11-002</t>
  </si>
  <si>
    <t>EXF261F7051801516</t>
  </si>
  <si>
    <t>DECUR/COORDINACION DE LA CASA DE LA CULTURA</t>
  </si>
  <si>
    <t>JM-2019-10-01-51901-11-014</t>
  </si>
  <si>
    <t>MINI SPLIT DE 24000 BTU A 230V</t>
  </si>
  <si>
    <t>EVAPORADOR: EXF261F COMPRESOR: CXF261F</t>
  </si>
  <si>
    <t>EVAPORADOR: EXF261F7051800765 COMPRESOR: CXF261F7051802098</t>
  </si>
  <si>
    <t>JM-2019-10-01-51901-11-015</t>
  </si>
  <si>
    <t>EVAPORADOR: EXF121F COMPRESOR: CXF121F</t>
  </si>
  <si>
    <t>EVAPORADOR: EXF121F7071823527 COMPRESOR: CXF121F7091805180</t>
  </si>
  <si>
    <t>JM-2019-13-01-51901-11-001</t>
  </si>
  <si>
    <t>CLIMA DE VENTANA DE 12000 BTU 220 V</t>
  </si>
  <si>
    <t>MIRAGE BLUE + EFFICIENT</t>
  </si>
  <si>
    <t>MACC1221M</t>
  </si>
  <si>
    <t>MACC1221M7081801611</t>
  </si>
  <si>
    <t>266</t>
  </si>
  <si>
    <t>JM-2019-18-01-51901-11-019</t>
  </si>
  <si>
    <t>EXF121F7071823527</t>
  </si>
  <si>
    <t>JM-2019-09-01-54103-05-003</t>
  </si>
  <si>
    <t>AUTOBUS PARA 39 PASAJEROS, MANUAL DE 6 VELOCIDADES, MOTOR 4 CILINDRO, DIRECCION HIDRAULICA, LARGO 11 MTS, CON 2 PUERTAS PLEGADIZAS, AIRE ACONDICIONADO</t>
  </si>
  <si>
    <t>3MN2E82W1LD901744</t>
  </si>
  <si>
    <t>JET VAN TABASCO, S.A. DE C.V.</t>
  </si>
  <si>
    <t>-18</t>
  </si>
  <si>
    <t>OTROS (54103)</t>
  </si>
  <si>
    <t>JM-2019-16-01-56902-01-004</t>
  </si>
  <si>
    <t>PODADORA MOTOR GASOLINA  DE 5HP</t>
  </si>
  <si>
    <t xml:space="preserve">5HP </t>
  </si>
  <si>
    <t xml:space="preserve">NARANJA / NEGRO </t>
  </si>
  <si>
    <t>JM-2019-16-02-56902-01-006</t>
  </si>
  <si>
    <t>DIMASUR DISTRIBUIDOR DE MAQUINARIA DEL SUR, S.A DE C.V</t>
  </si>
  <si>
    <t>JM-2019-06-02-56101-09-007</t>
  </si>
  <si>
    <t>ARADO INTEGRAL REVERSIBLE 3 DISCOS DE REVERSION HIDRAHULICA Y CILINDRICO REMOTO</t>
  </si>
  <si>
    <t>635 DISCOS 28 "X 3/16"</t>
  </si>
  <si>
    <t>1P00635XCKH016604</t>
  </si>
  <si>
    <t>VHA-002545</t>
  </si>
  <si>
    <t>DIRECCIÓN DE DESARROLLO</t>
  </si>
  <si>
    <t>JM-2019-06-02-56101-09-008</t>
  </si>
  <si>
    <t>1P00635XEKH016603</t>
  </si>
  <si>
    <t>JM-2019-06-01-5611-16-006</t>
  </si>
  <si>
    <t>DESYERBADORA HIDRAHULICA</t>
  </si>
  <si>
    <t>PHF</t>
  </si>
  <si>
    <t>5Z366</t>
  </si>
  <si>
    <t>DHPHFM20194.5-2</t>
  </si>
  <si>
    <t>JM-2019-09-01-56902-01-001</t>
  </si>
  <si>
    <t xml:space="preserve">DESBROZADORA AKSI 52 CC 2.0 HP MOTOR DE DOS TIEMPOS </t>
  </si>
  <si>
    <t>AKSI</t>
  </si>
  <si>
    <t>DSBRZ-52CC-AK</t>
  </si>
  <si>
    <t>270</t>
  </si>
  <si>
    <t>DECUR/ COORDINACION DE DEPORTE</t>
  </si>
  <si>
    <t>JM-2019-09-01-56902-01-002</t>
  </si>
  <si>
    <t>DESBROZADORA STIHL DFS-38</t>
  </si>
  <si>
    <t>4140-011-2377 FS 38</t>
  </si>
  <si>
    <t>8 15 120 263</t>
  </si>
  <si>
    <t>BLANCO/NARANJA</t>
  </si>
  <si>
    <t>JM-2019-09-01-56902-01-011</t>
  </si>
  <si>
    <t xml:space="preserve">PODADORA DE MOTOR A GASOLINA DE 5 HP </t>
  </si>
  <si>
    <t>JM-2019-09-01-56902-01-012</t>
  </si>
  <si>
    <t>JM-2019-11-07-56501-11-043</t>
  </si>
  <si>
    <t>MIMOSA</t>
  </si>
  <si>
    <t>94</t>
  </si>
  <si>
    <t>JM-2019-11-07-56501-11-044</t>
  </si>
  <si>
    <t xml:space="preserve">MALA </t>
  </si>
  <si>
    <t>JM-2019-12-02-56501-17-013</t>
  </si>
  <si>
    <t xml:space="preserve">KIT DE TORRETA, GALAXI DE 112 LEDS ROJO Y AZUL, SIRENA WHELEN DE 100 WATTS CON BOCINA, CALCOMANIAS Y LOGOTIPOS OFICIALES E VINIL, INCLUYE INSTALACION </t>
  </si>
  <si>
    <t>ROJO - BLANCO - AZUL</t>
  </si>
  <si>
    <t xml:space="preserve">HUGO ENRIQUE ACOSTA ACOSTA </t>
  </si>
  <si>
    <t>DIRECCIÓN DE TRÁNSITO MUNICIPAL/INSTALADA EN LA UNIDAD MOVIL AVEO 2019/PLACAS TB-375A-1</t>
  </si>
  <si>
    <t>JM-2019-02-02-56101-43-003</t>
  </si>
  <si>
    <t>MOTOSIERRA MS-382 DUROMATIC 30" STIHL</t>
  </si>
  <si>
    <t>STIHL MS 382</t>
  </si>
  <si>
    <t>MS -382</t>
  </si>
  <si>
    <t>1119 967 3300 A.S</t>
  </si>
  <si>
    <t>NARANJA-GRIS- NEGRO</t>
  </si>
  <si>
    <t>ANGEL GUADALUPE DE DIOS VICENTE</t>
  </si>
  <si>
    <t>PODADORA 4HP</t>
  </si>
  <si>
    <t>INGRESOS DE GESTION</t>
  </si>
  <si>
    <t>P-418 4HP</t>
  </si>
  <si>
    <t>XP140A1902211A0331</t>
  </si>
  <si>
    <t>53</t>
  </si>
  <si>
    <t>JM-2019-10-01-51901-11-017</t>
  </si>
  <si>
    <t>MINI SPLIT 24000 BTU 230V</t>
  </si>
  <si>
    <t>MIRAGE X3</t>
  </si>
  <si>
    <t>EVAPORADOR: EXF261J COMPRESOR: CXF261J</t>
  </si>
  <si>
    <t>EVAPORADOR: EXF261J8081800929 COMPRESOR:CXF261J8091800320</t>
  </si>
  <si>
    <t>JM-2019-10-01-51901-11-016</t>
  </si>
  <si>
    <t>MINI SPLIT 12000 BTU 115V</t>
  </si>
  <si>
    <t>MIRAGE LIFE+</t>
  </si>
  <si>
    <t>EVAPORADOR: ELF120Q COMPRESOR: CLF120Q</t>
  </si>
  <si>
    <t>EVAPORADOR:ELF120Q7031903562 COMPRESOR: CLF120Q7031903333</t>
  </si>
  <si>
    <t>JM-2019-11-07-56501-11-045</t>
  </si>
  <si>
    <t>C5C</t>
  </si>
  <si>
    <t xml:space="preserve">JUAN GABRIEL LOPEZ ALVAREZ </t>
  </si>
  <si>
    <t>41</t>
  </si>
  <si>
    <t>JM-2019-02-05-51901-45-001</t>
  </si>
  <si>
    <t>MOTOBOMBA PARA LODOS</t>
  </si>
  <si>
    <t xml:space="preserve">FONDO PARA MUNICIPIOS PRODUCTORES DE HIDROCARBUROS </t>
  </si>
  <si>
    <t>HONDA DE 3 PULGADAS</t>
  </si>
  <si>
    <t>AC 76-13 HONDA C/R</t>
  </si>
  <si>
    <t>I/10/18</t>
  </si>
  <si>
    <t xml:space="preserve">VERDE, BLANCO, ROJO, NEGRO </t>
  </si>
  <si>
    <t>JM-2019-02-05-56101-43-005</t>
  </si>
  <si>
    <t>MOTOSIERRA DE ESPADA DE 36''</t>
  </si>
  <si>
    <t xml:space="preserve">STIHL  </t>
  </si>
  <si>
    <t>MS 660</t>
  </si>
  <si>
    <t>1122 664 0509 A</t>
  </si>
  <si>
    <t xml:space="preserve">BLANCO-NARANJA </t>
  </si>
  <si>
    <t>JM-2019-02-05-56101-43-004</t>
  </si>
  <si>
    <t xml:space="preserve">MOTOSIERRA BARRA DE 16 MS170 DE 2 TIEMPOS </t>
  </si>
  <si>
    <t>FONDO PARA MUNICIPIOS</t>
  </si>
  <si>
    <t>MS 170</t>
  </si>
  <si>
    <t>1130 140 0615 A DSH</t>
  </si>
  <si>
    <t xml:space="preserve">BLANCO- NARANJA </t>
  </si>
  <si>
    <t>JM-2019-06-05-56101-16-006</t>
  </si>
  <si>
    <t xml:space="preserve">DESVARADORA </t>
  </si>
  <si>
    <t>EQUIPAMIENTO DE LA INFRAESTRUCTURA AGRICOLA: MAQUINARIA E IMPLEMENTOS COMPLEMENTARIOS (INCLUYE INTERESES 2019)</t>
  </si>
  <si>
    <t>R-180</t>
  </si>
  <si>
    <t>R180-20191784</t>
  </si>
  <si>
    <t xml:space="preserve">CIA AGRICOLA GANADERA DE TABASCO S.A DE C.V. </t>
  </si>
  <si>
    <t>FCR - 2653</t>
  </si>
  <si>
    <t>JM-2019-06-05-56101-11-012</t>
  </si>
  <si>
    <t>RASTRA SEMI PESADA</t>
  </si>
  <si>
    <t>AG1909082395</t>
  </si>
  <si>
    <t>FCR - 2652</t>
  </si>
  <si>
    <t>JM-2019-06-05-56101-04-022</t>
  </si>
  <si>
    <t>MEA87765YK1237275, MOTOR: S440 35001</t>
  </si>
  <si>
    <t>FCR- 2651</t>
  </si>
  <si>
    <t>JM-2019-06-05-56101-04-023</t>
  </si>
  <si>
    <t>MEA87765YK1237408 MOTOR: S440 35007</t>
  </si>
  <si>
    <t>FCR - 2649</t>
  </si>
  <si>
    <t>JM-2019-06-05-56101-04-024</t>
  </si>
  <si>
    <t>MEA87765YK1237287 MOTOR: S440 35006</t>
  </si>
  <si>
    <t>FCR - 2650</t>
  </si>
  <si>
    <t>JM-2019-02-05-56101-43-006</t>
  </si>
  <si>
    <t>MOTOSIERRA DE GASOLINA PARA PODA DE ALTURA HT 101</t>
  </si>
  <si>
    <t>HT 101</t>
  </si>
  <si>
    <t>167</t>
  </si>
  <si>
    <t>JM-2020-10-01-51501-04-006</t>
  </si>
  <si>
    <t>LASERJET PRO M521 dn</t>
  </si>
  <si>
    <t>CNDKMCH9TK</t>
  </si>
  <si>
    <t>NEGRO-BLANCO</t>
  </si>
  <si>
    <t>HUGO BARTOLO AGUIRRE MORALES</t>
  </si>
  <si>
    <t>JM-2020-10-01-51501-01-025</t>
  </si>
  <si>
    <t xml:space="preserve">COMPUTADORA DE ESCRITORIO </t>
  </si>
  <si>
    <t>8CC9473LB6</t>
  </si>
  <si>
    <t>JM-2020-10-01-51501-01-026</t>
  </si>
  <si>
    <t>8CC9473LBP</t>
  </si>
  <si>
    <t>JM-2020-18-01-51501-04-001</t>
  </si>
  <si>
    <t>CNDKMCH9V6</t>
  </si>
  <si>
    <t>JM-2020-18-01-51501-01-002</t>
  </si>
  <si>
    <t>COMPUTADORA DE ESCRITORIO</t>
  </si>
  <si>
    <t>8CC9473LBH</t>
  </si>
  <si>
    <t>JM-2020-04-01-51101-17-001</t>
  </si>
  <si>
    <t xml:space="preserve">SILLON EJECUTIVO CON RESPALDO ALTO </t>
  </si>
  <si>
    <t>ECO-AREZZO</t>
  </si>
  <si>
    <t>AREZZO</t>
  </si>
  <si>
    <t>2370153PZA</t>
  </si>
  <si>
    <t xml:space="preserve">HUGO BARTOLO AGUIRRE MORALES </t>
  </si>
  <si>
    <t>623</t>
  </si>
  <si>
    <t>JM-2020-01-01-51501-01-018</t>
  </si>
  <si>
    <t>8CC9473LIN</t>
  </si>
  <si>
    <t>626</t>
  </si>
  <si>
    <t>JM-2020-09-01-51501-04-010</t>
  </si>
  <si>
    <t>CNDKMCH5ZQ</t>
  </si>
  <si>
    <t>625</t>
  </si>
  <si>
    <t>JM-2020-11-01-51501-04-007</t>
  </si>
  <si>
    <t>CNDKMCH9CN</t>
  </si>
  <si>
    <t>JM-2020-15-01-51501-04-002</t>
  </si>
  <si>
    <t>CNDKMCH9T6</t>
  </si>
  <si>
    <t>DIRECCIÓN DE ATENCION A LAS MUJERES</t>
  </si>
  <si>
    <t>JM-2020-01-01-51501-01-019</t>
  </si>
  <si>
    <t>8CC95118N7</t>
  </si>
  <si>
    <t>JM-2020-03-01-51501-01-010</t>
  </si>
  <si>
    <t xml:space="preserve">COMPUTADORA DE ESCRITORIO  </t>
  </si>
  <si>
    <t xml:space="preserve">DELL </t>
  </si>
  <si>
    <t>DELL VOSTRO 3471</t>
  </si>
  <si>
    <t>S/N: CN-0HN22V-FCC00-96C-DCCB-A07</t>
  </si>
  <si>
    <t>JM-2020-04-01-51501-01-011</t>
  </si>
  <si>
    <t>DELL VOSTRO 3471 CORE 15</t>
  </si>
  <si>
    <t>S/N CN-0HN22V-FCCC00-96C-C1AB-A07</t>
  </si>
  <si>
    <t>657</t>
  </si>
  <si>
    <t>JM-2020-08-01-51501-04-006</t>
  </si>
  <si>
    <t>LASERJET PRO M203DW</t>
  </si>
  <si>
    <t>VNB5D71256</t>
  </si>
  <si>
    <t>JM-2020-08-01-51501-04-004</t>
  </si>
  <si>
    <t>VNB5D71258</t>
  </si>
  <si>
    <t>JM-2020-08-01-51501-01-022</t>
  </si>
  <si>
    <t>S/N: CN-0HN22V-FCC00-96C-AKRB-A07</t>
  </si>
  <si>
    <t>JM-2020-08-01-51501-04-005</t>
  </si>
  <si>
    <t>VNB5D69844</t>
  </si>
  <si>
    <t>JM-2020-08-01-51501-01-023</t>
  </si>
  <si>
    <t>S/N: CN-0HN22V-FCC00-96C-C1KB-A07</t>
  </si>
  <si>
    <t>JM-2020-08-01-51501-01-024</t>
  </si>
  <si>
    <t>S/N: CN-0HN22V-FCC00-96C-A4TB-A07</t>
  </si>
  <si>
    <t>JM-2020-10-01-51501-01-028</t>
  </si>
  <si>
    <t>8CC95118MW</t>
  </si>
  <si>
    <t>DIRECCION DE ADMINISTRACION/AREA DE COMBUSTIBLE</t>
  </si>
  <si>
    <t>JM-2020-13-01-51501-01-004</t>
  </si>
  <si>
    <t xml:space="preserve">HP 205 G3 AIO BUSINESS PC </t>
  </si>
  <si>
    <t>8CC95118P4</t>
  </si>
  <si>
    <t>JM-2020-16-01-51501-04-001</t>
  </si>
  <si>
    <t>IMPRESORA</t>
  </si>
  <si>
    <t>VNB5D69850</t>
  </si>
  <si>
    <t>655</t>
  </si>
  <si>
    <t>JM-2020-18-01-51501-01-003</t>
  </si>
  <si>
    <t>8CC95118LH</t>
  </si>
  <si>
    <t>JM-2020-01-01-52301-01-003</t>
  </si>
  <si>
    <t xml:space="preserve">CAMARA FOTOGRAFICA Y KIT DE LENTES </t>
  </si>
  <si>
    <t>D7500</t>
  </si>
  <si>
    <t>CAMARA 3103988; LENTE 70228950</t>
  </si>
  <si>
    <t>669</t>
  </si>
  <si>
    <t>JM-2020-02-01-51501-04-007</t>
  </si>
  <si>
    <t>IMPRESORA MULTIFUNCIONAL MONOCROMATICA</t>
  </si>
  <si>
    <t>LASER JET PRO MFP M521DN</t>
  </si>
  <si>
    <t>CNDKN2X8ST</t>
  </si>
  <si>
    <t xml:space="preserve">GRIS CON NEGRO </t>
  </si>
  <si>
    <t>682</t>
  </si>
  <si>
    <t>JM-2020-04-01-51501-04-006</t>
  </si>
  <si>
    <t>CNDKN2M17W</t>
  </si>
  <si>
    <t>JM-2020-10-01-51501-04-007</t>
  </si>
  <si>
    <t>CNDKN2X85J</t>
  </si>
  <si>
    <t xml:space="preserve">DIRECCION DE ADMINISTRACION/FACTURACION </t>
  </si>
  <si>
    <t>JM-2020-13-02-51501-04-002</t>
  </si>
  <si>
    <t>CNDKN2X8JT</t>
  </si>
  <si>
    <t>JM-2020-16-02-56701-02-015</t>
  </si>
  <si>
    <t>ESCALERA DE ALUMINIO DE 9 PELDAÑOS DE AMBOS LADOS REFORZADA</t>
  </si>
  <si>
    <t>GRUPO MINERAL &amp; LOGISTIC COMERCIALIZADORA DE MINERALES Y CONSTRUCCION S.A. DE C.V.</t>
  </si>
  <si>
    <t>482</t>
  </si>
  <si>
    <t>JM-2020-01-02-51501-01-020</t>
  </si>
  <si>
    <t>COMPUTADORA DE ESCRITORIO  MONITOR DE 18.5 PULG. CON MEMORIA RAM DE 4 GB, DISCO DURO DE DE 1 TB</t>
  </si>
  <si>
    <t xml:space="preserve">MONITOR: AOC CPU: GHIA </t>
  </si>
  <si>
    <t>NOC</t>
  </si>
  <si>
    <t>MONITOR: AOBL11A003032 CPU: 395468</t>
  </si>
  <si>
    <t>717</t>
  </si>
  <si>
    <t>JM-2020-01-02-51501-04-004</t>
  </si>
  <si>
    <t>IMPRESORA MULTIFUNCIONAL NEGRO/COLOR TINTA CONTINUA</t>
  </si>
  <si>
    <t>EPSON L3110</t>
  </si>
  <si>
    <t>*X644511017*</t>
  </si>
  <si>
    <t>721</t>
  </si>
  <si>
    <t>JM-2020-02-02-51501-01-024</t>
  </si>
  <si>
    <t>COMPUTADORA DE ESCRITORIO MONITOR DE 18.5 PULG. CON MEMORIA RAM DE 4 GB, DISCO DURO DE 1 TB.</t>
  </si>
  <si>
    <t>MON: AOC  CPU: GHIA</t>
  </si>
  <si>
    <t>MONITOR: AOBL11A003037 CPU: 395467</t>
  </si>
  <si>
    <t>714</t>
  </si>
  <si>
    <t>JM-2020-04-02-51501-04-007</t>
  </si>
  <si>
    <t>*X644511000*</t>
  </si>
  <si>
    <t>720</t>
  </si>
  <si>
    <t>JM-2020-05-02-51501-01-005</t>
  </si>
  <si>
    <t>MONITOR: AOBL11A003096 CPU: 395469</t>
  </si>
  <si>
    <t>CONTRALORIA MUNICIPAL/COORDINACION JURIDICA</t>
  </si>
  <si>
    <t>JM-2020-08-02-51501-01-025</t>
  </si>
  <si>
    <t>MONITOR: AOBL11A003161 CPU: 395472</t>
  </si>
  <si>
    <t>DIRECCION DE OBRAS, ORDENAMIENTO TERRITORIAL Y SERVICIOS MUNICIPALES</t>
  </si>
  <si>
    <t>JM-2020-10-02-51501-01-027</t>
  </si>
  <si>
    <t>MONITOR: AOBL11A003039 CPU: 395466</t>
  </si>
  <si>
    <t>715</t>
  </si>
  <si>
    <t xml:space="preserve">DIRECCION DE ADMINISTRACION </t>
  </si>
  <si>
    <t>JM-2020-13-05-51501-01-005</t>
  </si>
  <si>
    <t>COMPUTADORA DE ESCRITORIO MONITOR DE 18.5 PULG. CON MEMORIA RAM DE 4 GB, DISCO DURO DE 1 TB</t>
  </si>
  <si>
    <t>RAMO 23. PROVISIONES SALARIALES Y ECONOMICAS</t>
  </si>
  <si>
    <t>MONITOR: AOC CPU: GHIA</t>
  </si>
  <si>
    <t>MONITOR: AOBL11A003040 CPU: 395471</t>
  </si>
  <si>
    <t>716</t>
  </si>
  <si>
    <t>JM-2020-14-02-51501-01-005</t>
  </si>
  <si>
    <t>MONITOR: AOBL11A003113 CPU: 395465</t>
  </si>
  <si>
    <t>JM-2020-01-02-51201-01-001</t>
  </si>
  <si>
    <t xml:space="preserve">PANTALLA DE 65 PULGADAS </t>
  </si>
  <si>
    <t>SANSUMG</t>
  </si>
  <si>
    <t>UN65MU6100</t>
  </si>
  <si>
    <t>06R53CCK300201H</t>
  </si>
  <si>
    <t>726</t>
  </si>
  <si>
    <t>JM-2020-03-02-51901-11-018</t>
  </si>
  <si>
    <t xml:space="preserve">MINI SPLIT DE 1200 BTU, A 220 VOL. </t>
  </si>
  <si>
    <t>EVAPORADOR: AC122ZTXS/410 COMPRESOR: AC122ZTXS/410</t>
  </si>
  <si>
    <t>EVAPORADOR: AC122ZTXS/410/19P0625I COMPRESOR: AC122ZTXS/41019P0625O</t>
  </si>
  <si>
    <t>JM-2020-11-07-51901-11-009</t>
  </si>
  <si>
    <t>AIRE ACONDICIONADO MINISPLIT 1200 BTU A 220</t>
  </si>
  <si>
    <t>AUX</t>
  </si>
  <si>
    <t>EVAPORADORA: ASW-12A2/FFR2 COMPRESOR: ASW-12A2/FFR2</t>
  </si>
  <si>
    <t>EVAPORADORA: B31959355103N01313  COMPRESOR:A21029355103W00652</t>
  </si>
  <si>
    <t>711</t>
  </si>
  <si>
    <t>JM-2020-11-07-51901-11-010</t>
  </si>
  <si>
    <t>EVAPORADORA: 531959355103N01189  COMPRESOR:A21029355103W00165</t>
  </si>
  <si>
    <t>JM-2020-13-02-51901-11-001</t>
  </si>
  <si>
    <t>JM-2020-18-02-51901-11-020</t>
  </si>
  <si>
    <t>EVAPORADOR: AC122ZTXS/410/20P0428I COMPRESOR: AC122ZTXS/410/20P04280</t>
  </si>
  <si>
    <t>JM-2020-02-04-56902-32-001</t>
  </si>
  <si>
    <t xml:space="preserve">TRAJE PROFESIONAL PARA BOMBERO FABRICADO BAJO LA NORMA NFPA 1971, EL CUAL INCLUYE: CHAQUETON, PANTALON, BOTAS, CASCO, GUANTES, MONJA Y TIRANTES </t>
  </si>
  <si>
    <t>FIRELESS</t>
  </si>
  <si>
    <t>JM-2020-11-00-54101-17-037</t>
  </si>
  <si>
    <t>1FTEW1CB4LFB25561</t>
  </si>
  <si>
    <t>AZUL/PLATA</t>
  </si>
  <si>
    <t>11812</t>
  </si>
  <si>
    <t>JM-2020-11-00-54101-17-038</t>
  </si>
  <si>
    <t>1FTEW1CBXLKD71005</t>
  </si>
  <si>
    <t>JM-2020-11-00-54101-17-039</t>
  </si>
  <si>
    <t>1FTEW1CB5LKD71011</t>
  </si>
  <si>
    <t>11827</t>
  </si>
  <si>
    <t>JM-2020-11-00-54101-17-040</t>
  </si>
  <si>
    <t>1FTEW1CB0LFA59106</t>
  </si>
  <si>
    <t>11837</t>
  </si>
  <si>
    <t>JM-2020-11-00-54101-17-036</t>
  </si>
  <si>
    <t>1FTEW1CB1LFA58983</t>
  </si>
  <si>
    <t>SUMACORTEC, S.A DE C. V</t>
  </si>
  <si>
    <t>A611</t>
  </si>
  <si>
    <t>JM-2020-16-00-54101-04-019</t>
  </si>
  <si>
    <t>RECOLECTOR</t>
  </si>
  <si>
    <t xml:space="preserve">DONACION </t>
  </si>
  <si>
    <t>MV 4X2 ISB 225 EURO 5</t>
  </si>
  <si>
    <t>3HAEUMMR7LL385490 NO. MOTOR: 74547077</t>
  </si>
  <si>
    <t>CAMIONES Y SOLUCIONES DE TRASPORTE SA DE CV</t>
  </si>
  <si>
    <t>QFU143</t>
  </si>
  <si>
    <t>JM-2020-16-00-54101-04-020</t>
  </si>
  <si>
    <t>3HAEUMMR1LL385615 NO. MOTOR: 74548092</t>
  </si>
  <si>
    <t>QFU142</t>
  </si>
  <si>
    <t>JM-2020-01-07-51101-16-005</t>
  </si>
  <si>
    <t>SILLA SECRETARIAL CON BRAZO TAPIZADA</t>
  </si>
  <si>
    <t>MILLAN</t>
  </si>
  <si>
    <t xml:space="preserve">TIMOTEO BENITO DE LOS SANTOS </t>
  </si>
  <si>
    <t>JM-2020-01-07-51101-16-006</t>
  </si>
  <si>
    <t>JM-2020-01-07-51101-17-002</t>
  </si>
  <si>
    <t xml:space="preserve">SILLA ESTABLE ACOJINADA </t>
  </si>
  <si>
    <t>N122AM</t>
  </si>
  <si>
    <t>AZUL MARINA</t>
  </si>
  <si>
    <t>JM-2020-01-07-51101-17-003</t>
  </si>
  <si>
    <t>JM-2020-01-07-51101-17-004</t>
  </si>
  <si>
    <t>JM-2020-01-07-51101-17-005</t>
  </si>
  <si>
    <t>JM-2020-01-07-51101-17-007</t>
  </si>
  <si>
    <t>JM-2020-01-07-51101-17-009</t>
  </si>
  <si>
    <t>JM-2020-01-06-51101-17-001</t>
  </si>
  <si>
    <t xml:space="preserve">SILLON EJECUTIVO TIPO PIEL </t>
  </si>
  <si>
    <t>JM-2020-01-07-51101-09-012</t>
  </si>
  <si>
    <t xml:space="preserve">ESCRITORIO DE TRABAJO CON CUBIERTA DE FORMAICA CON 2 CAJONES </t>
  </si>
  <si>
    <t>JM-2020-01-07-51101-17-006</t>
  </si>
  <si>
    <t>JM-2020-01-07-51101-17-008</t>
  </si>
  <si>
    <t>JM-2020-01-02-51202-20-002</t>
  </si>
  <si>
    <t>REFRIGERADOR DE 8 PIES</t>
  </si>
  <si>
    <t>INGRESOS DE GESTIÓN (R.P.)2020</t>
  </si>
  <si>
    <t>FZ40C1J-U</t>
  </si>
  <si>
    <t>S/N:341-96583201-0305-1310337</t>
  </si>
  <si>
    <t>790</t>
  </si>
  <si>
    <t>JM-2020-03-07-51101-09-003</t>
  </si>
  <si>
    <t>JM-2020-03-07-51101-16-009</t>
  </si>
  <si>
    <t>JM-2020-03-07-51101-16-008</t>
  </si>
  <si>
    <t>JM-2020-03-07-51101-09-002</t>
  </si>
  <si>
    <t>JM-2020-10-07-51101-17-025</t>
  </si>
  <si>
    <t>JM-2020-04-07-51101-09-002</t>
  </si>
  <si>
    <t xml:space="preserve">ESCRITORIO DE TRABAJO CON DOS CAJONES </t>
  </si>
  <si>
    <t>JM-2020-04-07-51101-09-003</t>
  </si>
  <si>
    <t>JM-2020-04-07-51101-09-004</t>
  </si>
  <si>
    <t>JM-2020-04-07-51101-16-004</t>
  </si>
  <si>
    <t>JM-2020-04-07-51101-16-005</t>
  </si>
  <si>
    <t>JM-2020-04-07-51101-16-006</t>
  </si>
  <si>
    <t>JM-2020-04-07-51101-16-002</t>
  </si>
  <si>
    <t>DIRECCION DE PROGRAMACION/SISTEMAS</t>
  </si>
  <si>
    <t>JM-2020-04-07-51101-16-003</t>
  </si>
  <si>
    <t>JM-2020-10-07-51101-09-026</t>
  </si>
  <si>
    <t>JM-2020-10-07-51101-17-016</t>
  </si>
  <si>
    <t>JM-2020-10-07-51101-17-017</t>
  </si>
  <si>
    <t>JM-2020-10-07-51101-17-018</t>
  </si>
  <si>
    <t>JM-2020-10-07-51101-17-019</t>
  </si>
  <si>
    <t>JM-2020-05-07-51101-16-001</t>
  </si>
  <si>
    <t>JM-2020-10-07-51101-17-006</t>
  </si>
  <si>
    <t>JM-2020-10-07-51101-17-007</t>
  </si>
  <si>
    <t>JM-2020-10-07-51101-17-008</t>
  </si>
  <si>
    <t>JM-2020-10-07-51101-17-009</t>
  </si>
  <si>
    <t>JM-2020-10-07-51101-17-010</t>
  </si>
  <si>
    <t>JM-2020-08-07-51101-16-001</t>
  </si>
  <si>
    <t>JM-2020-08-07-51101-16-002</t>
  </si>
  <si>
    <t>JM-2020-10-07-51101-17-020</t>
  </si>
  <si>
    <t xml:space="preserve">DIRECCION DE ADMINISTRACION/ASIGNADA A LA CASA DE LA CULTURA </t>
  </si>
  <si>
    <t>JM-2020-10-07-51101-17-021</t>
  </si>
  <si>
    <t>JM-2020-10-07-51101-17-022</t>
  </si>
  <si>
    <t>JM-2020-10-07-51101-09-018</t>
  </si>
  <si>
    <t>JM-2020-10-07-51101-17-024</t>
  </si>
  <si>
    <t>JM-2020-10-07-51101-09-027</t>
  </si>
  <si>
    <t>JM-2020-11-07-51101-16-001</t>
  </si>
  <si>
    <t>JM-2020-11-07-51101-16-002</t>
  </si>
  <si>
    <t>JM-2020-11-07-51101-16-003</t>
  </si>
  <si>
    <t>JM-2020-10-07-51101-09-014</t>
  </si>
  <si>
    <t>JM-2020-10-07-51101-09-015</t>
  </si>
  <si>
    <t>JM-2020-10-07-51101-09-017</t>
  </si>
  <si>
    <t>JM-2020-10-07-51101-09-023</t>
  </si>
  <si>
    <t>JM-2020-10-07-51101-09-025</t>
  </si>
  <si>
    <t>JM-2020-10-07-51101-09-024</t>
  </si>
  <si>
    <t>JM-2020-10-07-51101-17-005</t>
  </si>
  <si>
    <t>JM-2020-10-07-51101-17-011</t>
  </si>
  <si>
    <t>JM-2020-10-07-51101-17-012</t>
  </si>
  <si>
    <t>JM-2020-10-07-51101-17-015</t>
  </si>
  <si>
    <t>JM-2020-10-07-51101-17-013</t>
  </si>
  <si>
    <t>JM-2020-10-07-51101-17-014</t>
  </si>
  <si>
    <t>DIRECCIÓN DE ATENCION A LAS MUJERES/AREA DE PSICOLOGIA</t>
  </si>
  <si>
    <t>JM-2020-16-07-51101-16-001</t>
  </si>
  <si>
    <t>JM-2020-16-07-51101-16-002</t>
  </si>
  <si>
    <t>JM-2020-10-07-51101-09-021</t>
  </si>
  <si>
    <t>JM-2020-10-07-51101-17-023</t>
  </si>
  <si>
    <t>JM-2020-18-07-51101-17-003</t>
  </si>
  <si>
    <t>JM-2020-18-07-51101-17-002</t>
  </si>
  <si>
    <t>JM-2020-10-07-51101-09-016</t>
  </si>
  <si>
    <t>JM-2020-18-07-51101-17-005</t>
  </si>
  <si>
    <t>JM-2020-18-07-51101-17-006</t>
  </si>
  <si>
    <t>JM-2020-18-07-51101-17-001</t>
  </si>
  <si>
    <t>JM-2020-18-07-51101-17-004</t>
  </si>
  <si>
    <t>JM-2020-13-07-51101-16-001</t>
  </si>
  <si>
    <t>JM-2020-14-07-51101-09-005</t>
  </si>
  <si>
    <t>JM-2020-14-07-51101-16-005</t>
  </si>
  <si>
    <t>JM-2020-14-07-51101-16-006</t>
  </si>
  <si>
    <t>JM-2020-10-07-51101-09-022</t>
  </si>
  <si>
    <t>JM-2020-10-07-51501-01-029</t>
  </si>
  <si>
    <t>F0EB0094LD</t>
  </si>
  <si>
    <t>MP1TJRSM</t>
  </si>
  <si>
    <t>JM-2020-10-07-51501-01-048</t>
  </si>
  <si>
    <t>MP1TJRZI</t>
  </si>
  <si>
    <t>JM-2020-10-07-51501-04-008</t>
  </si>
  <si>
    <t xml:space="preserve">IMPRESORA MONOCROMATICA </t>
  </si>
  <si>
    <t>SEOLA-1802-01</t>
  </si>
  <si>
    <t>CNB2N6PNDN</t>
  </si>
  <si>
    <t>JM-2020-02-07-51501-04-008</t>
  </si>
  <si>
    <t>CNB1NB847Z</t>
  </si>
  <si>
    <t>JM-2020-02-07-51501-04-009</t>
  </si>
  <si>
    <t>CNB2N6PLFJ</t>
  </si>
  <si>
    <t>JM-2020-10-07-51501-01-036</t>
  </si>
  <si>
    <t>MP1TJRTH</t>
  </si>
  <si>
    <t>JM-2020-10-07-51501-01-047</t>
  </si>
  <si>
    <t>MP1TJRTJ</t>
  </si>
  <si>
    <t>JM-2020-10-07-51501-01-057</t>
  </si>
  <si>
    <t>MP1RKY97</t>
  </si>
  <si>
    <t>JM-2020-10-07-51501-06-003</t>
  </si>
  <si>
    <t>ESCANER A COLOR EXCANEO DUPLEX, NEGLO/BLANCO</t>
  </si>
  <si>
    <t>FCLSD-1004</t>
  </si>
  <si>
    <t>SG0B41100W</t>
  </si>
  <si>
    <t>JM-2020-10-07-51101-09-028</t>
  </si>
  <si>
    <t>JM-2020-10-07-51501-01-058</t>
  </si>
  <si>
    <t>MP1RKY81</t>
  </si>
  <si>
    <t>JM-2020-10-07-51501-06-002</t>
  </si>
  <si>
    <t>SG0C5111085</t>
  </si>
  <si>
    <t>JM-2020-10-07-51501-01-043</t>
  </si>
  <si>
    <t>MP1RBVC0</t>
  </si>
  <si>
    <t>JM-2020-10-07-51501-01-044</t>
  </si>
  <si>
    <t>MP1TJRTZ</t>
  </si>
  <si>
    <t>JM-2020-10-07-51501-01-045</t>
  </si>
  <si>
    <t>MP1RBQ33</t>
  </si>
  <si>
    <t>JM-2020-10-07-51501-01-055</t>
  </si>
  <si>
    <t>MP1RBS38</t>
  </si>
  <si>
    <t>JM-2020-10-07-51501-01-064</t>
  </si>
  <si>
    <t>F0ES009DLD</t>
  </si>
  <si>
    <t>MP1RNTLB</t>
  </si>
  <si>
    <t>JM-2020-10-07-51501-01-051</t>
  </si>
  <si>
    <t>MP1N7XJZ</t>
  </si>
  <si>
    <t>JM-2020-04-07-51501-04-008</t>
  </si>
  <si>
    <t>CNB2N6PLG7</t>
  </si>
  <si>
    <t>DIRECCION DE PROGRAMACION/RAMO 33</t>
  </si>
  <si>
    <t>JM-2020-10-07-51501-01-056</t>
  </si>
  <si>
    <t>MP1TJRV6</t>
  </si>
  <si>
    <t>JM-2020-10-07-51501-01-034</t>
  </si>
  <si>
    <t>MP1RKY77</t>
  </si>
  <si>
    <t>JM-2020-10-07-51501-01-041</t>
  </si>
  <si>
    <t>MP1TJV8M</t>
  </si>
  <si>
    <t>JM-2020-10-07-51501-01-042</t>
  </si>
  <si>
    <t>MP1TJV0M</t>
  </si>
  <si>
    <t>JM-2020-08-04-51501-04-007</t>
  </si>
  <si>
    <t xml:space="preserve">IMPRESORA MULTIFUNCINAL </t>
  </si>
  <si>
    <t>RAMO 23. PROVISIONES SALARIARES Y ECONOMICAS</t>
  </si>
  <si>
    <t>EPSON L3 150</t>
  </si>
  <si>
    <t>C634C</t>
  </si>
  <si>
    <t>X7GP024376</t>
  </si>
  <si>
    <t>JM-2020-08-07-51501-04-009</t>
  </si>
  <si>
    <t>CNB2N6PNFY</t>
  </si>
  <si>
    <t>JM-2020-08-07-51101-09-007</t>
  </si>
  <si>
    <t>JM-2020-08-07-51101-09-008</t>
  </si>
  <si>
    <t>JM-2020-10-07-51501-01-049</t>
  </si>
  <si>
    <t>MP1RBNDM</t>
  </si>
  <si>
    <t>JM-2020-08-07-51501-04-008</t>
  </si>
  <si>
    <t>CNB2N6PLDL</t>
  </si>
  <si>
    <t>DIRECCIÓN DE OBRAS, ORDENAMIENTO TERRITORIAL Y SERVICIOS MUNICIPALES/PRECIOS UNITARIOS</t>
  </si>
  <si>
    <t>JM-2020-10-07-51501-01-050</t>
  </si>
  <si>
    <t>MP1RMRC8</t>
  </si>
  <si>
    <t>JM-2020-10-07-51501-01-059</t>
  </si>
  <si>
    <t>MP1TJZFJ</t>
  </si>
  <si>
    <t>JM-2020-10-07-51101-09-019</t>
  </si>
  <si>
    <t>JM-2020-10-07-51501-01-060</t>
  </si>
  <si>
    <t>MP1RMNT5</t>
  </si>
  <si>
    <t xml:space="preserve">DIRECCION DE ADMINISTRACION/ASIGNADA A LA COORDINACION DE LA CASA DE LA CULTURA </t>
  </si>
  <si>
    <t>JM-2020-10-07-51101-09-020</t>
  </si>
  <si>
    <t xml:space="preserve">DIRECCION DE ADMINISTRACION/ASIGNADO A CASA DE LA CULTURA </t>
  </si>
  <si>
    <t>JM-2020-10-07-51501-01-068</t>
  </si>
  <si>
    <t>MP1VT2WT</t>
  </si>
  <si>
    <t>JM-2020-10-07-51501-01-067</t>
  </si>
  <si>
    <t>MP1VT57M</t>
  </si>
  <si>
    <t>JM-2020-10-07-51501-01-066</t>
  </si>
  <si>
    <t>MP1VT55K</t>
  </si>
  <si>
    <t>JM-2020-10-07-51501-06-001</t>
  </si>
  <si>
    <t>SG0C51107R</t>
  </si>
  <si>
    <t>JM-2020-10-07-51501-01-031</t>
  </si>
  <si>
    <t>MP1TJRWZ</t>
  </si>
  <si>
    <t>JM-2020-10-07-51501-01-032</t>
  </si>
  <si>
    <t>MP1TJXH0</t>
  </si>
  <si>
    <t>JM-2020-10-07-51501-01-033</t>
  </si>
  <si>
    <t>MP1TJ51J</t>
  </si>
  <si>
    <t>JM-2020-10-07-51501-01-039</t>
  </si>
  <si>
    <t>MP1RBQ9Y</t>
  </si>
  <si>
    <t>JM-2020-11-07-51501-04-008</t>
  </si>
  <si>
    <t>CNB1NB84B1</t>
  </si>
  <si>
    <t>JM-2020-10-07-51501-01-037</t>
  </si>
  <si>
    <t>MP1RKY88</t>
  </si>
  <si>
    <t>JM-2020-10-07-51501-01-038</t>
  </si>
  <si>
    <t>MP1RBV6E</t>
  </si>
  <si>
    <t>JM-2020-10-07-51501-01-040</t>
  </si>
  <si>
    <t>MP1RBN9T</t>
  </si>
  <si>
    <t>JM-2020-10-07-51501-01-062</t>
  </si>
  <si>
    <t>MP1TK0HZ</t>
  </si>
  <si>
    <t>JM-2020-10-07-51501-01-063</t>
  </si>
  <si>
    <t>MP1RMRE3</t>
  </si>
  <si>
    <t>NEGRAS</t>
  </si>
  <si>
    <t>DIRECCION DE ADMINISTRACION/AREA DE INVENTARIOS</t>
  </si>
  <si>
    <t>JM-2020-14-07-51501-04-002</t>
  </si>
  <si>
    <t>CNB2N6PLGF</t>
  </si>
  <si>
    <t>JM-2020-10-07-51501-01-035</t>
  </si>
  <si>
    <t>MP1TJZH2</t>
  </si>
  <si>
    <t>JM-2020-10-07-51501-01-046</t>
  </si>
  <si>
    <t>MP1RBNAY</t>
  </si>
  <si>
    <t>JM-2020-06-07-51501-04-001</t>
  </si>
  <si>
    <t>CNB1NB84C0</t>
  </si>
  <si>
    <t>JM-2020-10-07-51501-01-065</t>
  </si>
  <si>
    <t>MP1RMTN3</t>
  </si>
  <si>
    <t>JM-2020-16-07-51501-04-002</t>
  </si>
  <si>
    <t>CNB2N6PLFR</t>
  </si>
  <si>
    <t>JM-2020-10-07-51501-01-053</t>
  </si>
  <si>
    <t>MP1RMR99</t>
  </si>
  <si>
    <t>JM-2020-10-07-51501-01-054</t>
  </si>
  <si>
    <t>MP1TJV1F</t>
  </si>
  <si>
    <t>JM-2020-10-07-51501-01-030</t>
  </si>
  <si>
    <t>MP1TJZB4</t>
  </si>
  <si>
    <t>COORDINACIÓN ADMINISTRATIVA DEL DIF (DEMANDA POR ROBO)</t>
  </si>
  <si>
    <t>JM-2020-10-07-51501-01-052</t>
  </si>
  <si>
    <t>MP1TFVCL</t>
  </si>
  <si>
    <t>JM-2020-10-07-51501-01-061</t>
  </si>
  <si>
    <t>MP1RKY6A</t>
  </si>
  <si>
    <t>JM-2020-11-00-54101-17-041</t>
  </si>
  <si>
    <t>1FTEW1CB0LKD70638</t>
  </si>
  <si>
    <t>JM-2020-02-04-54502-05-001</t>
  </si>
  <si>
    <t>CAYUCO DE FIBRA DE VIDRIO DE 6 METROS DE LARGO POR 95 CM DE ANCHO REFORZADO CON PETATILLO 2 BANCOS Y DOS PANETAS</t>
  </si>
  <si>
    <t xml:space="preserve">FRANCISCO RAMIREZ MAGAÑA </t>
  </si>
  <si>
    <t>43</t>
  </si>
  <si>
    <t>EMBARCACIONES (54502)</t>
  </si>
  <si>
    <t>JM-2020-08-02-56701-02-013</t>
  </si>
  <si>
    <t xml:space="preserve">ESCALERA DIELECTRICA DE 11 METROS CON EXTENSION </t>
  </si>
  <si>
    <t>INGRESOS DE GESTION ( R.P.) 2020</t>
  </si>
  <si>
    <t>C-3023-24PTN</t>
  </si>
  <si>
    <t>120 - AT01-D-2875779</t>
  </si>
  <si>
    <t>ALUMINIO CON NARANJA</t>
  </si>
  <si>
    <t>759</t>
  </si>
  <si>
    <t>JM-2020-09-02-56902-01-013</t>
  </si>
  <si>
    <t xml:space="preserve">PODADORA </t>
  </si>
  <si>
    <t>INGRESOS DE GESTION (R.P.)2020</t>
  </si>
  <si>
    <t xml:space="preserve">NARANJA - NEGRO </t>
  </si>
  <si>
    <t>JM-2021-05-02-51901-11-005</t>
  </si>
  <si>
    <t>MINI SPLIT MIRAGE DE 2 TONELADAS</t>
  </si>
  <si>
    <t>INGRESOS DE GESTION (R.P.)</t>
  </si>
  <si>
    <t>EVAPORADOR: ELF261D      COMPRESOR: CLF261D</t>
  </si>
  <si>
    <t>EVAPORADOR: ELF261D7062003196      COMPRESOR: CLF261D7062003118</t>
  </si>
  <si>
    <t>TIMOTEO BENITO DE LOS SANTOS</t>
  </si>
  <si>
    <t>JM-2020-16-00-54101-04-021</t>
  </si>
  <si>
    <t xml:space="preserve">CAMION RECOLECTOR </t>
  </si>
  <si>
    <t>INTERNATIONAL MV607</t>
  </si>
  <si>
    <t>3HAEUMMR4ML165015 MOTOR: 74634217</t>
  </si>
  <si>
    <t xml:space="preserve">CEMSA </t>
  </si>
  <si>
    <t>FC 864</t>
  </si>
  <si>
    <t>JM-2021-11-01-51201-77-001</t>
  </si>
  <si>
    <t xml:space="preserve">LITERAS INDIVIDUALES GINEBRA </t>
  </si>
  <si>
    <t xml:space="preserve">ANGEL GUADALUPE DE DIOS VICENTE </t>
  </si>
  <si>
    <t xml:space="preserve">DIRECCION DE SEGURIDAD PUBLICA/GUARDIA NACIONAL </t>
  </si>
  <si>
    <t>JM-2021-11-01-51201-77-002</t>
  </si>
  <si>
    <t>JM-2021-11-01-51201-77-003</t>
  </si>
  <si>
    <t>JM-2021-11-01-51201-77-004</t>
  </si>
  <si>
    <t>JM-2021-11-01-51201-77-005</t>
  </si>
  <si>
    <t>JM-2021-11-01-51201-77-006</t>
  </si>
  <si>
    <t>JM-2021-11-01-51201-77-007</t>
  </si>
  <si>
    <t>JM-2021-11-01-51201-77-008</t>
  </si>
  <si>
    <t>JM-2021-11-01-51201-77-009</t>
  </si>
  <si>
    <t>JM-2021-11-01-51201-77-010</t>
  </si>
  <si>
    <t>JM-2021-11-01-51201-77-011</t>
  </si>
  <si>
    <t>JM-2021-11-01-51201-77-012</t>
  </si>
  <si>
    <t>JM-2021-11-01-51201-77-013</t>
  </si>
  <si>
    <t>JM-2021-11-01-51201-77-014</t>
  </si>
  <si>
    <t>JM-2021-11-01-51201-77-015</t>
  </si>
  <si>
    <t>JM-2021-11-01-51202-20-001</t>
  </si>
  <si>
    <t xml:space="preserve">CONGELADOR INDIVIDUAL </t>
  </si>
  <si>
    <t xml:space="preserve">ISR PARTICIPABLE </t>
  </si>
  <si>
    <t xml:space="preserve">HISENSE </t>
  </si>
  <si>
    <t>LD29X</t>
  </si>
  <si>
    <t>1L018900N01JLD29XP61612</t>
  </si>
  <si>
    <t>269</t>
  </si>
  <si>
    <t>JM-2021-11-01-51202-20-002</t>
  </si>
  <si>
    <t xml:space="preserve">REFRIGERADOR  DE 9 PIES </t>
  </si>
  <si>
    <t xml:space="preserve">WINIA </t>
  </si>
  <si>
    <t>D-25210G                                            D-25215G                                                 D-25220G                                            D-25230G</t>
  </si>
  <si>
    <t>JM-2021-11-02-51901-11-011</t>
  </si>
  <si>
    <t xml:space="preserve">AIRE ACONDICIONADO MINI SPLIT 24000 BTU </t>
  </si>
  <si>
    <t>GWC24QE-D3NNB4E</t>
  </si>
  <si>
    <t>3C4680W001364</t>
  </si>
  <si>
    <t>JM-2021-11-02-51901-11-012</t>
  </si>
  <si>
    <t>3C4680W001247</t>
  </si>
  <si>
    <t>JM-2021-02-01-51501-01-025</t>
  </si>
  <si>
    <t>24 - dd0002la</t>
  </si>
  <si>
    <t>8CC0341ZFS</t>
  </si>
  <si>
    <t>JM-2021-02-01-51501-01-026</t>
  </si>
  <si>
    <t>8CC0341ZFT</t>
  </si>
  <si>
    <t>JM-2021-02-01-51501-01-027</t>
  </si>
  <si>
    <t>8CC0341ZFZ</t>
  </si>
  <si>
    <t>JM-2021-11-03-51501-08-003</t>
  </si>
  <si>
    <t>UPS TRIPP</t>
  </si>
  <si>
    <t>SU30000XL</t>
  </si>
  <si>
    <t>3034RLCPS720100007</t>
  </si>
  <si>
    <t xml:space="preserve">SERGIO LUIS PEREZ DE LA CRUZ </t>
  </si>
  <si>
    <t>401</t>
  </si>
  <si>
    <t>JM-2021-03-01-51501-01-011</t>
  </si>
  <si>
    <t>8CC0341ZJZ</t>
  </si>
  <si>
    <t>JM-2021-03-01-51901-11-020</t>
  </si>
  <si>
    <t>MINI SPLIT DE 24 BTU</t>
  </si>
  <si>
    <t>PARTICIPACIONES GC 202</t>
  </si>
  <si>
    <t>EVAPORADOR: GWC24QE-D3NNB4E/I</t>
  </si>
  <si>
    <t>EVAPORADOR: 3C468OWOO4815</t>
  </si>
  <si>
    <t>SERGO LUIS PEREZ DE LA CRUZ</t>
  </si>
  <si>
    <t>393</t>
  </si>
  <si>
    <t>JM-2021-03-01-51901-11-019</t>
  </si>
  <si>
    <t>EVAPORADOR: 3C468OWOO3947</t>
  </si>
  <si>
    <t>JM-2018-11-01-54101-17-004</t>
  </si>
  <si>
    <t>JM-2018-11-01-54101-17-005</t>
  </si>
  <si>
    <t>JM-2018-11-01-54101-17-006</t>
  </si>
  <si>
    <t>JM-2018-11-01-54101-17-007</t>
  </si>
  <si>
    <t>JM-2018-11-01-54101-17-008</t>
  </si>
  <si>
    <t>JM-2021-07-01-51901-11-001</t>
  </si>
  <si>
    <t>MINI SPLIT DE 18000 BTU A 220 VOLTS</t>
  </si>
  <si>
    <t xml:space="preserve">PARTICIPACIONES </t>
  </si>
  <si>
    <t xml:space="preserve">AUX </t>
  </si>
  <si>
    <t xml:space="preserve">EVAPORADOR: ASW-18B2/FFR2  COMPRESOR: ASW-18B2/FFR2                   </t>
  </si>
  <si>
    <t>EVAPORADOR:                            B34049714101N01083                    COMPRESOR:                            A21069705701W00501</t>
  </si>
  <si>
    <t>990</t>
  </si>
  <si>
    <t>JM-2021-08-01-51901-11-027</t>
  </si>
  <si>
    <t>MINI SPLIT DE 12000 BTU A 220 VOLTS</t>
  </si>
  <si>
    <t>AURUS</t>
  </si>
  <si>
    <t>EVAPORADOR: ARU-12A2/OF COMPRESERO: ARU-12A2/OF</t>
  </si>
  <si>
    <t>EVAPORADOR: 1F954NL00ZL11501098</t>
  </si>
  <si>
    <t>JM-2021-11-02-51901-11-013</t>
  </si>
  <si>
    <t xml:space="preserve">MINI SPLIT DE 24000 BTU A 220 </t>
  </si>
  <si>
    <t>ASW-24B2/FFR1</t>
  </si>
  <si>
    <t>B38197661501N00335</t>
  </si>
  <si>
    <t>JM-2021-04-02-51501-16-002</t>
  </si>
  <si>
    <t xml:space="preserve">SERVIDOR HPE PROLIANT ML110 GENIO, MONITOR LED HP P22VA 21.5 PULGADAS </t>
  </si>
  <si>
    <t xml:space="preserve">HEWLETT PACKARD ENTERPRISE </t>
  </si>
  <si>
    <t>P19116-001</t>
  </si>
  <si>
    <t>2M2138006H</t>
  </si>
  <si>
    <t xml:space="preserve">ARMANDO VAZQUEZ ROCHA </t>
  </si>
  <si>
    <t>JM-2022-02-02-56902-66-001</t>
  </si>
  <si>
    <t>FUMIGADORA SR- 200 STIHL 1.1 HP 10 LTS</t>
  </si>
  <si>
    <t>SR-200</t>
  </si>
  <si>
    <t>BLANCO CON NARANJA</t>
  </si>
  <si>
    <t>JM-2022-12-03-54101-01-001</t>
  </si>
  <si>
    <t>HONDA</t>
  </si>
  <si>
    <t>3H1KD1340ND706337</t>
  </si>
  <si>
    <t xml:space="preserve">BLANCO CON NEGRO </t>
  </si>
  <si>
    <t xml:space="preserve">CRUGAL MOTOCICLETAS, S.A. DE C.V. </t>
  </si>
  <si>
    <t>U000006647</t>
  </si>
  <si>
    <t>DIRECCIÓN DE TRÁNSITO MUNICIPAL/003</t>
  </si>
  <si>
    <t>JM-2022-12-03-54101-01-002</t>
  </si>
  <si>
    <t>3H1KD1347ND706335</t>
  </si>
  <si>
    <t>U000006645</t>
  </si>
  <si>
    <t>DIRECCIÓN DE TRÁNSITO MUNICIPAL/002</t>
  </si>
  <si>
    <t>JM-2022-12-03-54101-01-003</t>
  </si>
  <si>
    <t>3H1KD134XND706345</t>
  </si>
  <si>
    <t>U000006646</t>
  </si>
  <si>
    <t>DIRECCIÓN DE TRÁNSITO MUNICIPAL/001</t>
  </si>
  <si>
    <t>JM-2022-08-02-56301-37-001</t>
  </si>
  <si>
    <t>REVOLVEDORA DE CONCRETO UN SACO CON MOTOR COMPLETA CON TODOS LOS ACCESORIOS COMPLETOS</t>
  </si>
  <si>
    <t>VEKCER 13 HP</t>
  </si>
  <si>
    <t>ANTARIX RA1SV13</t>
  </si>
  <si>
    <t>GP390 202008080191</t>
  </si>
  <si>
    <t>FAC00209</t>
  </si>
  <si>
    <t>JM-2022-08-02-56301-38-001</t>
  </si>
  <si>
    <t xml:space="preserve">CORTADORA DE CONCRETO DE 13 HP </t>
  </si>
  <si>
    <t>NAVAJO 13 HP</t>
  </si>
  <si>
    <t>TKA-FS450</t>
  </si>
  <si>
    <t>T1140021070013791</t>
  </si>
  <si>
    <t>AMARILLO CON NEGRO</t>
  </si>
  <si>
    <t>JM-2022-08-02-56301-47-001</t>
  </si>
  <si>
    <t>MAQUINA COMPACTADOR</t>
  </si>
  <si>
    <t>CIPSA</t>
  </si>
  <si>
    <t>CM13MP6</t>
  </si>
  <si>
    <t>CM2201017</t>
  </si>
  <si>
    <t>NEGRO CON AMARILLO</t>
  </si>
  <si>
    <t>VHA-002546</t>
  </si>
  <si>
    <t>JM-2014-04-06-5151-01-009</t>
  </si>
  <si>
    <t>MONITOR 4CE4330NH4, TECLADO BCYST0ACP7A0A8, ADAPTADOR WDMCT0AHH6UMM80B Y MOUSE FCYRV0CAU6VTR9</t>
  </si>
  <si>
    <t>JM-2014-04-02-5151-08-001</t>
  </si>
  <si>
    <t>NO BREAK CAPACIDAD 2200 VA/1320 W PARA RACK</t>
  </si>
  <si>
    <t>FORZA</t>
  </si>
  <si>
    <t>FX-2200LCD</t>
  </si>
  <si>
    <t>*721405300348*</t>
  </si>
  <si>
    <t>A 131</t>
  </si>
  <si>
    <t>JM-2017-08-33-5231-01-002</t>
  </si>
  <si>
    <t>CAMARA DIGITAL D7100 + LENTE 18-140 MM CON KIT</t>
  </si>
  <si>
    <t>CAMARA D7100 18-140 VR; LENTE AF-S DX NIKKOR 18-140MM f/3.5-5.6 GED VR</t>
  </si>
  <si>
    <t>CAMARA 2807677; LENTE 30243061</t>
  </si>
  <si>
    <t>JM-2013-11-04-5411-17-019</t>
  </si>
  <si>
    <t>UNIDAD FORD F-150 DOBLE CABINA 4 PUERTAS</t>
  </si>
  <si>
    <t>1FTFW1CF3DKF29015</t>
  </si>
  <si>
    <t>3892</t>
  </si>
  <si>
    <t>JM-2009-04-02-5151-01-014</t>
  </si>
  <si>
    <t>CPU</t>
  </si>
  <si>
    <t>CPU: CNX741060P</t>
  </si>
  <si>
    <t>JM-2018-16-01-5151-01-002</t>
  </si>
  <si>
    <t>S2016171001699</t>
  </si>
  <si>
    <t>REGULAR (MONITOR)</t>
  </si>
  <si>
    <t>JM-2010-01-02-5111-11-002</t>
  </si>
  <si>
    <t>LIBRERO S/CREDENZA 4 PUERTAS 1.86 X .35 X 1.05  MTS.</t>
  </si>
  <si>
    <t>JM-2002-02-02-5111-02-012</t>
  </si>
  <si>
    <t>1058</t>
  </si>
  <si>
    <t>JM-2015-05-13-5411-17-001</t>
  </si>
  <si>
    <t>3GBEC14X37M103385</t>
  </si>
  <si>
    <t>A33747</t>
  </si>
  <si>
    <t>DIRECCIÓN DE OBRAS, ORDENAMIENTO TERRITORIAL Y SERVICIOS MUNICIPALES / PLACAS VM95307</t>
  </si>
  <si>
    <t>JM-2011-02-07-5411-05-001</t>
  </si>
  <si>
    <t>CAMIONETA REDILA F-350</t>
  </si>
  <si>
    <t>1FDEF3G67BEC32581</t>
  </si>
  <si>
    <t>BLANCO OXFORD</t>
  </si>
  <si>
    <t>TABASCO AUTOMOVILISTICA S.A. DE C.V.</t>
  </si>
  <si>
    <t>A 48465</t>
  </si>
  <si>
    <t>JM-2014-04-06-5151-06-001</t>
  </si>
  <si>
    <t>SCANNER</t>
  </si>
  <si>
    <t>DR-C130, ADAPTADOR MG1-4745</t>
  </si>
  <si>
    <t>FW330290, ADAPTADOR 1407081864</t>
  </si>
  <si>
    <t>3</t>
  </si>
  <si>
    <t>JM-2014-04-06-5151-01-006</t>
  </si>
  <si>
    <t>MONITOR 4CE4330NG4, TECLADO BCYST0ACP7A0AH, ADAPTADOR WDMCT0AHH6UMM40B Y MOUSE FCYRV0CAU6VTRT</t>
  </si>
  <si>
    <t>JM-2020-02-00-54103-15-001</t>
  </si>
  <si>
    <t xml:space="preserve">DONATIVOS </t>
  </si>
  <si>
    <t>1FTBR1C8XLKA11960</t>
  </si>
  <si>
    <t xml:space="preserve">CONVERSIONES ESPECIALES S.A DE C.V </t>
  </si>
  <si>
    <t>A-7884</t>
  </si>
  <si>
    <t>JM-2014-04-06-5151-01-002</t>
  </si>
  <si>
    <t>COMPUTADORA DE ESCRITORIO DE 4GB DE MEMORIA RAM: SISTEMA TODO EN UNO  (MONITOR LED 19.5</t>
  </si>
  <si>
    <t>MONITOR 4CE4330NGH, TECLADO BCYST0ACP7A0A7, ADAPTADOR WDMCT0AHH6UGJG0B Y MOUSE FCYRV0CAU6VTR4</t>
  </si>
  <si>
    <t>JM-2018-11-01-54101-17-031</t>
  </si>
  <si>
    <t>FA14520</t>
  </si>
  <si>
    <t>DIRECCIÓN DE TRÁNSITO MUNICIPAL ANTES MOVIL 0028/PLACAS TB-376A-1</t>
  </si>
  <si>
    <t>ROJO VINO</t>
  </si>
  <si>
    <t xml:space="preserve">SALA DE CABILDO </t>
  </si>
  <si>
    <t>SECRETARIA TECNICA</t>
  </si>
  <si>
    <t>SECRETARIA PARTICULAR</t>
  </si>
  <si>
    <t>SINDICO DE HACIENDA</t>
  </si>
  <si>
    <t>COMUNICACIÓN SOCIAL</t>
  </si>
  <si>
    <t>AREA DE COMBUSTIBLE</t>
  </si>
  <si>
    <t>OFICINA DE AUDITORES</t>
  </si>
  <si>
    <t xml:space="preserve">UNIDAD DE TRANSPARENCIA Y ACCESO A LA INFORMACION PUBLICA </t>
  </si>
  <si>
    <t>TALLER MECANICO</t>
  </si>
  <si>
    <t>ALMACEN</t>
  </si>
  <si>
    <t>REGISTRO CIVIL NO. 1</t>
  </si>
  <si>
    <t>COORDINACION DE PROTECCION CIVIL</t>
  </si>
  <si>
    <t>COORDINACION DE RECLUTAMIENTO</t>
  </si>
  <si>
    <t>ASUNTOS RELIGIOSOS</t>
  </si>
  <si>
    <t>ASUNTOS INDIGENAS</t>
  </si>
  <si>
    <t>COORDINACION DE BIENESTAR SOCIAL</t>
  </si>
  <si>
    <t xml:space="preserve">AREA DE CONTABILIDAD </t>
  </si>
  <si>
    <t>AREA DE EGRESOS</t>
  </si>
  <si>
    <t>AREA DE INGRESOS</t>
  </si>
  <si>
    <t>CATASTRO</t>
  </si>
  <si>
    <t>ARCHIVO GENERAL</t>
  </si>
  <si>
    <t xml:space="preserve">RECLUTAMIENTO </t>
  </si>
  <si>
    <t>DEPARTAMENTO DE SISTEMAS</t>
  </si>
  <si>
    <t>RAMO 33</t>
  </si>
  <si>
    <t xml:space="preserve">COORDINACION JURIDICA </t>
  </si>
  <si>
    <t xml:space="preserve">TALLER AGRICOLA </t>
  </si>
  <si>
    <t>ROTOCULTIVADOR DE 80 CM. (IMPLEMENTO)</t>
  </si>
  <si>
    <t xml:space="preserve">SALEROS DE 2 X 0.70 (31 PIEZAS) (28 PIEZAS EN BUENAS CONDICIONES Y 3 EN MALAS EN CONDCIONES ) </t>
  </si>
  <si>
    <t>REGULAR (FALTA MONITOR)</t>
  </si>
  <si>
    <t xml:space="preserve">DIRECCIÓN DE FINANZAS/COORDINACION DE REGLAMENTO </t>
  </si>
  <si>
    <t xml:space="preserve">DIRECCIÓN DE FINANZAS/CONTABILIDAD PRESTADA A RECLUTAMIENTO (CENTRAL CAMIONERA) </t>
  </si>
  <si>
    <t>MALA SOLO ESTA EL CPU</t>
  </si>
  <si>
    <t>REGULAR SOLO FUNCIONA SCANNER</t>
  </si>
  <si>
    <t>SECRETARIA DEL AYUNTAMIENTO/COORDINACION DE  ASUNTOS INDIGENAS</t>
  </si>
  <si>
    <t xml:space="preserve">SECRETARIA DEL AYUNTAMIENTO/REGLAMENTO </t>
  </si>
  <si>
    <t>PRESIDENCIA/OFICINA DE LA PRESIDENTA</t>
  </si>
  <si>
    <t>PRESIDENCIA/SINDICO DE HACIENDA</t>
  </si>
  <si>
    <t>PRESIDENCIA/PROGRAMACION</t>
  </si>
  <si>
    <t>PRESIDENCIA/DECUR</t>
  </si>
  <si>
    <t>¿</t>
  </si>
  <si>
    <t>JM-2012-08-13-5411-05-016</t>
  </si>
  <si>
    <t>CAMIONETA PICKUP</t>
  </si>
  <si>
    <t>1GCEC14X03Z157943</t>
  </si>
  <si>
    <t xml:space="preserve">DISTRIVUIDORA CHEVROLET, DE C.V. </t>
  </si>
  <si>
    <t>A 34075</t>
  </si>
  <si>
    <t>DIRECCIÓN DE OBRAS, ORDENAMIENTO TERRITORIAL Y SERVICIOS MUNICIPALES/PLACAS VN-5051-B</t>
  </si>
  <si>
    <t xml:space="preserve">VENTANILLA UNICA </t>
  </si>
  <si>
    <t xml:space="preserve">SUPERVISION </t>
  </si>
  <si>
    <t xml:space="preserve">PRECIOS UNITARIOS </t>
  </si>
  <si>
    <t xml:space="preserve">MALA/SOLO FUNCIONA EL SCANNER </t>
  </si>
  <si>
    <t xml:space="preserve">PROYECTOS </t>
  </si>
  <si>
    <t xml:space="preserve">SERVICIOS MUNICIPALES </t>
  </si>
  <si>
    <t>TALLER DE HERRERIA - TALLER MECANICO</t>
  </si>
  <si>
    <t xml:space="preserve">MAQUINARIA </t>
  </si>
  <si>
    <t>DIRECCIÓN DE OBRAS, ORDENAMIENTO TERRITORIAL Y SERVICIOS MUNICIPALES/ PLACAS VN-5052-B</t>
  </si>
  <si>
    <t xml:space="preserve">DIRECCIÓN DE OBRAS, ORDENAMIENTO TERRITORIAL Y SERVICIOS MUNICIPALES/COORDINACION DE ADMINISTRACION </t>
  </si>
  <si>
    <t xml:space="preserve">REGULAR  </t>
  </si>
  <si>
    <t>AREA DE INVENTARIOS</t>
  </si>
  <si>
    <t>AREA DE RECURSOS HUMANOS</t>
  </si>
  <si>
    <t xml:space="preserve">                AREA DE NOMINA</t>
  </si>
  <si>
    <t xml:space="preserve">AREA DE COMPRAS </t>
  </si>
  <si>
    <t xml:space="preserve">MERCADO </t>
  </si>
  <si>
    <t xml:space="preserve">CENTRAL CAMIONERA </t>
  </si>
  <si>
    <t xml:space="preserve">BUENA </t>
  </si>
  <si>
    <t xml:space="preserve">DIRECCIÓN DE TRÁNSITO MUNICIPAL/INSTALADA EN LA ANTES MOVIL 0028 </t>
  </si>
  <si>
    <t>RESPONSABEL DEL BIEN</t>
  </si>
  <si>
    <t xml:space="preserve">COORDINACION DE TENENCIA DE LA TIERRA </t>
  </si>
  <si>
    <t xml:space="preserve">JUEZ CALIFICADOR </t>
  </si>
  <si>
    <t xml:space="preserve">DIRECCION DE ASUNTOS JURIDICOS/COORDINACION DE TENENCIA DE LA TIERRA </t>
  </si>
  <si>
    <t>AREA JURIDICA</t>
  </si>
  <si>
    <t xml:space="preserve">AREA DE PSICOLOGIA </t>
  </si>
  <si>
    <t xml:space="preserve">MALA  </t>
  </si>
  <si>
    <t>CONTENEDOR DE MALLA</t>
  </si>
  <si>
    <t>JM-2012-16-04-5411-04-014</t>
  </si>
  <si>
    <t xml:space="preserve">SUB-COORDINACION ADMINISTRATIVA </t>
  </si>
  <si>
    <t xml:space="preserve">COORDINACIÓN MEDICA </t>
  </si>
  <si>
    <t>COORDINACION DEL INAPAM</t>
  </si>
  <si>
    <t>PAMAR</t>
  </si>
  <si>
    <t>COORDINACIÓN ADMINISTRATIVA DEL DIF/COORDINACION DEL INAPAM</t>
  </si>
  <si>
    <t>COORDINACIÓN ADMINISTRATIVA DEL DIF/PAMAR</t>
  </si>
  <si>
    <t>AREA DE PROCUPADURIA DE DEFENSA DEL MENOR</t>
  </si>
  <si>
    <t>TALLER DE BELLEZA</t>
  </si>
  <si>
    <t>COORDINACIÓN ADMINISTRATIVA DEL DIF/TALLER DE BELLEZA</t>
  </si>
  <si>
    <t>TALLER DE CORTE Y CONFECCION</t>
  </si>
  <si>
    <t>COORDINACIÓN ADMINISTRATIVA DEL DIF/TALLER DE CORTE Y CONFECCION</t>
  </si>
  <si>
    <t>COORDINACIÓN ADMINISTRATIVA DEL DIF/TALLER DE CORTE Y CONFECCION DE TIERRA ADENTRO 1RA.</t>
  </si>
  <si>
    <t>TALLER DE CORTE Y CONFECCION DE TIERRA ADENTRO 1RA.</t>
  </si>
  <si>
    <t>TALLER DE CORTE Y CONFECCION POB. MECOACAN</t>
  </si>
  <si>
    <t>COORDINACIÓN ADMINISTRATIVA DEL DIF/TALLER DE CORTE Y CONFECCION POB. MECOACAN</t>
  </si>
  <si>
    <t>TALLER DE CORTE Y CONFECCION POB. SOYATACO</t>
  </si>
  <si>
    <t>COORDINACIÓN ADMINISTRATIVA DEL DIF/TALLER DE CORTE Y CONFECCION POB. SOYATACO</t>
  </si>
  <si>
    <t>PIRAMIDE TALLER DE MANUALIDADES</t>
  </si>
  <si>
    <t>COORDINACIÓN ADMINISTRATIVA DEL DIF/PIRAMIDE TALLER DE MANUALIDADES</t>
  </si>
  <si>
    <t>COORDINACION DE LA U.B.R.</t>
  </si>
  <si>
    <t>COORDINACIÓN ADMINISTRATIVA DEL DIF/COORDINACION DE LA U.B.R. EXTERIOR DEL PATIO</t>
  </si>
  <si>
    <t xml:space="preserve">COORDINACIÓN ADMINISTRATIVA DEL DIF/COORDINACION DE LA U.B.R. </t>
  </si>
  <si>
    <t>MECANOTERAPIA</t>
  </si>
  <si>
    <t>COORDINACIÓN ADMINISTRATIVA DEL DIF/COORDINACION DE LA U.B.R.(MECANOTERAPIA)</t>
  </si>
  <si>
    <t>COORDINACIÓN ADMINISTRATIVA DEL DIF/COORDINACION DE LA U.B.R. (MECANOTERAPIA)</t>
  </si>
  <si>
    <t>LENGUAJE</t>
  </si>
  <si>
    <t>HIDROTERAPIA</t>
  </si>
  <si>
    <t>COORDINACIÓN ADMINISTRATIVA DEL DIF/COORDINACION DE LA U.B.R. (LENGUAJE)</t>
  </si>
  <si>
    <t>ELECTROTERAPIA</t>
  </si>
  <si>
    <t xml:space="preserve">	MAQUINA DE COSER INDUSTRIAL</t>
  </si>
  <si>
    <t xml:space="preserve">	1067	</t>
  </si>
  <si>
    <t xml:space="preserve">13	</t>
  </si>
  <si>
    <t xml:space="preserve">RAMO 15. DESARROLLO AGRARIO, TERRITORIAL Y URBANO	</t>
  </si>
  <si>
    <t xml:space="preserve">BROTHER	</t>
  </si>
  <si>
    <t xml:space="preserve">	3907	</t>
  </si>
  <si>
    <t xml:space="preserve">HA-412	</t>
  </si>
  <si>
    <t xml:space="preserve">7550A-3 MOTOR: 122857	</t>
  </si>
  <si>
    <t>1066</t>
  </si>
  <si>
    <t>COORDINACIÓN DEL DIF/TALLER DE BELLEZA</t>
  </si>
  <si>
    <t>JM-2008-18-04-5111-08-002</t>
  </si>
  <si>
    <t>JM-2008-18-04-5111-08-001</t>
  </si>
  <si>
    <t>PLATAFORMA MEXICO</t>
  </si>
  <si>
    <t>ARCHIVO</t>
  </si>
  <si>
    <t>BODEGA</t>
  </si>
  <si>
    <t xml:space="preserve">CENTRO DE CONTROL DE VIDEO VIGILANCIA </t>
  </si>
  <si>
    <t>COMANDANCIA</t>
  </si>
  <si>
    <t xml:space="preserve">GUARDIA NACIONAL </t>
  </si>
  <si>
    <t xml:space="preserve">DIRECCION DE EDUCACION CULTURA Y RECREACION </t>
  </si>
  <si>
    <t>DIRECCION DE EDUCACION CULTURA Y RECREACION</t>
  </si>
  <si>
    <t>COORDINACION DE LA CASA DE LA CULTURA</t>
  </si>
  <si>
    <t xml:space="preserve">MALAS </t>
  </si>
  <si>
    <t>DECUR/CASA DE LA CULTURA (EXHIBICION)</t>
  </si>
  <si>
    <t>COORDINACION DE PROMOCION CULTURAL</t>
  </si>
  <si>
    <t>COORDINACION DE DEPORTE</t>
  </si>
  <si>
    <t>CASA MUSEO</t>
  </si>
  <si>
    <t>BIBLIOTECA MUNICIPAL</t>
  </si>
  <si>
    <t>DECUR/BIBLIOTECA MUNICIPAL</t>
  </si>
  <si>
    <t xml:space="preserve">BIBLIOTECA REFORMA 2DA </t>
  </si>
  <si>
    <t>DECUR/BIBLIOTECA  R/A. REFORMA 2DA</t>
  </si>
  <si>
    <t>BIBLIOTECA CAMPO PETROLERO MECOACAN</t>
  </si>
  <si>
    <t>DECUR/BIBLIOTECA CAMPO PETROLERO MECOACAN</t>
  </si>
  <si>
    <t>BIBLIOTECA CENTRO INTEGRADOR VILLA JALUPA</t>
  </si>
  <si>
    <t>DECUR/BIBLIOTECA CENTRO INTEGRADOR VILLA JALUPA (SE ENCUENTRA CERRADA)</t>
  </si>
  <si>
    <t>BIBLIOTECA CHACALAPA 2DA</t>
  </si>
  <si>
    <t>DECUR/BIBLIOTECA CHACALAPA 2DA</t>
  </si>
  <si>
    <t>BIBLIOTECA EJIDO EL NOVILLERO</t>
  </si>
  <si>
    <t>DECUR/BIBLIOTECA EJIDO EL NOVILLERO</t>
  </si>
  <si>
    <t>BIBLIOTECA EJIDO EL PULPITO</t>
  </si>
  <si>
    <t>DECUR/BIBLIOTECA EJIDO EL PULPITO</t>
  </si>
  <si>
    <t>BIBLIOTECA EJIDO IQUINUAPA EL CLAVO</t>
  </si>
  <si>
    <t>DECUR/BIBLIOTECA EJIDO IQUINUAPA EL CLAVO</t>
  </si>
  <si>
    <t>BIBLIOTECA EJIDO SAN HIPOLITO</t>
  </si>
  <si>
    <t>DECUR/BIBLIOTECA EJIDO SAN HIPOLITO</t>
  </si>
  <si>
    <t>BIBLIOTECA EJIDO SANTA LUCIA</t>
  </si>
  <si>
    <t>DECUR/BIBLIOTECA EJIDO SANTA LUCIA (SE ENCUENTRA CERRADA)</t>
  </si>
  <si>
    <t>BIBLIOTECA LA CEIBA</t>
  </si>
  <si>
    <t>DECUR/BIBLIOTECA LA CEIBA</t>
  </si>
  <si>
    <t>DECUR/BIBLIOTECA POB. AMATITAN</t>
  </si>
  <si>
    <t>BIBLIOTECA POB. AYAPA</t>
  </si>
  <si>
    <t>BIBLIOTECA POB. BOQUIAPA</t>
  </si>
  <si>
    <t>DECUR/BIBLIOTECA POB. AYAPA</t>
  </si>
  <si>
    <t>DECUR/BIBLIOTECA POB. BOQUIAPA</t>
  </si>
  <si>
    <t>BIBLIOTECA POB. IQUINUAPA</t>
  </si>
  <si>
    <t>DECUR/BIBLIOTECA POB. IQUINUAPA</t>
  </si>
  <si>
    <t>BIBLIOTECA POB. MECOACAN</t>
  </si>
  <si>
    <t>DECUR/BIBLIOTECA POB. MECOACAN</t>
  </si>
  <si>
    <t>BIBLIOTECA POB. NICOLAS BRAVO</t>
  </si>
  <si>
    <t>DECUR/BIBLIOTECA POB. NICOLAS BRAVO (SE ENCUENTRA CERRADA)</t>
  </si>
  <si>
    <t>BIBLIOTECA R/A. BENITO JUAREZ 1RA</t>
  </si>
  <si>
    <t>DECUR/BIBLIOTECA R/A. BENITO JUAREZ 1RA</t>
  </si>
  <si>
    <t>BIBLIOTECA R/A. BENITO JUAREZ 2DA</t>
  </si>
  <si>
    <t>DECUR/BIBLIOTECA R/A. BENITO JUAREZ 3RA</t>
  </si>
  <si>
    <t xml:space="preserve">BIBLIOTECA R/A. CHACALAPA 1RA </t>
  </si>
  <si>
    <t>DECUR/BIBLIOTECA R/A. CHACALAPA 1RA (SE ENCUENTRA CERRADA)</t>
  </si>
  <si>
    <t>BIBLIOTECA R/A. EL RECREO</t>
  </si>
  <si>
    <t>DECUR/BIBLIOTECA R/A. EL RECREO</t>
  </si>
  <si>
    <t>BIBLIOTECA R/A. EL RIO</t>
  </si>
  <si>
    <t>DECUR/BIBLIOTECA R/A. EL RIO</t>
  </si>
  <si>
    <t>BIBLIOTECA R/A. GALEANA 1RA</t>
  </si>
  <si>
    <t>DECUR/BIBLIOTECA R/A. GALEANA 1RA</t>
  </si>
  <si>
    <t>BIBLIOTECA R/A. GALEANA 2DA</t>
  </si>
  <si>
    <t>DECUR/BIBLIOTECA R/A. GALEANA 2DA</t>
  </si>
  <si>
    <t>BIBLIOTECA R/A. GREGORIO MENDEZ</t>
  </si>
  <si>
    <t>DECUR/BIBLIOTECA R/A. GREGORIO MENDEZ</t>
  </si>
  <si>
    <t>BIBLIOTECA R/A. HUAPACAL 1RA</t>
  </si>
  <si>
    <t>BIBLIOTECA R/A. HUAPACAL 2DA. SECCION</t>
  </si>
  <si>
    <t>DECUR/BIBLIOTECA R/A. HUAPACAL 1RA (SE ENCUENTRA CERRADA)</t>
  </si>
  <si>
    <t>DECUR/BIBLIOTECA R/A. HUAPACAL 2DA. SECCION</t>
  </si>
  <si>
    <t>BIBLIOTECA R/A. LA CONCEPCION</t>
  </si>
  <si>
    <t>DECUR/BIBLIOTECA R/A. LA CONCEPCION</t>
  </si>
  <si>
    <t>BIBLIOTECA R/A. LA TRINIDAD</t>
  </si>
  <si>
    <t>DECUR/BIBLIOTECA R/A. LA TRINIDAD</t>
  </si>
  <si>
    <t>BIBLIOTECA R/A. MECOACAN 2DA-SAN LORENZO</t>
  </si>
  <si>
    <t>DECUR/BIBLIOTECA R/A. MECOACAN 2DA-SAN LORENZO</t>
  </si>
  <si>
    <t>BIBLIOTECA R/A. REFORMA 1RA</t>
  </si>
  <si>
    <t>DECUR/BIBLIOTECA R/A. REFORMA 1RA</t>
  </si>
  <si>
    <t xml:space="preserve">BIBLIOTECA R/A. REFORMA 3RA </t>
  </si>
  <si>
    <t>DECUR/BIBLIOTECA R/A. REFORMA 3RA (SE ENCUENTRA CERRADA)</t>
  </si>
  <si>
    <t>BIBLIOTECA R/A. SAN NICOLAS</t>
  </si>
  <si>
    <t>DECUR/BIBLIOTECA R/A. SAN NICOLAS</t>
  </si>
  <si>
    <t>BIBLIOTECA R/A. SANTUARIO 2DA</t>
  </si>
  <si>
    <t>DECUR/BIBLIOTECA R/A. SANTUARIO 2DA</t>
  </si>
  <si>
    <t>BIBLIOTECA R/A. TIERRAS PELEADAS</t>
  </si>
  <si>
    <t>DECUR/BIBLIOTECA R/A. TIERRAS PELEADAS</t>
  </si>
  <si>
    <t>BIBLIOTECA R/A. VICENTE GUERRERO 1RA</t>
  </si>
  <si>
    <t>DECUR/BIBLIOTECA R/A. VICENTE GUERRERO 1RA</t>
  </si>
  <si>
    <t>BIBLIOTECA R/A. VICENTE GUERRERO 2DA</t>
  </si>
  <si>
    <t>DECUR/BIBLIOTECA R/A. VICENTE GUERRERO 2DA</t>
  </si>
  <si>
    <t>BIBLIOTECA SOYATACO</t>
  </si>
  <si>
    <t>DECUR/BIBLIOTECA SOYATACO</t>
  </si>
  <si>
    <t>BIBLIOTECA TIERRA ADENTRO 1RA</t>
  </si>
  <si>
    <t>DECUR/BIBLIOTECA TIERRA ADENTRO 1RA</t>
  </si>
  <si>
    <t xml:space="preserve">BIBLIOTECA TIERRA ADENTRO 2DA </t>
  </si>
  <si>
    <t>DECUR/BIBLIOTECA TIERRA ADENTRO 2DA (SE ENCUENTRA CERRADA)</t>
  </si>
  <si>
    <t>BIBLIOTECA R/A. BENITO JUAREZ 3RA</t>
  </si>
  <si>
    <t>JM-2009-09-05-5111-40-001</t>
  </si>
  <si>
    <t>ADMINISTRACION</t>
  </si>
  <si>
    <t xml:space="preserve">H. AYUNTAMIENTO CONSTITUCIONAL  DE JALPA DE MENDEZ </t>
  </si>
  <si>
    <t>BARRIO SAN ROMAN, VILLA JALUPA</t>
  </si>
  <si>
    <t xml:space="preserve">70.40 M, 70.00 M - LUCAS LOPEZ HERNANDEZ </t>
  </si>
  <si>
    <t xml:space="preserve">140.00 M - MARCOS HERNANDEZ LOPEZ </t>
  </si>
  <si>
    <t>68.72 M, 5.00 M - LUCAS LOPEZ CERINO</t>
  </si>
  <si>
    <t xml:space="preserve">73.72 M DANIEL MADRIGAL HERNANDEZ </t>
  </si>
  <si>
    <t>10,000.00 M2</t>
  </si>
  <si>
    <t>OP48-002</t>
  </si>
  <si>
    <t>OP48-001</t>
  </si>
  <si>
    <t>CONSTRUCCION Y EQUIPAMIENTO DE BIBLIOTECA RURAL PROFRA BERTILA PEREZ GOMEZ NUMERO 5416 (ANTES K0273 2019)</t>
  </si>
  <si>
    <t>CONSTRUCCION Y EQUIPAMIENTO DE BIBLIOTECA RURAL PROFR BAUDELIO JIMENEZ LOPEZ  NUMERO 5428 (ANTES K0272 2019)</t>
  </si>
  <si>
    <t>DIRECCIÓN DE PROTECCIÓN AMBIENTAL Y DESARROLLO SUSTENTABLE/ASIGNADO AL SERVICIO DE LIMPIA PLACA VN-5055-B</t>
  </si>
  <si>
    <t>DIRECCIÓN DE PROTECCIÓN AMBIENTAL Y DESARROLLO SUSTENTABLE/A DISPOSICIÓN DEL SERVICIO DE LIMPIA PLACA VN-5056-B</t>
  </si>
  <si>
    <t>DIRECCIÓN DE PROTECCIÓN AMBIENTAL Y DESARROLLO SUSTENTABLE/A DISPOSICIÓN DEL SERVICIO DE LIMPIA PLACA VN-5059-B</t>
  </si>
  <si>
    <t>DIRECCIÓN DE PROTECCIÓN AMBIENTAL Y DESARROLLO SUSTENTABLE/A DISPOSICIÓN DEL SERVICIO DE LIMPIA PLACA VN-5057-B</t>
  </si>
  <si>
    <t xml:space="preserve">DIRECCIÓN DE EDUCACIÓN, CULTURA Y RECREACIÓN </t>
  </si>
  <si>
    <t>DIRECCIÓN DE EDUCACIÓN, CULTURA Y RECREACIÓN PLACA: VN-5054-B</t>
  </si>
  <si>
    <t>DIRECCIÓN DE EDUCACIÓN, CULTURA Y RECREACIÓN PLACA: 10-UNA-88</t>
  </si>
  <si>
    <t>OBRAS PUBLICAS (CONSTRUCCION EN PROCESOS EN BIENES DE DOMINIO PUBLICO)</t>
  </si>
  <si>
    <t xml:space="preserve">LOCALIDAD </t>
  </si>
  <si>
    <t>UNIDAD</t>
  </si>
  <si>
    <t>FUENTE DE FINANCIAMIENTO</t>
  </si>
  <si>
    <t>FECHA DE INICIO</t>
  </si>
  <si>
    <t>FECHA DE TERMINO</t>
  </si>
  <si>
    <t xml:space="preserve">JALPA DE MENDEZ </t>
  </si>
  <si>
    <t xml:space="preserve">TOTAL </t>
  </si>
  <si>
    <t>JM-2001-10-01-5111-09-009</t>
  </si>
  <si>
    <r>
      <t xml:space="preserve">LOTE DE 19 GUITARRAS DE MADERA (11MESTIZA, 3 PARACHO, 2 JILB Y 3 JON) </t>
    </r>
    <r>
      <rPr>
        <b/>
        <sz val="10"/>
        <rFont val="Arial"/>
        <family val="2"/>
      </rPr>
      <t xml:space="preserve">LOTE DE 22 GUITARRAS DE MADERA (13 MESTIZA, 4 PARACHO, 2 JILB Y 3 JON) </t>
    </r>
  </si>
  <si>
    <t>JM-2022-08-00-54901-37-001</t>
  </si>
  <si>
    <t xml:space="preserve">CAMION DE DESAZOLVE DE DRENAJE </t>
  </si>
  <si>
    <t>CHASIS INTERNATIONAL</t>
  </si>
  <si>
    <t>3HAEUMMR6NL665971 MOTOR: 74810115</t>
  </si>
  <si>
    <t>GARCIA &amp; MALLITZ SA DE CV</t>
  </si>
  <si>
    <t>FCARD-830</t>
  </si>
  <si>
    <t>DIRECCION DE OBRAS, ORDENAMIENTO TERRITORIAL Y SERVICIOS MUNICIPALES/PLACAS VN-5089-B</t>
  </si>
  <si>
    <t>ESCRITORIO SECRETARIAL DE DOS GAVETA</t>
  </si>
  <si>
    <t>BENQ</t>
  </si>
  <si>
    <t>DL2020-B</t>
  </si>
  <si>
    <t>CPU 940740000089, MONITOR: ETN7F02299SL0 T, TECLADO L345993391</t>
  </si>
  <si>
    <t>RAUL LEON TORRES</t>
  </si>
  <si>
    <t>FAC00171</t>
  </si>
  <si>
    <t>DSA-189L</t>
  </si>
  <si>
    <t xml:space="preserve">MINI SPLIT </t>
  </si>
  <si>
    <t xml:space="preserve">S/N </t>
  </si>
  <si>
    <t xml:space="preserve">SOFA INDIVIDUAL </t>
  </si>
  <si>
    <t>DIRECCIÓN DE ADMINISTRACIÓN/DIRECCION DE CONTRALORIA</t>
  </si>
  <si>
    <t xml:space="preserve">LIC. MARIA DE LOS ÁNGELES HERNÁNDEZ MÉNDEZ
DIRECTORA DE ASUNTOS JURIDICOS </t>
  </si>
  <si>
    <t xml:space="preserve">LIC. JESUS SANTOS AVALOS 
SUBDIRECTOR DE ASUNTOS JURIDICOS </t>
  </si>
  <si>
    <t xml:space="preserve">LIC. MARIA ISABEL GUTIERREZ TORRES 
JUEZ CALIFICADOR </t>
  </si>
  <si>
    <t>SMARTBITT NB 750</t>
  </si>
  <si>
    <t>SMARTBITT</t>
  </si>
  <si>
    <t>AREA DE OFICIALIA DE PARTE</t>
  </si>
  <si>
    <t xml:space="preserve">SALA DE ESPERA </t>
  </si>
  <si>
    <t xml:space="preserve">PRESIDENCIA/SALA DE ESPERA </t>
  </si>
  <si>
    <t>OFICINA DE LA PRESIDENTA</t>
  </si>
  <si>
    <t>CONTRALORIA MUNICIPAL/OFICINA DE AUDITORES</t>
  </si>
  <si>
    <t xml:space="preserve">CAFÉ  </t>
  </si>
  <si>
    <t>MAC1211M</t>
  </si>
  <si>
    <t>MACC1211M7011802328</t>
  </si>
  <si>
    <t>ELF120Q</t>
  </si>
  <si>
    <t>ELF120Q7031902145</t>
  </si>
  <si>
    <t>ML-2165</t>
  </si>
  <si>
    <t>Z7BVB8GCCC008JT</t>
  </si>
  <si>
    <t>PRESIDENCIA/ARCHIVO</t>
  </si>
  <si>
    <t>PRESIDENCIA/BODEGA</t>
  </si>
  <si>
    <t>MONITOR ETN7F00573SL0T</t>
  </si>
  <si>
    <t>MONITOR</t>
  </si>
  <si>
    <t>VHA-002544</t>
  </si>
  <si>
    <t>1P00HX6CJJP001981</t>
  </si>
  <si>
    <t>HX6 DE LEVANTE - 40 RPM</t>
  </si>
  <si>
    <t xml:space="preserve">DESVARADORA HX6 DE LEVANTE </t>
  </si>
  <si>
    <t>JM-2019-06-02-56101-16-005</t>
  </si>
  <si>
    <t>OTROS BIENES INMUEBLES</t>
  </si>
  <si>
    <t>JM-2019-09-02-58904-61-001</t>
  </si>
  <si>
    <t xml:space="preserve">CARPA DE LONA DE 3 X 3 METROS </t>
  </si>
  <si>
    <t>311</t>
  </si>
  <si>
    <t>JM-2019-09-02-58904-61-002</t>
  </si>
  <si>
    <t>JM-2019-09-02-58904-61-003</t>
  </si>
  <si>
    <t>JM-2019-09-02-58904-61-004</t>
  </si>
  <si>
    <t>JM-2019-09-02-58904-61-005</t>
  </si>
  <si>
    <t>JM-2019-09-02-58904-61-006</t>
  </si>
  <si>
    <t>JM-2019-09-02-58904-61-007</t>
  </si>
  <si>
    <t>JM-2019-09-02-58904-61-008</t>
  </si>
  <si>
    <t>JM-2019-09-02-58904-61-009</t>
  </si>
  <si>
    <t>JM-2019-09-02-58904-61-010</t>
  </si>
  <si>
    <t>JM-2019-09-02-58904-61-011</t>
  </si>
  <si>
    <t>JM-2019-09-02-58904-61-012</t>
  </si>
  <si>
    <t>I0017</t>
  </si>
  <si>
    <t>REHABILITACION DE LAS OFICINAS DE PRESIDENCIA MUNICIPAL</t>
  </si>
  <si>
    <t xml:space="preserve">INGRESOS DE GESTIÓN </t>
  </si>
  <si>
    <t>OBRAS PUBLICAS (CONSTRUCCION EN PROCESOS EN BIENES PROPIOS)</t>
  </si>
  <si>
    <t>JALPA DE MENDEZ</t>
  </si>
  <si>
    <t>JALUPA</t>
  </si>
  <si>
    <t>GESTION SOCIAL</t>
  </si>
  <si>
    <t>ESCRITORIO SEC. MET CON CUBIERTA DE FORMAICA CON 5 CAJONES Y 01  PEDESTAL. MEDIDAS DE 152 X 76 X 75</t>
  </si>
  <si>
    <t>SUB-DIRECCION</t>
  </si>
  <si>
    <t>CRIMINOLOGIA</t>
  </si>
  <si>
    <t>REGISTRO NACIONAL DE DETENCIONES</t>
  </si>
  <si>
    <t>DIRECCIÓN DE SEGURIDAD PÚBLICA/REGISTRO NACIONAL DE DETENCIONES</t>
  </si>
  <si>
    <t xml:space="preserve"> DIRECCION DE SEGURIDAD PUBLICA/COMANDANCIA</t>
  </si>
  <si>
    <t>DIRECCIÓN DE SEGURIDAD PÚBLICA/SUB-DIRECCION</t>
  </si>
  <si>
    <t>BANCO DE ARMAS</t>
  </si>
  <si>
    <t>DIRECCIÓN DE SEGURIDAD PÚBLICA/BODEGA</t>
  </si>
  <si>
    <t>DIRECCIÓN DE SEGURIDAD PÚBLICA/CRIMINOLOGIA</t>
  </si>
  <si>
    <t>COORDINACIÓN ADMINISTRATIVA DEL DIF</t>
  </si>
  <si>
    <t xml:space="preserve">COORDINACIÓN ADMINISTRATIVA DEL DIF/SUB-COORDINACION ADMINISTRATIVA </t>
  </si>
  <si>
    <t>COORDINACIÓN ADMINISTRATIVA DEL DIF/GESTION SOCIAL</t>
  </si>
  <si>
    <t>MAL</t>
  </si>
  <si>
    <t>TOYAMA</t>
  </si>
  <si>
    <t>15II61054</t>
  </si>
  <si>
    <t>REGULAR (FALTAN PUERTAS)</t>
  </si>
  <si>
    <t>COMPUTADORA DE ESCRITORIO ENSAMBLADA</t>
  </si>
  <si>
    <t xml:space="preserve">V206HQL </t>
  </si>
  <si>
    <t>MMLY6AM001842079948509</t>
  </si>
  <si>
    <t>MESA DE SERVICIO</t>
  </si>
  <si>
    <t>JM-2022-03-07-54103-01-001</t>
  </si>
  <si>
    <t>NO. DE SERIE: 3H1JA5755ND102328 NO. DE MOTOR: JA37E2704500</t>
  </si>
  <si>
    <t>CRUGAL MOTOCICLETAS, S.A. DE C.V.</t>
  </si>
  <si>
    <t>MOTOCICLETA</t>
  </si>
  <si>
    <t>HONDA, SCOOTER/MOTONETA</t>
  </si>
  <si>
    <t>JM-2022-03-07-54103-01-002</t>
  </si>
  <si>
    <t>NO. DE SERIE: 3H1JA5751ND102326 NO. DE MOTOR: JA37E2704516</t>
  </si>
  <si>
    <t>DIRECCIÓN DE SEGURIDAD PÚBLICA/DIRECCCIÓN DE SEGURIDAD PUBLICA M-20</t>
  </si>
  <si>
    <t>BIBLIOTECA POB. AMATITAN</t>
  </si>
  <si>
    <t>JM-2018-11-04-5651-11-129</t>
  </si>
  <si>
    <t xml:space="preserve">DIRECCIÓN DE SEGURIDAD PÚBLICA/MOVIL 0008 </t>
  </si>
  <si>
    <t xml:space="preserve">DEPARTAMENTO DE EJECUCION FISCAL </t>
  </si>
  <si>
    <t xml:space="preserve">COORDINACION DE NORMATIVIDAD Y FISCALIZACION </t>
  </si>
  <si>
    <t>DIRECCIÓN DE SEGURIDAD PÚBLICA MOVIL 020</t>
  </si>
  <si>
    <t>DIRECCIÓN DE SEGURIDAD PÚBLICA  MOVIL 22</t>
  </si>
  <si>
    <t>DIRECCION DE SEGURIDAD PUBLICA MOVIL O32</t>
  </si>
  <si>
    <t>DIRECCION DE SEGURIDAD PUBLICA MOVIL 033</t>
  </si>
  <si>
    <t>DIRECCION DE SEGURIDAD PUBLICA MOVIL 034</t>
  </si>
  <si>
    <t>DIRECCION DE SEGURIDAD PUBLICA MOVIL 035</t>
  </si>
  <si>
    <t>DIRECCION DE SEGURIDAD PUBLICA MOVIL 036</t>
  </si>
  <si>
    <t>DIRECCION DE SEGURIDAD PUBLICA MOVIL 037</t>
  </si>
  <si>
    <t>PRESIDENCIA/OFICIALIA DE PARTE</t>
  </si>
  <si>
    <t>I0098</t>
  </si>
  <si>
    <t>REHABILITACION DE UNIDAD BASICA DE REHABILITACION EN JALPA DE MENDEZ</t>
  </si>
  <si>
    <t>JM-2022-11-07-54101-01-010</t>
  </si>
  <si>
    <t>JM-2022-11-07-54101-01-011</t>
  </si>
  <si>
    <t>JM-2022-11-07-54101-01-012</t>
  </si>
  <si>
    <t>JM-2022-11-07-54101-01-013</t>
  </si>
  <si>
    <t>EXT. AZUL INT. NEGRO</t>
  </si>
  <si>
    <t>CRUGAL MOTOCICLETAS,  S.A. DE C.V.</t>
  </si>
  <si>
    <t>U000006856</t>
  </si>
  <si>
    <t>DIRECCION DE SEGURIDAD PUBLICA/MOTO-040</t>
  </si>
  <si>
    <t>HONDA XRE300</t>
  </si>
  <si>
    <t>NUM. DE MOTOR: ND12E1P600090                                  NO. DE SERIE: 9C2ND1211PR600127</t>
  </si>
  <si>
    <t>NUM. DE MOTOR: ND12E1P600083                                  NO. DE SERIE: 9C2ND1216PR600141</t>
  </si>
  <si>
    <t>U000006863</t>
  </si>
  <si>
    <t>DIRECCION DE SEGURIDAD PUBLICA/MOTO-039</t>
  </si>
  <si>
    <t>NUM. DE MOTOR: ND12E1P600093                                  NO. DE SERIE: 9C2ND121XPR600126</t>
  </si>
  <si>
    <t>DIRECCION DE SEGURIDAD PUBLICA/MOTO-038</t>
  </si>
  <si>
    <t>NUM. DE MOTOR: ND12E1P600138                                  NO. DE SERIE: 9C2ND1211PR600130</t>
  </si>
  <si>
    <t>U000006864</t>
  </si>
  <si>
    <t>U000006865</t>
  </si>
  <si>
    <t>DIRECCION DE SEGURIDAD PUBLICA/MOTO-041</t>
  </si>
  <si>
    <t>MEJORA REGULATORIA</t>
  </si>
  <si>
    <t xml:space="preserve">COMPUTADORA  OPTIPLEX INTEL CORE 15 RAM 18 GB SSD 8 GB MONITOR 19.5 PULGADAS </t>
  </si>
  <si>
    <t>IMPRESORA MULTIFUNCIONAL ECOTANK L3210</t>
  </si>
  <si>
    <t>ESCRITORIO METALICO CON DOS GABETAS</t>
  </si>
  <si>
    <t>JM-2022-07-01-51501-01-003</t>
  </si>
  <si>
    <t>JM-2022-07-01-51501-04-002</t>
  </si>
  <si>
    <t>JM-2022-07-01-51101-09-003</t>
  </si>
  <si>
    <t>DIRECCIÓN DE FOMENTO ECONÓMICO Y TURISMO/MEJORA REGULATORIA</t>
  </si>
  <si>
    <t>OMO YEMAYA S.A. DE C.V.</t>
  </si>
  <si>
    <t>1023</t>
  </si>
  <si>
    <t>1024</t>
  </si>
  <si>
    <t>EPSON L3210</t>
  </si>
  <si>
    <t>XAGB233891</t>
  </si>
  <si>
    <t>MONITOR:                                                                   CN-07XJH5-FCC00-18H-AJGI-A14                  CPU: 28343973494</t>
  </si>
  <si>
    <t>1027</t>
  </si>
  <si>
    <t>MONITOR:                                                                   CN-07XJH5-FCC00-189-A8YI-A14                  CPU: 2528029838</t>
  </si>
  <si>
    <t>ESCANER DS 530 COLOR DUPLEX RESOLUCION 600PI</t>
  </si>
  <si>
    <t>EPSON DS-530 II</t>
  </si>
  <si>
    <t>J382D</t>
  </si>
  <si>
    <t>X8Q2064940</t>
  </si>
  <si>
    <t>JM-2022-10-02-51501-01-071</t>
  </si>
  <si>
    <t>JM-2022-10-02-51501-06-004</t>
  </si>
  <si>
    <t>JM-2022-10-02-51501-01-069</t>
  </si>
  <si>
    <t>JM-2022-10-02-51501-04-009</t>
  </si>
  <si>
    <t>JM-2022-10-02-51501-04-010</t>
  </si>
  <si>
    <t>X8HJ044154</t>
  </si>
  <si>
    <t>X8HJ043198</t>
  </si>
  <si>
    <t>LAPTOP 14'' HD INTEL CELERON N4020 1.10 GHZ, 4 GB DE RAM 500 GB, WINDOWS 11</t>
  </si>
  <si>
    <t>HP 240 G8</t>
  </si>
  <si>
    <t>5CG1472Y14</t>
  </si>
  <si>
    <t>240 G8</t>
  </si>
  <si>
    <t>JM-2022-10-02-51501-01-007</t>
  </si>
  <si>
    <t>JM-2022-03-02-51501-01-012</t>
  </si>
  <si>
    <t>JM-2022-13-02-51501-01-006</t>
  </si>
  <si>
    <t>MONITOR:                                                                                  CN-07XJH5-FCC00-18H-AKHI-A14                                               CPU: 2537686334</t>
  </si>
  <si>
    <t>LIC. AMARO FRANCISCO CASTILLO JIMENEZ</t>
  </si>
  <si>
    <t>1026</t>
  </si>
  <si>
    <t>JM-2022-06-02-51501-01-002</t>
  </si>
  <si>
    <t>MONITOR:                                                                                  CN-07XJH5-FCC00-189-AP1I-A14                                               CPU: 11133610130</t>
  </si>
  <si>
    <t>DIRECCIÓN DE ADMINISTRACIÓN/CARPETA DE INVESTIGACION NO. CI-JDM-866/2018</t>
  </si>
  <si>
    <t>JM-2022-03-02-51501-01-015</t>
  </si>
  <si>
    <t>5CG1472TQD</t>
  </si>
  <si>
    <t>DIRECCIÓN DE FINANZAS/DEPARTAMENTO DE EJECUCION FISCAL</t>
  </si>
  <si>
    <t>JM-2022-03-02-51501-04-012</t>
  </si>
  <si>
    <t>X8HJ043199</t>
  </si>
  <si>
    <t>JM-2022-01-02-51501-01-018</t>
  </si>
  <si>
    <t>MONITOR:                                                                   CN-07XJH5-FCC00-18H-AKMI-A14                                                    CPU: 8621064074</t>
  </si>
  <si>
    <t>JM-2022-01-02-51501-01-019</t>
  </si>
  <si>
    <t>MONITOR:                                                                   CN-07XJH5-FCC00-18H-AK8I-A14                                                    CPU: 8602355018</t>
  </si>
  <si>
    <t>JM-2022-10-02-51501-01-070</t>
  </si>
  <si>
    <t>MONITOR:                                                                   CN-07XJH5-FCC00-18H-A8DI-A14                  CPU: 24663771542</t>
  </si>
  <si>
    <t>REGISTRO CIVIL NO. 2 JALUPA</t>
  </si>
  <si>
    <t>U000006872</t>
  </si>
  <si>
    <t>U000006871</t>
  </si>
  <si>
    <t>JM-2022-10-02-51501-04-011</t>
  </si>
  <si>
    <t>IMPRESORA MULTIFUNCIONAL IMAGECLASS MF642CDW COLOR</t>
  </si>
  <si>
    <t>F175000</t>
  </si>
  <si>
    <t>3QL47658</t>
  </si>
  <si>
    <t>PRESIDENCIA/ADMINISTRACION</t>
  </si>
  <si>
    <t>JM-2022-05-02-51501-06-001</t>
  </si>
  <si>
    <t>X8Q2065009</t>
  </si>
  <si>
    <t>JM-2022-01-02-51501-06-001</t>
  </si>
  <si>
    <t>X8Q2065012</t>
  </si>
  <si>
    <t>JM-2022-18-02-51501-04-002</t>
  </si>
  <si>
    <t xml:space="preserve">C634J </t>
  </si>
  <si>
    <t>X8HJ044159</t>
  </si>
  <si>
    <t>JM-2022-01-02-51501-04-009</t>
  </si>
  <si>
    <t>IMPRESORA MULTIFUNCIONAL B235 LASER MONOCROMATICA</t>
  </si>
  <si>
    <t>JM-2022-06-02-51501-01-003</t>
  </si>
  <si>
    <t>IMPRESORA MULTIFUNCIONAL LASER NEVERSTOP 1200M</t>
  </si>
  <si>
    <t>JM-2022-03-02-51501-04-013</t>
  </si>
  <si>
    <t>DIRECCIÓN DE FOMENTO ECONOMICO Y TURISMO</t>
  </si>
  <si>
    <t>CNBRPCV2G6</t>
  </si>
  <si>
    <t>SEOLA-1800-03</t>
  </si>
  <si>
    <t>3400-4e5</t>
  </si>
  <si>
    <t>LEX-M15-001</t>
  </si>
  <si>
    <t>JM-2022-10-02-51501-01-072</t>
  </si>
  <si>
    <t>ERNESTO DE LA CRUZ HERNANDEZ</t>
  </si>
  <si>
    <t>F-25</t>
  </si>
  <si>
    <t>JM-2022-10-02-51501-01-073</t>
  </si>
  <si>
    <t>MONITOR: VG24V1B  CPU: CC77XP3</t>
  </si>
  <si>
    <t>MONITOR:                                                                   MALMTF067211                                                    CPU: 26859109719</t>
  </si>
  <si>
    <t>MONITOR:                                                                   CN-07XJH5-FCC00-189-A6VI-A14                  CPU: 6549194126</t>
  </si>
  <si>
    <t xml:space="preserve">COMPUTADORA  DE ESCRITORIO </t>
  </si>
  <si>
    <t>MONITOR: ASUS                 CPU: DELL</t>
  </si>
  <si>
    <t xml:space="preserve">DELL E2016HV </t>
  </si>
  <si>
    <t>JM-2022-04-02-51501-04-009</t>
  </si>
  <si>
    <t>MONITOR: 1T57NH3       CPU: TAG 3YKRBM2</t>
  </si>
  <si>
    <t>MONITOR: 1T17NH3        CPU: TAG 3Y9MBM2</t>
  </si>
  <si>
    <t>MONITOR: GQ5QHH3           CPU: TAG 544NWK2</t>
  </si>
  <si>
    <t>MONITOR: GPTNHH3         CPU: TAG 79B4S52</t>
  </si>
  <si>
    <t>MONITOR:                                                                                  CN-07XJH5-FCC00-189-A7UI-A14                                               CPU: 15800370806</t>
  </si>
  <si>
    <t xml:space="preserve">DELL  E2016HV </t>
  </si>
  <si>
    <t>MONITOR: GPJQHH3                CPU: 30B7YJ2</t>
  </si>
  <si>
    <t>DELL E2016HV</t>
  </si>
  <si>
    <t>MONITOR: 1SS8NH3                  CPU: TAG D0R9PX2</t>
  </si>
  <si>
    <t>MONITOR: 1Q69NH3           CPU: TAG BBW67X2</t>
  </si>
  <si>
    <t>MONITOR: GQ5NHH3             CPU: TAG 15T4GB2</t>
  </si>
  <si>
    <t>MONITOR: 1T59NH3               CPU: TAG 15WVFB2</t>
  </si>
  <si>
    <t>MONITOR:                                                                   CN-07XJH5-FCC00-18H-AKPI-A14                              CPU: 2534327102</t>
  </si>
  <si>
    <t>MONITOR:  CPU: TAG 15YVFB2</t>
  </si>
  <si>
    <t xml:space="preserve">COMPUTADORA  OPTIPLEX INTEL CORE 15 RAM 16 GB SSD 8 GB MONITOR 19.5 PULGADAS </t>
  </si>
  <si>
    <t xml:space="preserve">COMPUTADORA  OPTIPLEX INTEL CORE 15 RAM 16 GB SSD 8 GB MONITOR 19.5 PULGADAS  </t>
  </si>
  <si>
    <t>C634J</t>
  </si>
  <si>
    <t>X8HJ043806</t>
  </si>
  <si>
    <t xml:space="preserve">ATENCION A LAS MUJERES </t>
  </si>
  <si>
    <t>MONITOR:                                CN-07XJH5-FCC00-18M-A5LI-A14                  CPU: 19351507862</t>
  </si>
  <si>
    <t>MONITOR: GDW5NH3                   CPU: TAG 8W1DZ12</t>
  </si>
  <si>
    <t>JM-2022-09-02-56902-01-014</t>
  </si>
  <si>
    <t>JM-2022-09-02-56902-01-015</t>
  </si>
  <si>
    <t>PODADORA CON MOTOR DE GASOLINA DE 6 HP, 22'' DE CORTE, TRUPER</t>
  </si>
  <si>
    <t>P-622</t>
  </si>
  <si>
    <t xml:space="preserve">MOTOR 196 CM3 </t>
  </si>
  <si>
    <t xml:space="preserve">YESICA DEL CARMEN LOPEZ JIMENEZ </t>
  </si>
  <si>
    <t>2318</t>
  </si>
  <si>
    <t>NARANJA - NEGRO</t>
  </si>
  <si>
    <t>JM-2022-06-01-56902-13-002</t>
  </si>
  <si>
    <t>BOMBA PARA AGUA DE 2 HP CENTRIFUGA A 220V. SUCCION DE 2</t>
  </si>
  <si>
    <t>F/10/22</t>
  </si>
  <si>
    <t>YESICA DEL CARMEN LOPEZ JIMENEZ</t>
  </si>
  <si>
    <t>2320</t>
  </si>
  <si>
    <t xml:space="preserve">SISTEMA DE MICROFONO  INALAMBRICO DOBLE DE MANO CON CAPSULAS PG58, FRECUENCIA: 596 A 616 MHZ SHURE BLX288/PG58-J11 </t>
  </si>
  <si>
    <t>-362</t>
  </si>
  <si>
    <t xml:space="preserve">SISTEMA INALAMBRICO DE MANO, CAPSULA SM58, FRECUENCIA: 596 A 616 MHZ SHURE BLX24/SM58-J11 </t>
  </si>
  <si>
    <t>SUBWOOFER DE 15 PULGADAS AMPLIFICADO 900W VAMAV VSP15</t>
  </si>
  <si>
    <t>LEKARSTVO S.A DE C.V.</t>
  </si>
  <si>
    <t>MEZCLADORA DE 22 CANALES (16 DIRECTOS, 6 COMPARTIDOS) CON EFECTOS Y USB MACKIE PROFX22V3</t>
  </si>
  <si>
    <t>BATERIA DE 5 PIEZAS NEGRA TORNADO MAPEX TND5254TCDK</t>
  </si>
  <si>
    <t xml:space="preserve">SAX  TENOR SIB BLESSING 6435L 6435 </t>
  </si>
  <si>
    <t>SET DE 7 MICROFONOS PARA BATERIA SOUNDTRACK DR M-7 DRM-7</t>
  </si>
  <si>
    <t>JM-2022-09-02-52101-05-002</t>
  </si>
  <si>
    <t>JM-2022-09-02-52101-05-003</t>
  </si>
  <si>
    <t>JM-2022-09-02-52101-08-001</t>
  </si>
  <si>
    <t>JM-2022-09-02-52101-62-003</t>
  </si>
  <si>
    <t>JM-2022-09-02-52101-62-004</t>
  </si>
  <si>
    <t>JM-2022-09-02-52101-09-004</t>
  </si>
  <si>
    <t>JM-2022-09-02-52101-03-004</t>
  </si>
  <si>
    <t>JM-2022-09-02-52101-03-005</t>
  </si>
  <si>
    <t>JM-2022-09-02-52101-69-004</t>
  </si>
  <si>
    <t>MUEBLES DE OFICINA Y ESTANTERIA (51101)</t>
  </si>
  <si>
    <t>MUEBLES, EXCEPTO DE OFICINA Y ESTANTERIA  (51201)</t>
  </si>
  <si>
    <t>APARATOS ELÉCTRICOS (51202)</t>
  </si>
  <si>
    <t>EQUIPO DE CÓMPUTO Y TECNOLOGIA DE LA INFORMACIÓN (51501)</t>
  </si>
  <si>
    <t>OTROS MOBILIARIOS Y EQUIPOS DE ADMINISTRACION (51901)</t>
  </si>
  <si>
    <t>EQUIPOS Y APARATOS AUDIOVISUALES (52101)</t>
  </si>
  <si>
    <t>APARATOS DEPORTIVOS (52201)</t>
  </si>
  <si>
    <t>CAMARAS FOTOGRAFICAS Y DE VIDEO (52301)</t>
  </si>
  <si>
    <t>EQUIPAMIENTO PARA LA EDUCACIÓN, CULTURA Y RECREACIÓN (52901)</t>
  </si>
  <si>
    <t>EQUIPO MÉDICO Y DE LABORATORIO (53101)</t>
  </si>
  <si>
    <t>VEHÍCULO Y EQUIPO TERRESTRE (54101)</t>
  </si>
  <si>
    <t>CARROCERIAS Y REMOLQUES (54201)</t>
  </si>
  <si>
    <t>OTROS EQUIPOS DE TRANSPORTE (54901)</t>
  </si>
  <si>
    <t>EQUIPO DE DEFENSA Y SEGURIDAD PÚBLICA (55101)</t>
  </si>
  <si>
    <t>MAQUINARIA Y EQUIPO AGROPECUARIO, PESQUERO Y FORESTAL (56101)</t>
  </si>
  <si>
    <t>MAQUINARIA Y EQUIPO INDUSTRIAL (56201)</t>
  </si>
  <si>
    <t>MAQUINARIA Y EQUIPO DE CONSTRUCCION (56301)</t>
  </si>
  <si>
    <t>SISTEMAS DE AIRE ACONDICIONADO, CALEFACCION Y DE REFRIGERACION COMERCIAL E INDUSTRIAL (56401)</t>
  </si>
  <si>
    <t>EQUIPO DE COMUNICACIÓN Y TELECOMUNICACION (56501)</t>
  </si>
  <si>
    <t>EQUIPOS DE GENERACION ELECTRICA, APARATOS Y ACCESORIOS ELECTRICOS (56601)</t>
  </si>
  <si>
    <t>HERRAMIENTAS Y MAQUINAS-HERRAMIENTA (56701)</t>
  </si>
  <si>
    <t>EQUIPOS DE SEÑALAMIENTOS (56901)</t>
  </si>
  <si>
    <t>OTROS EQUIPOS (56902)</t>
  </si>
  <si>
    <t>BIENES ARTISTICOS, CULTURALES Y CIENTIFICOS (51301)</t>
  </si>
  <si>
    <t>SOFTWARE (59101)</t>
  </si>
  <si>
    <t>LICENCIAS (59701)</t>
  </si>
  <si>
    <t>SHURE</t>
  </si>
  <si>
    <t xml:space="preserve">BLX288/PG58-J11 </t>
  </si>
  <si>
    <t>V-SAX-AL</t>
  </si>
  <si>
    <t xml:space="preserve">BLX24/SM58-J11 </t>
  </si>
  <si>
    <t>2AI22750978</t>
  </si>
  <si>
    <t>2AK30794655</t>
  </si>
  <si>
    <t>BCN021</t>
  </si>
  <si>
    <t>PROFX22V3</t>
  </si>
  <si>
    <t>TND5254TCDK</t>
  </si>
  <si>
    <t>VINCENZO</t>
  </si>
  <si>
    <t xml:space="preserve"> SOUNDTRACK DR M-7 </t>
  </si>
  <si>
    <t>DRM-7</t>
  </si>
  <si>
    <t xml:space="preserve"> SIB BLESSING 6435L </t>
  </si>
  <si>
    <t xml:space="preserve"> MAPEX</t>
  </si>
  <si>
    <t>VAMAV VSP15</t>
  </si>
  <si>
    <t>SAXOFON ALTO LAQUEADO VINCENZO V-SAX-AL</t>
  </si>
  <si>
    <t>NEGRO TORNADO</t>
  </si>
  <si>
    <t>DRM722010032</t>
  </si>
  <si>
    <t>I0116</t>
  </si>
  <si>
    <t>XEROX B235</t>
  </si>
  <si>
    <t>2051376BRNW0072</t>
  </si>
  <si>
    <t>JM-2022-03-02-51501-01-013</t>
  </si>
  <si>
    <t>COMPUTADORA DE ESCRITORIO ALL IN ONE TOUCH DELL INSPIRON 24", RYZEN 5, 12 GB WINDOWS 11 HOME</t>
  </si>
  <si>
    <t xml:space="preserve"> INSPIRON 24 5415 ALL-IN-ONE</t>
  </si>
  <si>
    <t>CN-0TVJ75-WS200-23M-A04D-A00</t>
  </si>
  <si>
    <t>397</t>
  </si>
  <si>
    <t xml:space="preserve">RASTRA DE 24 DISCOS </t>
  </si>
  <si>
    <t>JM-2022-06-01-56101-11-013</t>
  </si>
  <si>
    <t>1P00225XJND052123</t>
  </si>
  <si>
    <t xml:space="preserve">MX 225 </t>
  </si>
  <si>
    <t xml:space="preserve">JOHN DEERE </t>
  </si>
  <si>
    <t>LEKARSTVO</t>
  </si>
  <si>
    <t>410</t>
  </si>
  <si>
    <t>JM-2022-01-07-51101-02-012</t>
  </si>
  <si>
    <t>ARCHIVERO VERTICAL OFICIO DE 4 GAVETAS</t>
  </si>
  <si>
    <t>DEICER ALVARADO JULIAN</t>
  </si>
  <si>
    <t>A2080</t>
  </si>
  <si>
    <t>HIRSH INDUSTRIES</t>
  </si>
  <si>
    <t>JM-2022-01-07-51101-02-013</t>
  </si>
  <si>
    <t>JM-2022-01-07-51101-02-014</t>
  </si>
  <si>
    <t>JM-2022-04-07-51101-02-006</t>
  </si>
  <si>
    <t>JM-2022-10-07-51101-02-012</t>
  </si>
  <si>
    <t>JM-2022-03-07-51101-02-008</t>
  </si>
  <si>
    <t>JM-2022-01-07-51101-17-002</t>
  </si>
  <si>
    <t>SILLON DE ESCRITORIO GIRATORIO PARA OFICINA CON RESPALDO MEDIO ERGONOMICO</t>
  </si>
  <si>
    <t>OFFICE MAX</t>
  </si>
  <si>
    <t>JM-2022-01-07-51101-17-003</t>
  </si>
  <si>
    <t>JM-2022-01-07-51101-17-004</t>
  </si>
  <si>
    <t>JM-2022-04-07-51101-17-002</t>
  </si>
  <si>
    <t>JM-2022-04-07-51101-17-003</t>
  </si>
  <si>
    <t>JM-2022-04-07-51101-17-004</t>
  </si>
  <si>
    <t>JM-2022-04-07-51101-17-005</t>
  </si>
  <si>
    <t>JM-2022-04-07-51101-17-006</t>
  </si>
  <si>
    <t>JM-2022-08-07-51101-17-015</t>
  </si>
  <si>
    <t>JM-2022-03-07-51101-17-010</t>
  </si>
  <si>
    <t>JM-2022-14-07-51101-17-007</t>
  </si>
  <si>
    <t>FABRICACION DE CONTENEDOR PARA BASURA</t>
  </si>
  <si>
    <t>ANTONIO LOPEZ MARTINEZ</t>
  </si>
  <si>
    <t>D08BCF53</t>
  </si>
  <si>
    <t>JM-2022-16-02-56902-71-001</t>
  </si>
  <si>
    <t>JM-2022-16-02-56902-71-002</t>
  </si>
  <si>
    <t>FABRICACIONDE CONTENEDOR TIPO CAJA</t>
  </si>
  <si>
    <t>JM-2022-16-02-56902-71-003</t>
  </si>
  <si>
    <t>JM-2022-01-07-51501-01-020</t>
  </si>
  <si>
    <t>A2086</t>
  </si>
  <si>
    <t>JM-2022-01-07-51501-01-021</t>
  </si>
  <si>
    <t>JM-2022-04-07-51501-01-012</t>
  </si>
  <si>
    <t>JM-2022-04-07-51501-01-013</t>
  </si>
  <si>
    <t>JM-2022-04-07-51501-01-014</t>
  </si>
  <si>
    <t>JM-2022-04-07-51501-01-015</t>
  </si>
  <si>
    <t>JM-2022-04-07-51501-01-016</t>
  </si>
  <si>
    <t>JM-2022-04-07-51501-04-010</t>
  </si>
  <si>
    <t>JM-2022-08-07-51501-04-010</t>
  </si>
  <si>
    <t>EPSON L5290</t>
  </si>
  <si>
    <t>JM-2022-11-07-56501-81-040</t>
  </si>
  <si>
    <t>A-221138</t>
  </si>
  <si>
    <t>JM-2022-11-07-56501-81-041</t>
  </si>
  <si>
    <t>JM-2022-11-07-56501-81-042</t>
  </si>
  <si>
    <t>JM-2022-11-07-56501-81-043</t>
  </si>
  <si>
    <t>JM-2022-11-07-56501-81-044</t>
  </si>
  <si>
    <t>JM-2022-11-07-56501-81-045</t>
  </si>
  <si>
    <t>JM-2022-01-07-51501-04-010</t>
  </si>
  <si>
    <t>JM-2022-04-07-51501-04-011</t>
  </si>
  <si>
    <t>JM-2022-04-07-51501-01-011</t>
  </si>
  <si>
    <t>LAPTOP G5 5515 15,6 RYSEN 5 8 GB RAM 512 GB SSD</t>
  </si>
  <si>
    <t>ESCRITORIO METALICO DE 1.80 MTS 4 GAVETAS</t>
  </si>
  <si>
    <t>JM-2022-01-07-51101-09-017</t>
  </si>
  <si>
    <t>JM-2022-01-07-51101-09-018</t>
  </si>
  <si>
    <t>JM-2022-01-07-51101-09-019</t>
  </si>
  <si>
    <t>JM-2022-01-07-51101-09-020</t>
  </si>
  <si>
    <t>JM-2022-03-07-51101-09-006</t>
  </si>
  <si>
    <t>JM-2022-03-07-51101-09-007</t>
  </si>
  <si>
    <t>JM-2022-04-07-51101-09-005</t>
  </si>
  <si>
    <t>JM-2022-04-07-51101-09-006</t>
  </si>
  <si>
    <t>JM-2022-04-07-51101-09-007</t>
  </si>
  <si>
    <t>JM-2022-04-07-51101-09-008</t>
  </si>
  <si>
    <t>JM-2022-16-07-51101-09-005</t>
  </si>
  <si>
    <t>JM-2022-08-07-51101-09-009</t>
  </si>
  <si>
    <t>G0M21Q3</t>
  </si>
  <si>
    <t>90M21Q3</t>
  </si>
  <si>
    <t>INSPIRON 24 5410 ALL-IN-ONE</t>
  </si>
  <si>
    <t>JZL21Q3</t>
  </si>
  <si>
    <t>C1411Q3</t>
  </si>
  <si>
    <t>34411Q3</t>
  </si>
  <si>
    <t>60M21Q3</t>
  </si>
  <si>
    <t>50M21Q3</t>
  </si>
  <si>
    <t>* X8GP036512 *</t>
  </si>
  <si>
    <t>C622B</t>
  </si>
  <si>
    <t>* X8GP036627 *</t>
  </si>
  <si>
    <t>MFC-L3710CW</t>
  </si>
  <si>
    <t>U65178H2N922584</t>
  </si>
  <si>
    <t>U65178H2N922612</t>
  </si>
  <si>
    <t>GJ28ZK3</t>
  </si>
  <si>
    <t>8WP6ZK3</t>
  </si>
  <si>
    <t>G5 5515</t>
  </si>
  <si>
    <t>JM-2022-02-07-51101-17-002</t>
  </si>
  <si>
    <t>MICROFONO</t>
  </si>
  <si>
    <t>JM-2022-01-02-52101-05-001</t>
  </si>
  <si>
    <t xml:space="preserve">SHURE </t>
  </si>
  <si>
    <t>442</t>
  </si>
  <si>
    <t xml:space="preserve">LEKARSTVO S.A. DE C.V. </t>
  </si>
  <si>
    <t>BLX2J11</t>
  </si>
  <si>
    <t>328BK32775</t>
  </si>
  <si>
    <t xml:space="preserve">LEKARSTVO S.A. DE C.V.  </t>
  </si>
  <si>
    <t xml:space="preserve">  HR8956AAF10203302068                                                                         SN: RA3774CAF10203304323                                      BATERIA DEL TERMINAL           HR8940AAA04213525784                         </t>
  </si>
  <si>
    <t xml:space="preserve">  HR8956AAF10203300040                                                                         SN: RA3774CAF10203301289                                      BATERIA DEL TERMINAL           HR8940AAA04213627452                           </t>
  </si>
  <si>
    <t xml:space="preserve">  HR8956AAF10203302080                                                                         SN: RA3774CAF10203304316                                      BATERIA DEL TERMINAL           HR8940AAA04213525795                                   </t>
  </si>
  <si>
    <t xml:space="preserve">  HR8956AAF10203200790                                                                         SN: RA3774CAF10203301215                                      BATERIA DEL TERMINAL           HR8940AAA04213525744                                              </t>
  </si>
  <si>
    <t xml:space="preserve">  SN: HR8956AAE10172900686                                                                           RA3774CAE10172902811                                       BATERIA DEL TERMINAL           HR8940AAA04222689757                                                    </t>
  </si>
  <si>
    <t xml:space="preserve">  SN: HR8956AAC06164100110                                                                          RA3774CAE10164103326                                       BATERIA DEL TERMINAL           HR8940AAA04222690509                             </t>
  </si>
  <si>
    <t>JM-2022-09-02-56501-97-001</t>
  </si>
  <si>
    <t xml:space="preserve">LINKEDPRO BY EPCOM </t>
  </si>
  <si>
    <t>SR-1909-GFP (GABINETE PARA MONTAJE DE PARED FIJO, CON 9 UNIDADES DE RACK DE 19IN, PUERTA DE CRISTAL TEMPLADO, FABRICADO EN ACERO)</t>
  </si>
  <si>
    <t>JM-2022-09-02-56501-97-002</t>
  </si>
  <si>
    <t>F-82</t>
  </si>
  <si>
    <t>JM-2022-08-01-56701-92-004</t>
  </si>
  <si>
    <t>PERTIGA TELESCOPICA DE 5 SECC. EXT. 6.10 MTS</t>
  </si>
  <si>
    <t>2541</t>
  </si>
  <si>
    <t>JM-2022-08-01-56701-26-002</t>
  </si>
  <si>
    <t>PONCHADORA BURNY PARA ELECTRICO C/JGO DE DADOS</t>
  </si>
  <si>
    <t>2542</t>
  </si>
  <si>
    <t>NEGRO Y ROJO</t>
  </si>
  <si>
    <t>MONTACARGA DE 1 TONS. CON TENSOR</t>
  </si>
  <si>
    <t>JM-2022-08-01-56701-94-001</t>
  </si>
  <si>
    <t>2543</t>
  </si>
  <si>
    <t>TRUPE</t>
  </si>
  <si>
    <t>31 DE DICIEMBRE DE 2022</t>
  </si>
  <si>
    <t>INVENTARIO DE BIENES INMUEBLES  AL 31 DE DICIEMBRE  DE 2022</t>
  </si>
  <si>
    <t>CUENTA 12330.- EDIFICIOS NO HABITACIONALES AL 31 DE DICIEMBRE DE 2022</t>
  </si>
  <si>
    <t xml:space="preserve">	EQUIPAMIENTO DE CENTRO CULTURAL, CABECERA MUNICIPAL</t>
  </si>
  <si>
    <t>I0151</t>
  </si>
  <si>
    <t>I0127</t>
  </si>
  <si>
    <t xml:space="preserve">	MANTENIMIENTO PARQUE RECREATIVO INFANTIL CENTRO DE CONVIVENCIA PRIMERA ETAPA</t>
  </si>
  <si>
    <t xml:space="preserve">	REHABILITACION DEL DIF MUNICIPAL EN JALPA DE MENDEZ</t>
  </si>
  <si>
    <t>CUENTA 1234.- INFRAESTRUCTURA AL 31 DE DICIEMBRE DE 2022</t>
  </si>
  <si>
    <t>31 DE DICEMBRE DE 2022</t>
  </si>
  <si>
    <t>CLASIFICACIÓN DE OBRAS DERIVADO DEL PROCESO DE TERMINO PASA DE OBRA EN PROCESO A SU CLASIFICACION ADECUADA</t>
  </si>
  <si>
    <t xml:space="preserve">POLIZA POR RECEPCION DE OBRA CAPITALIZABLE </t>
  </si>
  <si>
    <t xml:space="preserve">RECEPCION DE OBRA TRMINADA </t>
  </si>
  <si>
    <t>I0152</t>
  </si>
  <si>
    <t>I0153</t>
  </si>
  <si>
    <t>I0009B</t>
  </si>
  <si>
    <t>I0138B</t>
  </si>
  <si>
    <t>I0009A</t>
  </si>
  <si>
    <t>I0150</t>
  </si>
  <si>
    <t>I0138A</t>
  </si>
  <si>
    <t>I0162</t>
  </si>
  <si>
    <t>CONSTRUCCION DE 3 AULAS EN EMSAD NO. 27, R/A. TIERRA ADENTRO 1RA. SECCION</t>
  </si>
  <si>
    <t>R/A. TIERRA ADENTRO 1RA. SECCION</t>
  </si>
  <si>
    <t xml:space="preserve">	REHABILITACION DE AULAS EN EL INSTITUTO DE DIFUSION TECNICA NUMERO CINCO DE LA CABECERA MUNICIPAL</t>
  </si>
  <si>
    <t xml:space="preserve">	24/10/2022</t>
  </si>
  <si>
    <t xml:space="preserve">	05000392.- REHABILITACION DE DRENAJE SANITARIO EN EL MUNICIPIO JALPA DE MENDEZ, CIUDAD DE JALPA DE MENDEZ, BARRIO SANTA ANA, CALLE CINCO DE MAYO 60% APORTACION ESTATAL.</t>
  </si>
  <si>
    <t>05000459.- REHABILITACION DE DRENAJE SANITARIO EN EL MUNICIPIO DE JALPA DE MENDEZ, VILLA JALUPA, EN CALLE SANTA ISABEL 60% APORTACION ESTATAL.</t>
  </si>
  <si>
    <t>05000392.- REHABILITACION DE DRENAJE SANITARIO EN EL MUNICIPIO JALPA DE MENDEZ, CIUDAD DE JALPA DE MENDEZ, BARRIO SANTA ANA, CALLE CINCO DE MAYO 40% APORTACION MUNICIPAL.</t>
  </si>
  <si>
    <t>CONSTRUCCION DE POZO PROFUNDO PRIMERA ETAPA EN LA R/A. REFORMA SEGUNDA. SECCION.</t>
  </si>
  <si>
    <t xml:space="preserve">	29/09/2022</t>
  </si>
  <si>
    <t>R/A. REFORMA 2DA. SECCION (SANTA MARIA)</t>
  </si>
  <si>
    <t>05000459.- REHABILITACION DE DRENAJE SANITARIO EN EL MUNICIPIO DE JALPA DE MENDEZ, VILLA JALUPA, EN CALLE SANTA ISABEL 40% APORTACION MUNICIPAL.</t>
  </si>
  <si>
    <t>REHABILITACION INTEGRAL DE CALLE JOSE MARIA MORELOS Y PAVON, TRAMO DE LA CALLE NEGRETE AL CENTRO CULTURAL (1RA. ETAPA) *FONDO PARA MUNICIPIOS PRODUCTORES DE HIDROCARBUROS EN REGIONES MARITIMAS (2022)*</t>
  </si>
  <si>
    <t xml:space="preserve">	07/11/2022</t>
  </si>
  <si>
    <t>I0156</t>
  </si>
  <si>
    <t>AMPLIACION DE ELECTRIFICACION EN MEDIA Y BAJA TENSION TRAMO EL REFUGIO, RANCHERIA SANTUARIO PRIMERA SECCION</t>
  </si>
  <si>
    <t>RANCHERIA SANTUARIO 1ERA. SECCION</t>
  </si>
  <si>
    <t xml:space="preserve">	25/10/2022</t>
  </si>
  <si>
    <t>I0157</t>
  </si>
  <si>
    <t xml:space="preserve">	AMPLIACION DE ELECTRIFICACION EN MEDIA Y BAJA TENSION TRAMO LOS HERNANDEZ, RANCHERIA HUAPACAL PRIMERA SECCION</t>
  </si>
  <si>
    <t>RANCHERIA HUAPACAL 1ERA. SECCION</t>
  </si>
  <si>
    <t>I0167</t>
  </si>
  <si>
    <t>AMPLIACION DE LA RED DE ENERGIA ELECTRICA EN EL MUNICIPIO DE JALPA DE MENDEZ, RANCHERIA HUAPACAL</t>
  </si>
  <si>
    <t xml:space="preserve">	04/11/2022</t>
  </si>
  <si>
    <t>BAJAS AL 31 DE DICIEMBRE DE 2022</t>
  </si>
  <si>
    <t>PRESIDENCIA/ADMINISTRACION AREA DE COMPRAS</t>
  </si>
  <si>
    <t>INFORMACÓN CLASIFICADA (LEY DE TRANSPARENCIA Y ACCESO A LA IFORMACIÓN PUBLICA CAPITULO 2 ARTICULO 121, 122 Y 124) LEY GEENRAL DEL SISTEMA NACIONAL DE SEGURIDAD PUBLICA ARTICULO 110.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</si>
</sst>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  <numFmt numFmtId="166" formatCode="0.0"/>
    <numFmt numFmtId="167" formatCode="&quot;$&quot;#,##0.00"/>
    <numFmt numFmtId="168" formatCode="_-&quot;$&quot;* #,##0.000_-;\-&quot;$&quot;* #,##0.000_-;_-&quot;$&quot;* &quot;-&quot;??_-;_-@_-"/>
    <numFmt numFmtId="169" formatCode="0.000"/>
    <numFmt numFmtId="170" formatCode="#,##0_ ;\-#,##0\ "/>
    <numFmt numFmtId="171" formatCode="&quot;$&quot;#,##0.000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6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20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u/>
      <sz val="10"/>
      <color theme="10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sz val="12"/>
      <color theme="1"/>
      <name val="Arial"/>
      <family val="2"/>
    </font>
    <font>
      <b/>
      <sz val="18"/>
      <color theme="1"/>
      <name val="Arial"/>
      <family val="2"/>
    </font>
    <font>
      <sz val="18"/>
      <name val="Arial"/>
      <family val="2"/>
    </font>
    <font>
      <sz val="8"/>
      <name val="Arial"/>
      <family val="2"/>
    </font>
    <font>
      <u/>
      <sz val="11"/>
      <color theme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99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18">
    <xf numFmtId="0" fontId="0" fillId="0" borderId="0"/>
    <xf numFmtId="16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9" fillId="0" borderId="0"/>
    <xf numFmtId="44" fontId="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44" fontId="3" fillId="0" borderId="0" applyFont="0" applyFill="0" applyBorder="0" applyAlignment="0" applyProtection="0"/>
    <xf numFmtId="0" fontId="4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18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8" fillId="0" borderId="0" applyNumberFormat="0" applyFill="0" applyBorder="0" applyAlignment="0" applyProtection="0"/>
  </cellStyleXfs>
  <cellXfs count="424">
    <xf numFmtId="0" fontId="0" fillId="0" borderId="0" xfId="0"/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49" fontId="0" fillId="0" borderId="0" xfId="0" applyNumberFormat="1"/>
    <xf numFmtId="0" fontId="0" fillId="0" borderId="0" xfId="0" applyAlignment="1">
      <alignment horizontal="justify" vertical="justify" wrapText="1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center" wrapText="1"/>
    </xf>
    <xf numFmtId="11" fontId="0" fillId="0" borderId="0" xfId="0" applyNumberFormat="1" applyAlignment="1">
      <alignment horizontal="center"/>
    </xf>
    <xf numFmtId="2" fontId="0" fillId="0" borderId="0" xfId="0" applyNumberFormat="1" applyAlignment="1">
      <alignment horizontal="right"/>
    </xf>
    <xf numFmtId="14" fontId="0" fillId="0" borderId="0" xfId="0" applyNumberFormat="1"/>
    <xf numFmtId="0" fontId="0" fillId="0" borderId="0" xfId="0" applyAlignment="1">
      <alignment horizontal="center" vertical="justify" wrapText="1"/>
    </xf>
    <xf numFmtId="0" fontId="5" fillId="2" borderId="1" xfId="0" applyFont="1" applyFill="1" applyBorder="1" applyAlignment="1">
      <alignment horizontal="center" vertical="center" wrapText="1"/>
    </xf>
    <xf numFmtId="166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7" fillId="0" borderId="0" xfId="0" applyFont="1"/>
    <xf numFmtId="0" fontId="11" fillId="0" borderId="0" xfId="0" applyFont="1"/>
    <xf numFmtId="44" fontId="7" fillId="0" borderId="0" xfId="0" applyNumberFormat="1" applyFont="1"/>
    <xf numFmtId="169" fontId="0" fillId="0" borderId="0" xfId="0" applyNumberFormat="1"/>
    <xf numFmtId="2" fontId="11" fillId="0" borderId="0" xfId="0" applyNumberFormat="1" applyFont="1"/>
    <xf numFmtId="44" fontId="0" fillId="0" borderId="0" xfId="0" applyNumberFormat="1"/>
    <xf numFmtId="0" fontId="4" fillId="0" borderId="0" xfId="0" applyFont="1"/>
    <xf numFmtId="0" fontId="0" fillId="0" borderId="0" xfId="0" applyAlignment="1">
      <alignment vertical="top"/>
    </xf>
    <xf numFmtId="0" fontId="0" fillId="0" borderId="1" xfId="0" applyBorder="1" applyAlignment="1">
      <alignment horizontal="center" vertical="justify" wrapText="1"/>
    </xf>
    <xf numFmtId="0" fontId="7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/>
    </xf>
    <xf numFmtId="0" fontId="0" fillId="0" borderId="1" xfId="0" applyBorder="1" applyAlignment="1">
      <alignment horizontal="justify" vertical="justify" wrapText="1"/>
    </xf>
    <xf numFmtId="0" fontId="5" fillId="0" borderId="1" xfId="0" applyFont="1" applyBorder="1" applyAlignment="1">
      <alignment horizontal="center" vertical="center"/>
    </xf>
    <xf numFmtId="167" fontId="5" fillId="0" borderId="1" xfId="0" applyNumberFormat="1" applyFont="1" applyBorder="1" applyAlignment="1">
      <alignment horizontal="center" vertical="center"/>
    </xf>
    <xf numFmtId="0" fontId="13" fillId="0" borderId="0" xfId="20" applyFont="1" applyAlignment="1">
      <alignment horizontal="center" wrapText="1"/>
    </xf>
    <xf numFmtId="0" fontId="13" fillId="0" borderId="0" xfId="20" applyFont="1" applyAlignment="1">
      <alignment horizontal="justify" vertical="justify" wrapText="1"/>
    </xf>
    <xf numFmtId="0" fontId="13" fillId="0" borderId="0" xfId="20" applyFont="1"/>
    <xf numFmtId="0" fontId="13" fillId="0" borderId="0" xfId="20" applyFont="1" applyAlignment="1">
      <alignment wrapText="1"/>
    </xf>
    <xf numFmtId="49" fontId="13" fillId="0" borderId="0" xfId="20" applyNumberFormat="1" applyFont="1" applyAlignment="1">
      <alignment wrapText="1"/>
    </xf>
    <xf numFmtId="0" fontId="14" fillId="5" borderId="0" xfId="0" applyFont="1" applyFill="1" applyAlignment="1">
      <alignment horizontal="justify" vertical="top" wrapText="1"/>
    </xf>
    <xf numFmtId="44" fontId="5" fillId="0" borderId="0" xfId="0" applyNumberFormat="1" applyFont="1" applyAlignment="1">
      <alignment horizontal="center"/>
    </xf>
    <xf numFmtId="0" fontId="13" fillId="0" borderId="0" xfId="36" applyFont="1" applyAlignment="1">
      <alignment horizontal="center" vertical="center" wrapText="1"/>
    </xf>
    <xf numFmtId="0" fontId="13" fillId="0" borderId="0" xfId="36" applyFont="1"/>
    <xf numFmtId="0" fontId="0" fillId="0" borderId="0" xfId="0" applyAlignment="1">
      <alignment horizontal="justify" vertical="top"/>
    </xf>
    <xf numFmtId="8" fontId="5" fillId="0" borderId="0" xfId="0" applyNumberFormat="1" applyFont="1" applyAlignment="1">
      <alignment horizontal="center"/>
    </xf>
    <xf numFmtId="0" fontId="0" fillId="0" borderId="1" xfId="0" applyBorder="1" applyAlignment="1">
      <alignment horizontal="justify" vertical="top" wrapText="1"/>
    </xf>
    <xf numFmtId="0" fontId="0" fillId="0" borderId="1" xfId="0" applyBorder="1" applyAlignment="1">
      <alignment horizontal="center" vertical="top" wrapText="1"/>
    </xf>
    <xf numFmtId="49" fontId="0" fillId="0" borderId="1" xfId="0" applyNumberFormat="1" applyBorder="1" applyAlignment="1">
      <alignment horizontal="justify" vertical="top" wrapText="1"/>
    </xf>
    <xf numFmtId="14" fontId="0" fillId="0" borderId="1" xfId="0" applyNumberFormat="1" applyBorder="1" applyAlignment="1">
      <alignment vertical="top"/>
    </xf>
    <xf numFmtId="167" fontId="0" fillId="0" borderId="1" xfId="0" applyNumberFormat="1" applyBorder="1" applyAlignment="1">
      <alignment horizontal="right" vertical="top"/>
    </xf>
    <xf numFmtId="0" fontId="0" fillId="0" borderId="1" xfId="0" applyBorder="1" applyAlignment="1">
      <alignment horizontal="center" vertical="top"/>
    </xf>
    <xf numFmtId="0" fontId="14" fillId="0" borderId="0" xfId="0" applyFont="1" applyAlignment="1">
      <alignment horizontal="center" vertical="center" wrapText="1"/>
    </xf>
    <xf numFmtId="44" fontId="14" fillId="0" borderId="0" xfId="0" applyNumberFormat="1" applyFont="1" applyAlignment="1">
      <alignment horizontal="center"/>
    </xf>
    <xf numFmtId="0" fontId="15" fillId="5" borderId="0" xfId="0" applyFont="1" applyFill="1" applyAlignment="1">
      <alignment horizontal="center" vertical="center" wrapText="1"/>
    </xf>
    <xf numFmtId="44" fontId="16" fillId="5" borderId="0" xfId="0" applyNumberFormat="1" applyFont="1" applyFill="1" applyAlignment="1">
      <alignment horizontal="center" vertical="center" wrapText="1"/>
    </xf>
    <xf numFmtId="0" fontId="11" fillId="0" borderId="0" xfId="0" applyFont="1" applyAlignment="1">
      <alignment horizontal="center" vertical="top"/>
    </xf>
    <xf numFmtId="0" fontId="5" fillId="0" borderId="0" xfId="0" applyFont="1"/>
    <xf numFmtId="0" fontId="7" fillId="0" borderId="0" xfId="0" applyFont="1" applyAlignment="1">
      <alignment horizontal="justify" vertical="top"/>
    </xf>
    <xf numFmtId="49" fontId="7" fillId="0" borderId="0" xfId="0" applyNumberFormat="1" applyFont="1"/>
    <xf numFmtId="44" fontId="14" fillId="0" borderId="0" xfId="3" applyFont="1" applyBorder="1" applyAlignment="1">
      <alignment horizontal="center"/>
    </xf>
    <xf numFmtId="0" fontId="7" fillId="0" borderId="0" xfId="0" applyFont="1" applyAlignment="1">
      <alignment horizontal="center" vertical="top"/>
    </xf>
    <xf numFmtId="0" fontId="14" fillId="5" borderId="0" xfId="0" applyFont="1" applyFill="1" applyAlignment="1">
      <alignment horizontal="center" vertical="top" wrapText="1"/>
    </xf>
    <xf numFmtId="0" fontId="7" fillId="5" borderId="0" xfId="0" applyFont="1" applyFill="1" applyAlignment="1">
      <alignment horizontal="center" vertical="top" wrapText="1"/>
    </xf>
    <xf numFmtId="0" fontId="17" fillId="0" borderId="0" xfId="24" applyFont="1"/>
    <xf numFmtId="0" fontId="17" fillId="0" borderId="0" xfId="24" applyFont="1" applyAlignment="1">
      <alignment vertical="center"/>
    </xf>
    <xf numFmtId="0" fontId="4" fillId="0" borderId="0" xfId="0" applyFont="1" applyAlignment="1">
      <alignment horizontal="justify" vertical="top"/>
    </xf>
    <xf numFmtId="0" fontId="7" fillId="5" borderId="0" xfId="0" applyFont="1" applyFill="1" applyAlignment="1">
      <alignment horizontal="justify" vertical="top" wrapText="1"/>
    </xf>
    <xf numFmtId="0" fontId="7" fillId="5" borderId="0" xfId="0" applyFont="1" applyFill="1" applyAlignment="1">
      <alignment horizontal="justify" vertical="center" wrapText="1"/>
    </xf>
    <xf numFmtId="0" fontId="4" fillId="0" borderId="0" xfId="0" applyFont="1" applyAlignment="1">
      <alignment vertical="center"/>
    </xf>
    <xf numFmtId="0" fontId="11" fillId="0" borderId="0" xfId="0" applyFont="1" applyAlignment="1">
      <alignment horizontal="justify" vertical="top"/>
    </xf>
    <xf numFmtId="0" fontId="17" fillId="0" borderId="0" xfId="0" applyFont="1"/>
    <xf numFmtId="8" fontId="7" fillId="0" borderId="0" xfId="0" applyNumberFormat="1" applyFont="1" applyAlignment="1">
      <alignment horizontal="center" vertical="top" wrapText="1"/>
    </xf>
    <xf numFmtId="8" fontId="11" fillId="0" borderId="0" xfId="0" applyNumberFormat="1" applyFont="1" applyAlignment="1">
      <alignment horizontal="center" vertical="top" wrapText="1"/>
    </xf>
    <xf numFmtId="0" fontId="17" fillId="0" borderId="0" xfId="0" applyFont="1" applyAlignment="1">
      <alignment wrapText="1"/>
    </xf>
    <xf numFmtId="0" fontId="17" fillId="0" borderId="0" xfId="0" applyFont="1" applyAlignment="1">
      <alignment horizontal="center" wrapText="1"/>
    </xf>
    <xf numFmtId="0" fontId="17" fillId="0" borderId="0" xfId="34" applyFont="1"/>
    <xf numFmtId="0" fontId="16" fillId="0" borderId="0" xfId="34" applyFont="1"/>
    <xf numFmtId="0" fontId="11" fillId="0" borderId="0" xfId="0" applyFont="1" applyAlignment="1">
      <alignment horizontal="center"/>
    </xf>
    <xf numFmtId="8" fontId="5" fillId="0" borderId="0" xfId="0" applyNumberFormat="1" applyFont="1"/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center" vertical="top" wrapText="1"/>
    </xf>
    <xf numFmtId="8" fontId="14" fillId="0" borderId="0" xfId="0" applyNumberFormat="1" applyFont="1" applyAlignment="1">
      <alignment horizontal="right" vertical="center" wrapText="1"/>
    </xf>
    <xf numFmtId="0" fontId="11" fillId="0" borderId="0" xfId="0" applyFont="1" applyAlignment="1">
      <alignment horizontal="center" vertical="top" wrapText="1"/>
    </xf>
    <xf numFmtId="0" fontId="17" fillId="0" borderId="0" xfId="30" applyFont="1"/>
    <xf numFmtId="167" fontId="0" fillId="0" borderId="1" xfId="0" applyNumberFormat="1" applyBorder="1" applyAlignment="1">
      <alignment horizontal="center" vertical="top"/>
    </xf>
    <xf numFmtId="167" fontId="0" fillId="0" borderId="1" xfId="0" applyNumberFormat="1" applyBorder="1" applyAlignment="1">
      <alignment vertical="top"/>
    </xf>
    <xf numFmtId="0" fontId="0" fillId="0" borderId="0" xfId="0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14" fontId="0" fillId="0" borderId="1" xfId="0" applyNumberFormat="1" applyBorder="1" applyAlignment="1">
      <alignment horizontal="center" vertical="top"/>
    </xf>
    <xf numFmtId="2" fontId="0" fillId="0" borderId="1" xfId="0" applyNumberFormat="1" applyBorder="1" applyAlignment="1">
      <alignment horizontal="center" vertical="top"/>
    </xf>
    <xf numFmtId="0" fontId="4" fillId="0" borderId="1" xfId="0" applyFont="1" applyBorder="1" applyAlignment="1">
      <alignment horizontal="center" vertical="top" wrapText="1"/>
    </xf>
    <xf numFmtId="0" fontId="0" fillId="0" borderId="10" xfId="0" applyBorder="1" applyAlignment="1">
      <alignment horizontal="center" vertical="justify" wrapText="1"/>
    </xf>
    <xf numFmtId="0" fontId="6" fillId="0" borderId="0" xfId="0" applyFont="1"/>
    <xf numFmtId="0" fontId="7" fillId="0" borderId="0" xfId="0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4" fontId="5" fillId="0" borderId="12" xfId="0" applyNumberFormat="1" applyFont="1" applyBorder="1" applyAlignment="1">
      <alignment horizontal="center" vertical="center"/>
    </xf>
    <xf numFmtId="167" fontId="5" fillId="0" borderId="12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67" fontId="0" fillId="0" borderId="1" xfId="0" applyNumberFormat="1" applyBorder="1" applyAlignment="1">
      <alignment vertical="top" wrapText="1"/>
    </xf>
    <xf numFmtId="0" fontId="0" fillId="0" borderId="7" xfId="0" applyBorder="1" applyAlignment="1">
      <alignment horizontal="center" vertical="justify" wrapText="1"/>
    </xf>
    <xf numFmtId="0" fontId="7" fillId="0" borderId="7" xfId="0" applyFont="1" applyBorder="1" applyAlignment="1">
      <alignment horizontal="center" vertical="top"/>
    </xf>
    <xf numFmtId="0" fontId="0" fillId="0" borderId="7" xfId="0" applyBorder="1" applyAlignment="1">
      <alignment vertical="top"/>
    </xf>
    <xf numFmtId="0" fontId="0" fillId="0" borderId="7" xfId="0" applyBorder="1" applyAlignment="1">
      <alignment horizontal="justify" vertical="top" wrapText="1"/>
    </xf>
    <xf numFmtId="0" fontId="0" fillId="0" borderId="7" xfId="0" applyBorder="1" applyAlignment="1">
      <alignment horizontal="justify" vertical="justify" wrapText="1"/>
    </xf>
    <xf numFmtId="49" fontId="0" fillId="0" borderId="7" xfId="0" applyNumberFormat="1" applyBorder="1" applyAlignment="1">
      <alignment horizontal="justify" vertical="top" wrapText="1"/>
    </xf>
    <xf numFmtId="14" fontId="0" fillId="0" borderId="7" xfId="0" applyNumberFormat="1" applyBorder="1" applyAlignment="1">
      <alignment vertical="top"/>
    </xf>
    <xf numFmtId="167" fontId="0" fillId="0" borderId="7" xfId="0" applyNumberFormat="1" applyBorder="1" applyAlignment="1">
      <alignment horizontal="right" vertical="top"/>
    </xf>
    <xf numFmtId="0" fontId="0" fillId="0" borderId="7" xfId="0" applyBorder="1" applyAlignment="1">
      <alignment horizontal="center" vertical="top"/>
    </xf>
    <xf numFmtId="0" fontId="0" fillId="0" borderId="7" xfId="0" applyBorder="1" applyAlignment="1">
      <alignment horizontal="center" vertical="top" wrapText="1"/>
    </xf>
    <xf numFmtId="2" fontId="0" fillId="0" borderId="7" xfId="0" applyNumberFormat="1" applyBorder="1" applyAlignment="1">
      <alignment horizontal="center" vertical="top"/>
    </xf>
    <xf numFmtId="167" fontId="0" fillId="0" borderId="7" xfId="0" applyNumberFormat="1" applyBorder="1" applyAlignment="1">
      <alignment vertical="top"/>
    </xf>
    <xf numFmtId="14" fontId="0" fillId="0" borderId="7" xfId="0" applyNumberFormat="1" applyBorder="1" applyAlignment="1">
      <alignment horizontal="center" vertical="top"/>
    </xf>
    <xf numFmtId="167" fontId="0" fillId="0" borderId="7" xfId="0" applyNumberFormat="1" applyBorder="1" applyAlignment="1">
      <alignment horizontal="center" vertical="top"/>
    </xf>
    <xf numFmtId="0" fontId="4" fillId="0" borderId="7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14" fontId="19" fillId="0" borderId="1" xfId="0" applyNumberFormat="1" applyFont="1" applyBorder="1" applyAlignment="1">
      <alignment horizontal="center" vertical="center"/>
    </xf>
    <xf numFmtId="49" fontId="19" fillId="0" borderId="1" xfId="0" applyNumberFormat="1" applyFont="1" applyBorder="1" applyAlignment="1">
      <alignment horizontal="center" vertical="center" wrapText="1"/>
    </xf>
    <xf numFmtId="14" fontId="19" fillId="0" borderId="1" xfId="0" applyNumberFormat="1" applyFont="1" applyBorder="1" applyAlignment="1">
      <alignment horizontal="center" vertical="center" wrapText="1"/>
    </xf>
    <xf numFmtId="167" fontId="19" fillId="0" borderId="1" xfId="0" applyNumberFormat="1" applyFont="1" applyBorder="1" applyAlignment="1">
      <alignment horizontal="center" vertical="center"/>
    </xf>
    <xf numFmtId="167" fontId="19" fillId="0" borderId="1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44" fontId="5" fillId="0" borderId="0" xfId="0" applyNumberFormat="1" applyFont="1"/>
    <xf numFmtId="0" fontId="6" fillId="0" borderId="0" xfId="0" applyFont="1" applyAlignment="1">
      <alignment horizontal="center"/>
    </xf>
    <xf numFmtId="0" fontId="0" fillId="4" borderId="0" xfId="0" applyFill="1"/>
    <xf numFmtId="0" fontId="4" fillId="4" borderId="0" xfId="0" applyFont="1" applyFill="1"/>
    <xf numFmtId="0" fontId="14" fillId="0" borderId="0" xfId="0" applyFont="1" applyAlignment="1">
      <alignment horizontal="justify" vertical="top" wrapText="1"/>
    </xf>
    <xf numFmtId="0" fontId="4" fillId="0" borderId="0" xfId="0" applyFont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10" fillId="6" borderId="2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 wrapText="1"/>
    </xf>
    <xf numFmtId="49" fontId="10" fillId="6" borderId="1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/>
    </xf>
    <xf numFmtId="0" fontId="22" fillId="0" borderId="0" xfId="0" applyFont="1" applyAlignment="1">
      <alignment horizontal="center"/>
    </xf>
    <xf numFmtId="0" fontId="22" fillId="0" borderId="4" xfId="0" applyFont="1" applyBorder="1" applyAlignment="1">
      <alignment horizontal="center"/>
    </xf>
    <xf numFmtId="167" fontId="19" fillId="0" borderId="1" xfId="0" applyNumberFormat="1" applyFont="1" applyBorder="1" applyAlignment="1">
      <alignment horizontal="right" vertical="top"/>
    </xf>
    <xf numFmtId="167" fontId="19" fillId="0" borderId="1" xfId="0" applyNumberFormat="1" applyFont="1" applyBorder="1" applyAlignment="1">
      <alignment horizontal="right" vertical="top" wrapText="1"/>
    </xf>
    <xf numFmtId="0" fontId="19" fillId="0" borderId="0" xfId="0" applyFont="1" applyAlignment="1">
      <alignment horizontal="right" vertical="top"/>
    </xf>
    <xf numFmtId="0" fontId="23" fillId="0" borderId="0" xfId="0" applyFont="1"/>
    <xf numFmtId="0" fontId="22" fillId="6" borderId="1" xfId="0" applyFont="1" applyFill="1" applyBorder="1" applyAlignment="1">
      <alignment horizontal="center" vertical="center" wrapText="1"/>
    </xf>
    <xf numFmtId="0" fontId="22" fillId="6" borderId="2" xfId="0" applyFont="1" applyFill="1" applyBorder="1" applyAlignment="1">
      <alignment horizontal="center" vertical="center" wrapText="1"/>
    </xf>
    <xf numFmtId="0" fontId="22" fillId="6" borderId="3" xfId="0" applyFont="1" applyFill="1" applyBorder="1" applyAlignment="1">
      <alignment horizontal="center" vertical="center" wrapText="1"/>
    </xf>
    <xf numFmtId="49" fontId="22" fillId="6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4" fillId="0" borderId="1" xfId="38" applyBorder="1" applyAlignment="1">
      <alignment horizontal="center" vertical="top" wrapText="1"/>
    </xf>
    <xf numFmtId="0" fontId="10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67" fontId="0" fillId="0" borderId="7" xfId="0" applyNumberFormat="1" applyBorder="1" applyAlignment="1">
      <alignment vertical="top" wrapText="1"/>
    </xf>
    <xf numFmtId="0" fontId="1" fillId="0" borderId="0" xfId="111"/>
    <xf numFmtId="44" fontId="19" fillId="7" borderId="1" xfId="0" applyNumberFormat="1" applyFont="1" applyFill="1" applyBorder="1" applyAlignment="1">
      <alignment vertical="center" wrapText="1"/>
    </xf>
    <xf numFmtId="0" fontId="24" fillId="0" borderId="0" xfId="0" applyFont="1" applyAlignment="1">
      <alignment vertical="center"/>
    </xf>
    <xf numFmtId="0" fontId="26" fillId="0" borderId="0" xfId="0" applyFont="1"/>
    <xf numFmtId="0" fontId="26" fillId="0" borderId="0" xfId="0" applyFont="1" applyAlignment="1">
      <alignment horizontal="center" vertical="center"/>
    </xf>
    <xf numFmtId="49" fontId="26" fillId="0" borderId="0" xfId="0" applyNumberFormat="1" applyFont="1" applyAlignment="1">
      <alignment horizontal="center" vertical="center"/>
    </xf>
    <xf numFmtId="49" fontId="26" fillId="0" borderId="0" xfId="0" applyNumberFormat="1" applyFont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49" fontId="5" fillId="6" borderId="1" xfId="0" applyNumberFormat="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14" fontId="20" fillId="0" borderId="1" xfId="0" applyNumberFormat="1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14" fontId="20" fillId="0" borderId="18" xfId="0" applyNumberFormat="1" applyFont="1" applyBorder="1" applyAlignment="1">
      <alignment horizontal="center" vertical="center" wrapText="1"/>
    </xf>
    <xf numFmtId="0" fontId="28" fillId="0" borderId="1" xfId="117" applyFill="1" applyBorder="1" applyAlignment="1">
      <alignment horizontal="center" vertical="center"/>
    </xf>
    <xf numFmtId="0" fontId="28" fillId="0" borderId="1" xfId="117" applyFill="1" applyBorder="1" applyAlignment="1">
      <alignment horizontal="center" vertical="center" wrapText="1"/>
    </xf>
    <xf numFmtId="0" fontId="29" fillId="0" borderId="1" xfId="117" applyFont="1" applyFill="1" applyBorder="1" applyAlignment="1">
      <alignment horizontal="center" vertical="center"/>
    </xf>
    <xf numFmtId="0" fontId="29" fillId="0" borderId="0" xfId="117" applyFont="1" applyFill="1" applyAlignment="1">
      <alignment horizontal="center" vertical="center"/>
    </xf>
    <xf numFmtId="0" fontId="19" fillId="0" borderId="1" xfId="0" quotePrefix="1" applyFont="1" applyBorder="1" applyAlignment="1">
      <alignment horizontal="center" vertical="center" wrapText="1"/>
    </xf>
    <xf numFmtId="1" fontId="19" fillId="0" borderId="1" xfId="0" applyNumberFormat="1" applyFont="1" applyBorder="1" applyAlignment="1">
      <alignment horizontal="center" vertical="center" wrapText="1"/>
    </xf>
    <xf numFmtId="0" fontId="28" fillId="0" borderId="0" xfId="117" applyFill="1" applyAlignment="1">
      <alignment horizontal="center" vertical="center"/>
    </xf>
    <xf numFmtId="0" fontId="4" fillId="0" borderId="0" xfId="0" applyFont="1" applyAlignment="1">
      <alignment vertical="top"/>
    </xf>
    <xf numFmtId="0" fontId="19" fillId="0" borderId="12" xfId="0" applyFont="1" applyBorder="1" applyAlignment="1">
      <alignment horizontal="center" vertical="center" wrapText="1"/>
    </xf>
    <xf numFmtId="49" fontId="19" fillId="0" borderId="12" xfId="0" applyNumberFormat="1" applyFont="1" applyBorder="1" applyAlignment="1">
      <alignment horizontal="center" vertical="center" wrapText="1"/>
    </xf>
    <xf numFmtId="14" fontId="19" fillId="0" borderId="12" xfId="0" applyNumberFormat="1" applyFont="1" applyBorder="1" applyAlignment="1">
      <alignment horizontal="center" vertical="center"/>
    </xf>
    <xf numFmtId="167" fontId="19" fillId="0" borderId="12" xfId="0" applyNumberFormat="1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44" fontId="14" fillId="0" borderId="0" xfId="3" applyFont="1" applyFill="1" applyBorder="1" applyAlignment="1">
      <alignment horizontal="center"/>
    </xf>
    <xf numFmtId="0" fontId="12" fillId="0" borderId="0" xfId="0" applyFont="1"/>
    <xf numFmtId="0" fontId="20" fillId="0" borderId="0" xfId="0" applyFont="1"/>
    <xf numFmtId="0" fontId="0" fillId="8" borderId="0" xfId="0" applyFill="1" applyAlignment="1">
      <alignment vertical="top"/>
    </xf>
    <xf numFmtId="0" fontId="12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28" fillId="0" borderId="1" xfId="117" applyBorder="1" applyAlignment="1">
      <alignment horizontal="center" vertical="center"/>
    </xf>
    <xf numFmtId="0" fontId="28" fillId="0" borderId="12" xfId="117" applyFill="1" applyBorder="1" applyAlignment="1">
      <alignment horizontal="center" vertical="center"/>
    </xf>
    <xf numFmtId="0" fontId="30" fillId="0" borderId="1" xfId="117" applyFont="1" applyFill="1" applyBorder="1" applyAlignment="1">
      <alignment horizontal="center" vertical="center"/>
    </xf>
    <xf numFmtId="0" fontId="28" fillId="0" borderId="0" xfId="117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44" fontId="23" fillId="0" borderId="1" xfId="3" applyFont="1" applyFill="1" applyBorder="1" applyAlignment="1">
      <alignment horizontal="center" vertical="center" wrapText="1"/>
    </xf>
    <xf numFmtId="14" fontId="23" fillId="0" borderId="1" xfId="0" applyNumberFormat="1" applyFont="1" applyBorder="1" applyAlignment="1">
      <alignment horizontal="center" vertical="center" wrapText="1"/>
    </xf>
    <xf numFmtId="44" fontId="23" fillId="0" borderId="18" xfId="3" applyFont="1" applyFill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44" fontId="22" fillId="0" borderId="24" xfId="0" applyNumberFormat="1" applyFont="1" applyBorder="1" applyAlignment="1">
      <alignment horizontal="center" vertical="center"/>
    </xf>
    <xf numFmtId="0" fontId="22" fillId="6" borderId="30" xfId="0" applyFont="1" applyFill="1" applyBorder="1" applyAlignment="1">
      <alignment horizontal="center" vertical="center" wrapText="1"/>
    </xf>
    <xf numFmtId="0" fontId="22" fillId="6" borderId="31" xfId="0" applyFont="1" applyFill="1" applyBorder="1" applyAlignment="1">
      <alignment horizontal="center" vertical="center" wrapText="1"/>
    </xf>
    <xf numFmtId="0" fontId="22" fillId="6" borderId="32" xfId="0" applyFont="1" applyFill="1" applyBorder="1" applyAlignment="1">
      <alignment horizontal="center" vertical="center" wrapText="1"/>
    </xf>
    <xf numFmtId="44" fontId="20" fillId="0" borderId="1" xfId="3" applyFont="1" applyBorder="1" applyAlignment="1">
      <alignment horizontal="center" vertical="center" wrapText="1"/>
    </xf>
    <xf numFmtId="0" fontId="31" fillId="6" borderId="1" xfId="0" applyFont="1" applyFill="1" applyBorder="1" applyAlignment="1">
      <alignment horizontal="center" vertical="center" wrapText="1"/>
    </xf>
    <xf numFmtId="0" fontId="32" fillId="0" borderId="0" xfId="0" applyFont="1"/>
    <xf numFmtId="0" fontId="32" fillId="0" borderId="1" xfId="0" applyFont="1" applyBorder="1" applyAlignment="1">
      <alignment horizontal="center" vertical="center"/>
    </xf>
    <xf numFmtId="49" fontId="32" fillId="0" borderId="1" xfId="0" applyNumberFormat="1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32" fillId="0" borderId="0" xfId="0" applyFont="1" applyAlignment="1">
      <alignment horizontal="right" vertical="center"/>
    </xf>
    <xf numFmtId="0" fontId="31" fillId="0" borderId="7" xfId="0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right" vertical="center" wrapText="1"/>
    </xf>
    <xf numFmtId="0" fontId="23" fillId="0" borderId="0" xfId="0" applyFont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49" fontId="23" fillId="0" borderId="0" xfId="0" applyNumberFormat="1" applyFont="1" applyAlignment="1">
      <alignment horizontal="center" vertical="center" wrapText="1"/>
    </xf>
    <xf numFmtId="49" fontId="23" fillId="0" borderId="1" xfId="0" applyNumberFormat="1" applyFont="1" applyBorder="1" applyAlignment="1">
      <alignment horizontal="center" vertical="center"/>
    </xf>
    <xf numFmtId="44" fontId="23" fillId="0" borderId="1" xfId="3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44" fontId="22" fillId="0" borderId="7" xfId="3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33" fillId="0" borderId="6" xfId="0" applyFont="1" applyBorder="1" applyAlignment="1">
      <alignment horizontal="center" vertical="center"/>
    </xf>
    <xf numFmtId="49" fontId="33" fillId="0" borderId="1" xfId="0" applyNumberFormat="1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/>
    </xf>
    <xf numFmtId="49" fontId="33" fillId="0" borderId="7" xfId="0" applyNumberFormat="1" applyFont="1" applyBorder="1" applyAlignment="1">
      <alignment horizontal="center" vertical="center" wrapText="1"/>
    </xf>
    <xf numFmtId="44" fontId="33" fillId="0" borderId="7" xfId="3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/>
    </xf>
    <xf numFmtId="49" fontId="20" fillId="0" borderId="1" xfId="0" applyNumberFormat="1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/>
    </xf>
    <xf numFmtId="44" fontId="33" fillId="0" borderId="1" xfId="3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43" fontId="20" fillId="0" borderId="1" xfId="65" applyFont="1" applyBorder="1" applyAlignment="1">
      <alignment horizontal="center" vertical="center" wrapText="1"/>
    </xf>
    <xf numFmtId="170" fontId="20" fillId="0" borderId="1" xfId="65" applyNumberFormat="1" applyFont="1" applyBorder="1" applyAlignment="1">
      <alignment horizontal="center" vertical="center" wrapText="1"/>
    </xf>
    <xf numFmtId="4" fontId="20" fillId="0" borderId="1" xfId="0" applyNumberFormat="1" applyFont="1" applyBorder="1" applyAlignment="1">
      <alignment horizontal="center" vertical="center"/>
    </xf>
    <xf numFmtId="14" fontId="20" fillId="0" borderId="1" xfId="0" applyNumberFormat="1" applyFont="1" applyBorder="1" applyAlignment="1">
      <alignment horizontal="center" vertical="center"/>
    </xf>
    <xf numFmtId="3" fontId="20" fillId="0" borderId="1" xfId="0" applyNumberFormat="1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49" fontId="33" fillId="0" borderId="18" xfId="0" applyNumberFormat="1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center" wrapText="1"/>
    </xf>
    <xf numFmtId="44" fontId="33" fillId="0" borderId="18" xfId="3" applyFont="1" applyBorder="1" applyAlignment="1">
      <alignment horizontal="center" vertical="center"/>
    </xf>
    <xf numFmtId="0" fontId="33" fillId="0" borderId="20" xfId="0" applyFont="1" applyBorder="1" applyAlignment="1">
      <alignment horizontal="center" vertical="center"/>
    </xf>
    <xf numFmtId="167" fontId="31" fillId="0" borderId="1" xfId="3" applyNumberFormat="1" applyFont="1" applyBorder="1" applyAlignment="1">
      <alignment horizontal="center" vertical="center" wrapText="1"/>
    </xf>
    <xf numFmtId="167" fontId="32" fillId="0" borderId="1" xfId="3" applyNumberFormat="1" applyFont="1" applyBorder="1" applyAlignment="1">
      <alignment horizontal="center" vertical="center" wrapText="1"/>
    </xf>
    <xf numFmtId="0" fontId="31" fillId="6" borderId="9" xfId="0" applyFont="1" applyFill="1" applyBorder="1" applyAlignment="1">
      <alignment horizontal="center" vertical="center" wrapText="1"/>
    </xf>
    <xf numFmtId="0" fontId="31" fillId="6" borderId="2" xfId="0" applyFont="1" applyFill="1" applyBorder="1" applyAlignment="1">
      <alignment horizontal="center" vertical="center" wrapText="1"/>
    </xf>
    <xf numFmtId="0" fontId="31" fillId="6" borderId="3" xfId="0" applyFont="1" applyFill="1" applyBorder="1" applyAlignment="1">
      <alignment horizontal="center" vertical="center" wrapText="1"/>
    </xf>
    <xf numFmtId="49" fontId="31" fillId="6" borderId="1" xfId="0" applyNumberFormat="1" applyFont="1" applyFill="1" applyBorder="1" applyAlignment="1">
      <alignment horizontal="center" vertical="center" wrapText="1"/>
    </xf>
    <xf numFmtId="0" fontId="31" fillId="6" borderId="11" xfId="0" applyFont="1" applyFill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49" fontId="32" fillId="0" borderId="1" xfId="0" applyNumberFormat="1" applyFont="1" applyBorder="1" applyAlignment="1">
      <alignment horizontal="center" vertical="center" wrapText="1"/>
    </xf>
    <xf numFmtId="14" fontId="32" fillId="0" borderId="1" xfId="0" applyNumberFormat="1" applyFont="1" applyBorder="1" applyAlignment="1">
      <alignment horizontal="center" vertical="center"/>
    </xf>
    <xf numFmtId="167" fontId="32" fillId="0" borderId="1" xfId="0" applyNumberFormat="1" applyFont="1" applyBorder="1" applyAlignment="1">
      <alignment horizontal="center" vertical="center"/>
    </xf>
    <xf numFmtId="0" fontId="32" fillId="0" borderId="11" xfId="0" applyFont="1" applyBorder="1" applyAlignment="1">
      <alignment horizontal="center" vertical="center" wrapText="1"/>
    </xf>
    <xf numFmtId="167" fontId="31" fillId="0" borderId="7" xfId="3" applyNumberFormat="1" applyFont="1" applyBorder="1" applyAlignment="1">
      <alignment horizontal="right" vertical="center" wrapText="1"/>
    </xf>
    <xf numFmtId="0" fontId="31" fillId="6" borderId="30" xfId="0" applyFont="1" applyFill="1" applyBorder="1" applyAlignment="1">
      <alignment horizontal="center" vertical="center" wrapText="1"/>
    </xf>
    <xf numFmtId="0" fontId="31" fillId="6" borderId="31" xfId="0" applyFont="1" applyFill="1" applyBorder="1" applyAlignment="1">
      <alignment horizontal="center" vertical="center" wrapText="1"/>
    </xf>
    <xf numFmtId="0" fontId="31" fillId="6" borderId="32" xfId="0" applyFont="1" applyFill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8" xfId="0" applyFont="1" applyBorder="1" applyAlignment="1">
      <alignment horizontal="center" vertical="center"/>
    </xf>
    <xf numFmtId="49" fontId="32" fillId="0" borderId="18" xfId="0" applyNumberFormat="1" applyFont="1" applyBorder="1" applyAlignment="1">
      <alignment horizontal="center" vertical="center"/>
    </xf>
    <xf numFmtId="0" fontId="32" fillId="0" borderId="18" xfId="0" applyFont="1" applyBorder="1" applyAlignment="1">
      <alignment horizontal="center" vertical="center" wrapText="1"/>
    </xf>
    <xf numFmtId="167" fontId="32" fillId="0" borderId="18" xfId="3" applyNumberFormat="1" applyFont="1" applyBorder="1" applyAlignment="1">
      <alignment horizontal="center" vertical="center" wrapText="1"/>
    </xf>
    <xf numFmtId="0" fontId="32" fillId="0" borderId="20" xfId="0" applyFont="1" applyBorder="1" applyAlignment="1">
      <alignment horizontal="center" vertical="center" wrapText="1"/>
    </xf>
    <xf numFmtId="0" fontId="31" fillId="0" borderId="34" xfId="0" applyFont="1" applyBorder="1" applyAlignment="1">
      <alignment horizontal="center" vertical="center"/>
    </xf>
    <xf numFmtId="167" fontId="31" fillId="0" borderId="35" xfId="3" applyNumberFormat="1" applyFont="1" applyBorder="1" applyAlignment="1">
      <alignment horizontal="right" vertical="center" wrapText="1"/>
    </xf>
    <xf numFmtId="0" fontId="35" fillId="0" borderId="0" xfId="0" applyFont="1" applyAlignment="1">
      <alignment horizontal="center" vertical="center"/>
    </xf>
    <xf numFmtId="49" fontId="35" fillId="0" borderId="0" xfId="0" applyNumberFormat="1" applyFont="1" applyAlignment="1">
      <alignment horizontal="center" vertical="center"/>
    </xf>
    <xf numFmtId="49" fontId="35" fillId="0" borderId="0" xfId="0" applyNumberFormat="1" applyFont="1" applyAlignment="1">
      <alignment horizontal="center" vertical="center" wrapText="1"/>
    </xf>
    <xf numFmtId="0" fontId="27" fillId="6" borderId="5" xfId="0" applyFont="1" applyFill="1" applyBorder="1" applyAlignment="1">
      <alignment horizontal="center" vertical="center" wrapText="1"/>
    </xf>
    <xf numFmtId="49" fontId="27" fillId="6" borderId="5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44" fontId="20" fillId="0" borderId="18" xfId="3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27" fillId="0" borderId="36" xfId="0" applyFont="1" applyBorder="1" applyAlignment="1">
      <alignment horizontal="center" vertical="center"/>
    </xf>
    <xf numFmtId="44" fontId="27" fillId="0" borderId="36" xfId="0" applyNumberFormat="1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44" fontId="27" fillId="0" borderId="0" xfId="0" applyNumberFormat="1" applyFont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167" fontId="5" fillId="0" borderId="7" xfId="0" applyNumberFormat="1" applyFont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44" fontId="19" fillId="0" borderId="1" xfId="0" applyNumberFormat="1" applyFont="1" applyBorder="1" applyAlignment="1">
      <alignment vertical="center" wrapText="1"/>
    </xf>
    <xf numFmtId="44" fontId="19" fillId="0" borderId="12" xfId="0" applyNumberFormat="1" applyFont="1" applyBorder="1" applyAlignment="1">
      <alignment vertical="center" wrapText="1"/>
    </xf>
    <xf numFmtId="0" fontId="6" fillId="4" borderId="1" xfId="0" applyFont="1" applyFill="1" applyBorder="1" applyAlignment="1">
      <alignment vertical="center" wrapText="1"/>
    </xf>
    <xf numFmtId="44" fontId="19" fillId="4" borderId="1" xfId="0" applyNumberFormat="1" applyFont="1" applyFill="1" applyBorder="1" applyAlignment="1">
      <alignment vertical="center" wrapText="1"/>
    </xf>
    <xf numFmtId="44" fontId="6" fillId="0" borderId="15" xfId="0" applyNumberFormat="1" applyFont="1" applyBorder="1" applyAlignment="1">
      <alignment vertical="center" wrapText="1"/>
    </xf>
    <xf numFmtId="168" fontId="6" fillId="0" borderId="15" xfId="0" applyNumberFormat="1" applyFont="1" applyBorder="1" applyAlignment="1">
      <alignment vertical="center" wrapText="1"/>
    </xf>
    <xf numFmtId="44" fontId="19" fillId="4" borderId="12" xfId="0" applyNumberFormat="1" applyFont="1" applyFill="1" applyBorder="1" applyAlignment="1">
      <alignment vertical="center" wrapText="1"/>
    </xf>
    <xf numFmtId="0" fontId="19" fillId="0" borderId="0" xfId="0" applyFont="1"/>
    <xf numFmtId="44" fontId="6" fillId="0" borderId="0" xfId="0" applyNumberFormat="1" applyFont="1"/>
    <xf numFmtId="0" fontId="6" fillId="0" borderId="39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4" borderId="41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44" fontId="6" fillId="0" borderId="11" xfId="0" applyNumberFormat="1" applyFont="1" applyBorder="1" applyAlignment="1">
      <alignment vertical="center" wrapText="1"/>
    </xf>
    <xf numFmtId="168" fontId="6" fillId="0" borderId="44" xfId="0" applyNumberFormat="1" applyFont="1" applyBorder="1" applyAlignment="1">
      <alignment vertical="center" wrapText="1"/>
    </xf>
    <xf numFmtId="44" fontId="6" fillId="4" borderId="11" xfId="0" applyNumberFormat="1" applyFont="1" applyFill="1" applyBorder="1" applyAlignment="1">
      <alignment vertical="center" wrapText="1"/>
    </xf>
    <xf numFmtId="44" fontId="6" fillId="0" borderId="18" xfId="0" applyNumberFormat="1" applyFont="1" applyBorder="1" applyAlignment="1">
      <alignment vertical="center" wrapText="1"/>
    </xf>
    <xf numFmtId="168" fontId="6" fillId="0" borderId="18" xfId="0" applyNumberFormat="1" applyFont="1" applyBorder="1" applyAlignment="1">
      <alignment vertical="center" wrapText="1"/>
    </xf>
    <xf numFmtId="168" fontId="6" fillId="0" borderId="20" xfId="0" applyNumberFormat="1" applyFont="1" applyBorder="1" applyAlignment="1">
      <alignment vertical="center" wrapText="1"/>
    </xf>
    <xf numFmtId="0" fontId="22" fillId="6" borderId="3" xfId="0" applyFont="1" applyFill="1" applyBorder="1" applyAlignment="1">
      <alignment horizontal="center" vertical="center"/>
    </xf>
    <xf numFmtId="0" fontId="22" fillId="6" borderId="17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0" fontId="23" fillId="0" borderId="28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3" fillId="0" borderId="29" xfId="0" applyFont="1" applyBorder="1" applyAlignment="1">
      <alignment horizontal="center"/>
    </xf>
    <xf numFmtId="0" fontId="22" fillId="0" borderId="0" xfId="0" applyFont="1" applyAlignment="1">
      <alignment horizontal="center" vertical="center" wrapText="1"/>
    </xf>
    <xf numFmtId="44" fontId="22" fillId="0" borderId="0" xfId="0" applyNumberFormat="1" applyFont="1" applyAlignment="1">
      <alignment horizontal="center" vertical="center"/>
    </xf>
    <xf numFmtId="0" fontId="0" fillId="0" borderId="28" xfId="0" applyBorder="1"/>
    <xf numFmtId="0" fontId="0" fillId="0" borderId="29" xfId="0" applyBorder="1"/>
    <xf numFmtId="0" fontId="0" fillId="0" borderId="47" xfId="0" applyBorder="1"/>
    <xf numFmtId="0" fontId="0" fillId="0" borderId="21" xfId="0" applyBorder="1"/>
    <xf numFmtId="0" fontId="0" fillId="0" borderId="48" xfId="0" applyBorder="1"/>
    <xf numFmtId="171" fontId="19" fillId="0" borderId="1" xfId="0" applyNumberFormat="1" applyFont="1" applyBorder="1" applyAlignment="1">
      <alignment horizontal="center" vertical="center"/>
    </xf>
    <xf numFmtId="0" fontId="26" fillId="2" borderId="0" xfId="0" applyFont="1" applyFill="1"/>
    <xf numFmtId="0" fontId="23" fillId="0" borderId="18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 wrapText="1"/>
    </xf>
    <xf numFmtId="14" fontId="23" fillId="0" borderId="18" xfId="0" applyNumberFormat="1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/>
    </xf>
    <xf numFmtId="14" fontId="23" fillId="0" borderId="11" xfId="0" applyNumberFormat="1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/>
    </xf>
    <xf numFmtId="14" fontId="23" fillId="0" borderId="20" xfId="0" applyNumberFormat="1" applyFont="1" applyBorder="1" applyAlignment="1">
      <alignment horizontal="center" vertical="center" wrapText="1"/>
    </xf>
    <xf numFmtId="0" fontId="26" fillId="0" borderId="28" xfId="0" applyFont="1" applyBorder="1"/>
    <xf numFmtId="0" fontId="26" fillId="0" borderId="29" xfId="0" applyFont="1" applyBorder="1"/>
    <xf numFmtId="0" fontId="32" fillId="0" borderId="28" xfId="0" applyFont="1" applyBorder="1"/>
    <xf numFmtId="0" fontId="32" fillId="0" borderId="29" xfId="0" applyFont="1" applyBorder="1"/>
    <xf numFmtId="44" fontId="6" fillId="0" borderId="44" xfId="0" applyNumberFormat="1" applyFont="1" applyBorder="1" applyAlignment="1">
      <alignment vertical="center" wrapText="1"/>
    </xf>
    <xf numFmtId="0" fontId="0" fillId="0" borderId="1" xfId="0" applyBorder="1"/>
    <xf numFmtId="0" fontId="19" fillId="0" borderId="17" xfId="0" applyFont="1" applyBorder="1" applyAlignment="1">
      <alignment horizontal="center" vertical="center"/>
    </xf>
    <xf numFmtId="0" fontId="37" fillId="0" borderId="17" xfId="117" applyFont="1" applyFill="1" applyBorder="1" applyAlignment="1">
      <alignment horizontal="center" vertical="center"/>
    </xf>
    <xf numFmtId="0" fontId="19" fillId="0" borderId="17" xfId="0" applyFont="1" applyBorder="1" applyAlignment="1">
      <alignment horizontal="center" vertical="center" wrapText="1"/>
    </xf>
    <xf numFmtId="0" fontId="19" fillId="0" borderId="17" xfId="0" quotePrefix="1" applyFont="1" applyBorder="1" applyAlignment="1">
      <alignment horizontal="center" vertical="center" wrapText="1"/>
    </xf>
    <xf numFmtId="49" fontId="19" fillId="0" borderId="17" xfId="0" applyNumberFormat="1" applyFont="1" applyBorder="1" applyAlignment="1">
      <alignment horizontal="center" vertical="center" wrapText="1"/>
    </xf>
    <xf numFmtId="14" fontId="19" fillId="0" borderId="17" xfId="0" applyNumberFormat="1" applyFont="1" applyBorder="1" applyAlignment="1">
      <alignment horizontal="center" vertical="center"/>
    </xf>
    <xf numFmtId="167" fontId="19" fillId="0" borderId="17" xfId="0" applyNumberFormat="1" applyFont="1" applyBorder="1" applyAlignment="1">
      <alignment horizontal="center" vertical="center"/>
    </xf>
    <xf numFmtId="0" fontId="22" fillId="0" borderId="25" xfId="0" applyFont="1" applyBorder="1" applyAlignment="1">
      <alignment horizontal="center"/>
    </xf>
    <xf numFmtId="0" fontId="22" fillId="0" borderId="26" xfId="0" applyFont="1" applyBorder="1" applyAlignment="1">
      <alignment horizontal="center"/>
    </xf>
    <xf numFmtId="0" fontId="22" fillId="0" borderId="27" xfId="0" applyFont="1" applyBorder="1" applyAlignment="1">
      <alignment horizontal="center"/>
    </xf>
    <xf numFmtId="0" fontId="22" fillId="0" borderId="28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2" fillId="0" borderId="29" xfId="0" applyFont="1" applyBorder="1" applyAlignment="1">
      <alignment horizontal="center"/>
    </xf>
    <xf numFmtId="0" fontId="22" fillId="0" borderId="37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22" fillId="0" borderId="38" xfId="0" applyFont="1" applyBorder="1" applyAlignment="1">
      <alignment horizontal="center"/>
    </xf>
    <xf numFmtId="0" fontId="6" fillId="4" borderId="39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40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6" fillId="4" borderId="41" xfId="0" applyFont="1" applyFill="1" applyBorder="1" applyAlignment="1">
      <alignment horizontal="center" vertical="center" wrapText="1"/>
    </xf>
    <xf numFmtId="0" fontId="6" fillId="0" borderId="45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44" fontId="6" fillId="0" borderId="40" xfId="0" applyNumberFormat="1" applyFont="1" applyBorder="1" applyAlignment="1">
      <alignment horizontal="center" vertical="center" wrapText="1"/>
    </xf>
    <xf numFmtId="44" fontId="6" fillId="0" borderId="42" xfId="0" applyNumberFormat="1" applyFont="1" applyBorder="1" applyAlignment="1">
      <alignment horizontal="center" vertical="center" wrapText="1"/>
    </xf>
    <xf numFmtId="44" fontId="6" fillId="0" borderId="8" xfId="0" applyNumberFormat="1" applyFont="1" applyBorder="1" applyAlignment="1">
      <alignment horizontal="center" vertical="center" wrapText="1"/>
    </xf>
    <xf numFmtId="44" fontId="6" fillId="4" borderId="40" xfId="0" applyNumberFormat="1" applyFont="1" applyFill="1" applyBorder="1" applyAlignment="1">
      <alignment horizontal="center" vertical="center" wrapText="1"/>
    </xf>
    <xf numFmtId="44" fontId="6" fillId="4" borderId="42" xfId="0" applyNumberFormat="1" applyFont="1" applyFill="1" applyBorder="1" applyAlignment="1">
      <alignment horizontal="center" vertical="center" wrapText="1"/>
    </xf>
    <xf numFmtId="44" fontId="6" fillId="4" borderId="8" xfId="0" applyNumberFormat="1" applyFont="1" applyFill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44" fontId="6" fillId="0" borderId="12" xfId="0" applyNumberFormat="1" applyFont="1" applyBorder="1" applyAlignment="1">
      <alignment horizontal="center" vertical="center" wrapText="1"/>
    </xf>
    <xf numFmtId="44" fontId="6" fillId="0" borderId="13" xfId="0" applyNumberFormat="1" applyFont="1" applyBorder="1" applyAlignment="1">
      <alignment horizontal="center" vertical="center" wrapText="1"/>
    </xf>
    <xf numFmtId="44" fontId="6" fillId="0" borderId="7" xfId="0" applyNumberFormat="1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1" fillId="6" borderId="3" xfId="0" applyFont="1" applyFill="1" applyBorder="1" applyAlignment="1">
      <alignment horizontal="center" vertical="center" wrapText="1"/>
    </xf>
    <xf numFmtId="0" fontId="21" fillId="6" borderId="17" xfId="0" applyFont="1" applyFill="1" applyBorder="1" applyAlignment="1">
      <alignment horizontal="center" vertical="center" wrapText="1"/>
    </xf>
    <xf numFmtId="0" fontId="22" fillId="6" borderId="3" xfId="0" applyFont="1" applyFill="1" applyBorder="1" applyAlignment="1">
      <alignment horizontal="center" vertical="center"/>
    </xf>
    <xf numFmtId="0" fontId="22" fillId="6" borderId="17" xfId="0" applyFont="1" applyFill="1" applyBorder="1" applyAlignment="1">
      <alignment horizontal="center" vertical="center"/>
    </xf>
    <xf numFmtId="0" fontId="22" fillId="6" borderId="2" xfId="0" applyFont="1" applyFill="1" applyBorder="1" applyAlignment="1">
      <alignment horizontal="center" vertical="center"/>
    </xf>
    <xf numFmtId="0" fontId="21" fillId="6" borderId="2" xfId="0" applyFont="1" applyFill="1" applyBorder="1" applyAlignment="1">
      <alignment horizontal="center" vertical="center" wrapText="1"/>
    </xf>
    <xf numFmtId="17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2" fillId="6" borderId="1" xfId="0" applyFont="1" applyFill="1" applyBorder="1" applyAlignment="1">
      <alignment horizontal="center" vertical="center"/>
    </xf>
    <xf numFmtId="0" fontId="21" fillId="6" borderId="4" xfId="0" applyFont="1" applyFill="1" applyBorder="1" applyAlignment="1">
      <alignment horizontal="center" vertical="center" wrapText="1"/>
    </xf>
    <xf numFmtId="0" fontId="21" fillId="6" borderId="16" xfId="0" applyFont="1" applyFill="1" applyBorder="1" applyAlignment="1">
      <alignment horizontal="center" vertical="center" wrapText="1"/>
    </xf>
    <xf numFmtId="17" fontId="22" fillId="2" borderId="1" xfId="0" applyNumberFormat="1" applyFont="1" applyFill="1" applyBorder="1" applyAlignment="1">
      <alignment horizontal="center" vertical="center"/>
    </xf>
    <xf numFmtId="0" fontId="22" fillId="6" borderId="3" xfId="0" applyFont="1" applyFill="1" applyBorder="1" applyAlignment="1">
      <alignment horizontal="center"/>
    </xf>
    <xf numFmtId="0" fontId="22" fillId="6" borderId="17" xfId="0" applyFont="1" applyFill="1" applyBorder="1" applyAlignment="1">
      <alignment horizontal="center"/>
    </xf>
    <xf numFmtId="0" fontId="22" fillId="6" borderId="2" xfId="0" applyFont="1" applyFill="1" applyBorder="1" applyAlignment="1">
      <alignment horizontal="center"/>
    </xf>
    <xf numFmtId="17" fontId="22" fillId="2" borderId="3" xfId="0" applyNumberFormat="1" applyFont="1" applyFill="1" applyBorder="1" applyAlignment="1">
      <alignment horizontal="center" vertical="center"/>
    </xf>
    <xf numFmtId="0" fontId="22" fillId="2" borderId="17" xfId="0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/>
    </xf>
    <xf numFmtId="0" fontId="27" fillId="6" borderId="5" xfId="0" applyFont="1" applyFill="1" applyBorder="1" applyAlignment="1">
      <alignment horizontal="center" vertical="center" wrapText="1"/>
    </xf>
    <xf numFmtId="49" fontId="27" fillId="6" borderId="5" xfId="0" applyNumberFormat="1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2" fillId="3" borderId="25" xfId="0" applyFont="1" applyFill="1" applyBorder="1" applyAlignment="1">
      <alignment horizontal="center"/>
    </xf>
    <xf numFmtId="0" fontId="22" fillId="3" borderId="26" xfId="0" applyFont="1" applyFill="1" applyBorder="1" applyAlignment="1">
      <alignment horizontal="center"/>
    </xf>
    <xf numFmtId="0" fontId="22" fillId="3" borderId="27" xfId="0" applyFont="1" applyFill="1" applyBorder="1" applyAlignment="1">
      <alignment horizontal="center"/>
    </xf>
    <xf numFmtId="0" fontId="22" fillId="3" borderId="28" xfId="0" applyFont="1" applyFill="1" applyBorder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22" fillId="3" borderId="29" xfId="0" applyFont="1" applyFill="1" applyBorder="1" applyAlignment="1">
      <alignment horizontal="center" vertical="center"/>
    </xf>
    <xf numFmtId="0" fontId="22" fillId="3" borderId="28" xfId="0" applyFont="1" applyFill="1" applyBorder="1" applyAlignment="1">
      <alignment horizontal="center"/>
    </xf>
    <xf numFmtId="0" fontId="22" fillId="3" borderId="0" xfId="0" applyFont="1" applyFill="1" applyAlignment="1">
      <alignment horizontal="center"/>
    </xf>
    <xf numFmtId="0" fontId="22" fillId="3" borderId="29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31" fillId="0" borderId="17" xfId="0" applyFont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 wrapText="1"/>
    </xf>
    <xf numFmtId="0" fontId="5" fillId="6" borderId="17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17" fontId="5" fillId="6" borderId="17" xfId="0" applyNumberFormat="1" applyFont="1" applyFill="1" applyBorder="1" applyAlignment="1">
      <alignment horizontal="center" vertical="center" wrapText="1"/>
    </xf>
    <xf numFmtId="17" fontId="5" fillId="6" borderId="2" xfId="0" applyNumberFormat="1" applyFont="1" applyFill="1" applyBorder="1" applyAlignment="1">
      <alignment horizontal="center" vertical="center" wrapText="1"/>
    </xf>
    <xf numFmtId="17" fontId="5" fillId="6" borderId="3" xfId="0" applyNumberFormat="1" applyFont="1" applyFill="1" applyBorder="1" applyAlignment="1">
      <alignment horizontal="center"/>
    </xf>
    <xf numFmtId="0" fontId="5" fillId="6" borderId="17" xfId="0" applyFont="1" applyFill="1" applyBorder="1" applyAlignment="1">
      <alignment horizontal="center"/>
    </xf>
    <xf numFmtId="0" fontId="5" fillId="6" borderId="2" xfId="0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/>
    </xf>
    <xf numFmtId="17" fontId="5" fillId="6" borderId="1" xfId="0" applyNumberFormat="1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</cellXfs>
  <cellStyles count="118">
    <cellStyle name="Euro" xfId="1" xr:uid="{00000000-0005-0000-0000-000000000000}"/>
    <cellStyle name="Hipervínculo" xfId="117" builtinId="8"/>
    <cellStyle name="Millares 2" xfId="65" xr:uid="{30D6C846-7965-4906-BBAB-2BCE8DE78BB8}"/>
    <cellStyle name="Millares 2 2" xfId="91" xr:uid="{7ABE6412-F63C-434D-89D6-576C21CD8E75}"/>
    <cellStyle name="Millares 3" xfId="90" xr:uid="{E2453673-491C-468F-B2B3-F8CECAA8ED17}"/>
    <cellStyle name="Millares 4" xfId="64" xr:uid="{96ED3C05-364E-4718-9E65-7E439184E378}"/>
    <cellStyle name="Millares 5" xfId="115" xr:uid="{6CA033EF-38EC-4CB3-A611-E40261491E9F}"/>
    <cellStyle name="Moneda 10" xfId="29" xr:uid="{00000000-0005-0000-0000-000002000000}"/>
    <cellStyle name="Moneda 10 2" xfId="85" xr:uid="{86FAA94E-2D5C-4A37-8CFF-E98AF8BF3211}"/>
    <cellStyle name="Moneda 10 3" xfId="59" xr:uid="{F5465122-0630-425B-A41B-F18D503827DC}"/>
    <cellStyle name="Moneda 10 4" xfId="110" xr:uid="{E5D883D3-EC8A-44F4-A73C-86D9ED0E08BB}"/>
    <cellStyle name="Moneda 11" xfId="25" xr:uid="{00000000-0005-0000-0000-000003000000}"/>
    <cellStyle name="Moneda 11 2" xfId="82" xr:uid="{A3A485A1-34A4-45D7-8CAD-FBF28A98629C}"/>
    <cellStyle name="Moneda 11 3" xfId="56" xr:uid="{B6B36A88-545D-4695-B5C5-126CC8E06D8E}"/>
    <cellStyle name="Moneda 11 4" xfId="107" xr:uid="{A1BAE98A-6BBC-45F2-96F3-FC38DB9D173E}"/>
    <cellStyle name="Moneda 2" xfId="3" xr:uid="{00000000-0005-0000-0000-000004000000}"/>
    <cellStyle name="Moneda 2 2" xfId="5" xr:uid="{00000000-0005-0000-0000-000005000000}"/>
    <cellStyle name="Moneda 2 2 2" xfId="69" xr:uid="{5179EBDF-1A3B-4D5E-A588-402A2398F6AD}"/>
    <cellStyle name="Moneda 2 2 3" xfId="43" xr:uid="{ED7EA64B-E591-4006-B53D-1B842B54D039}"/>
    <cellStyle name="Moneda 2 2 4" xfId="94" xr:uid="{2369DB23-B926-436B-AAC4-AE7A7C6CFC20}"/>
    <cellStyle name="Moneda 2 3" xfId="12" xr:uid="{00000000-0005-0000-0000-000006000000}"/>
    <cellStyle name="Moneda 2 3 2" xfId="73" xr:uid="{00739CAD-D2D0-41A1-BF1B-D481DC475975}"/>
    <cellStyle name="Moneda 2 3 3" xfId="47" xr:uid="{A7C42AEF-87C8-4D07-BC79-7507E9FE38EB}"/>
    <cellStyle name="Moneda 2 3 4" xfId="98" xr:uid="{0A8FD88E-6D81-45A9-8385-F063FCCB2C4A}"/>
    <cellStyle name="Moneda 2 4" xfId="13" xr:uid="{00000000-0005-0000-0000-000007000000}"/>
    <cellStyle name="Moneda 2 4 2" xfId="74" xr:uid="{B036F363-E93B-4627-AEE1-6C5C4D1FFD37}"/>
    <cellStyle name="Moneda 2 4 3" xfId="48" xr:uid="{99E72046-481E-4221-B4DC-53663961F2DC}"/>
    <cellStyle name="Moneda 2 4 4" xfId="99" xr:uid="{211E89EA-D16E-41E8-AC2A-4A7C337475C8}"/>
    <cellStyle name="Moneda 2 5" xfId="15" xr:uid="{00000000-0005-0000-0000-000008000000}"/>
    <cellStyle name="Moneda 2 5 2" xfId="75" xr:uid="{19177E0D-8E4B-4684-88FE-1D93827A8A38}"/>
    <cellStyle name="Moneda 2 5 3" xfId="49" xr:uid="{04F967E7-D87E-46EE-AF51-1D7C2262DDD3}"/>
    <cellStyle name="Moneda 2 5 4" xfId="100" xr:uid="{67D80456-C324-4700-BBFA-B0D8DBF094D7}"/>
    <cellStyle name="Moneda 2 6" xfId="17" xr:uid="{00000000-0005-0000-0000-000009000000}"/>
    <cellStyle name="Moneda 2 6 2" xfId="77" xr:uid="{94B181C6-3914-4D46-9BD3-2A741E3CD5FE}"/>
    <cellStyle name="Moneda 2 6 3" xfId="51" xr:uid="{8ED88ABC-11D4-4A1F-A3F2-5BF5ABB2A14E}"/>
    <cellStyle name="Moneda 2 6 4" xfId="102" xr:uid="{5524C9F8-7AA2-465C-AAAD-7C5561BABAA3}"/>
    <cellStyle name="Moneda 2 7" xfId="67" xr:uid="{A3103DE8-29BB-4D0E-9F9B-6E11967FC888}"/>
    <cellStyle name="Moneda 2 8" xfId="41" xr:uid="{8DEBD226-5750-4AD0-B1EC-0A387137897D}"/>
    <cellStyle name="Moneda 2 9" xfId="93" xr:uid="{D799374A-1A3B-4E47-8D6E-BF248A1B4634}"/>
    <cellStyle name="Moneda 3" xfId="7" xr:uid="{00000000-0005-0000-0000-00000A000000}"/>
    <cellStyle name="Moneda 3 2" xfId="71" xr:uid="{893F4598-E381-4ADA-AB2A-FDADC3DE4454}"/>
    <cellStyle name="Moneda 3 3" xfId="45" xr:uid="{A95FE3B8-F12D-4D8E-A935-D49926D6A300}"/>
    <cellStyle name="Moneda 3 4" xfId="96" xr:uid="{5B018F2C-BB39-4538-987A-32267F2AB454}"/>
    <cellStyle name="Moneda 4" xfId="92" xr:uid="{B72FB043-9B2B-4EB9-B57D-0DF89560E9E7}"/>
    <cellStyle name="Moneda 5" xfId="18" xr:uid="{00000000-0005-0000-0000-00000B000000}"/>
    <cellStyle name="Moneda 5 2" xfId="78" xr:uid="{B9EA7543-A779-40E0-B986-4B9789173C63}"/>
    <cellStyle name="Moneda 5 3" xfId="52" xr:uid="{5351AEC4-E933-4AF8-AEA5-F0DA2E6AE378}"/>
    <cellStyle name="Moneda 5 4" xfId="103" xr:uid="{52D98EBC-EEAC-4971-9836-1FAF151DE9E2}"/>
    <cellStyle name="Moneda 6" xfId="16" xr:uid="{00000000-0005-0000-0000-00000C000000}"/>
    <cellStyle name="Moneda 6 2" xfId="76" xr:uid="{32F7214A-04D4-4ECC-9839-DA4F847B097A}"/>
    <cellStyle name="Moneda 6 3" xfId="50" xr:uid="{C95DAC5A-8375-4F4B-97AA-84A74B9428BF}"/>
    <cellStyle name="Moneda 6 4" xfId="101" xr:uid="{27D7BDCB-3A6C-42F3-98B5-6A5525289611}"/>
    <cellStyle name="Moneda 7" xfId="66" xr:uid="{69D8BCB3-CAD4-4FDB-9579-3B3987297550}"/>
    <cellStyle name="Moneda 8" xfId="27" xr:uid="{00000000-0005-0000-0000-00000D000000}"/>
    <cellStyle name="Moneda 8 2" xfId="83" xr:uid="{D528CB21-96B0-477D-B758-AD24FB4E7A6D}"/>
    <cellStyle name="Moneda 8 3" xfId="57" xr:uid="{7562EAB3-A93F-48E1-B43C-F00BF02420F7}"/>
    <cellStyle name="Moneda 8 4" xfId="108" xr:uid="{204D89A2-0330-4D76-B723-B6C649E3275D}"/>
    <cellStyle name="Moneda 9" xfId="116" xr:uid="{F2C286B2-84E8-477C-B09D-5AA5878391AC}"/>
    <cellStyle name="Normal" xfId="0" builtinId="0"/>
    <cellStyle name="Normal 10" xfId="20" xr:uid="{00000000-0005-0000-0000-00000F000000}"/>
    <cellStyle name="Normal 10 2" xfId="80" xr:uid="{28290CCA-4267-47D9-B83C-BC11FFD22955}"/>
    <cellStyle name="Normal 10 3" xfId="54" xr:uid="{2FC4E3C9-F55D-4149-B1B8-632709EC086B}"/>
    <cellStyle name="Normal 10 4" xfId="105" xr:uid="{0E873EF6-1AA8-48D8-A961-E5147C2ACA3D}"/>
    <cellStyle name="Normal 11" xfId="32" xr:uid="{00000000-0005-0000-0000-000010000000}"/>
    <cellStyle name="Normal 11 2" xfId="87" xr:uid="{BDDDA624-EFEA-45EA-952E-53D110154D59}"/>
    <cellStyle name="Normal 11 3" xfId="61" xr:uid="{3D682645-988A-4CEF-8E96-9F3B77B7B45A}"/>
    <cellStyle name="Normal 11 4" xfId="112" xr:uid="{53ECE908-B7BB-4053-B3DB-1137F8CEAAA6}"/>
    <cellStyle name="Normal 12" xfId="34" xr:uid="{00000000-0005-0000-0000-000011000000}"/>
    <cellStyle name="Normal 12 2" xfId="88" xr:uid="{4AC9C77D-0727-4741-8CB3-37D78B96F689}"/>
    <cellStyle name="Normal 12 3" xfId="62" xr:uid="{00ADF11B-179C-49F2-B91F-9D16DA4DED06}"/>
    <cellStyle name="Normal 12 4" xfId="113" xr:uid="{D6E8FF04-5104-49A4-B244-4393A491AFBA}"/>
    <cellStyle name="Normal 13" xfId="36" xr:uid="{00000000-0005-0000-0000-000012000000}"/>
    <cellStyle name="Normal 13 2" xfId="89" xr:uid="{6C4A1A0A-AD7A-47E2-ABA0-2CDEC76CB41E}"/>
    <cellStyle name="Normal 13 3" xfId="63" xr:uid="{F0CBA455-9943-4C17-9E87-E6F3CB592A24}"/>
    <cellStyle name="Normal 13 4" xfId="114" xr:uid="{1365A977-84B0-4B98-AFA3-3064F32BA4A6}"/>
    <cellStyle name="Normal 14" xfId="38" xr:uid="{00000000-0005-0000-0000-000013000000}"/>
    <cellStyle name="Normal 15" xfId="39" xr:uid="{00000000-0005-0000-0000-000014000000}"/>
    <cellStyle name="Normal 15 2" xfId="40" xr:uid="{431BA0D9-5A98-4C7F-BB66-3C25B537AFFD}"/>
    <cellStyle name="Normal 2" xfId="6" xr:uid="{00000000-0005-0000-0000-000015000000}"/>
    <cellStyle name="Normal 2 10" xfId="31" xr:uid="{00000000-0005-0000-0000-000016000000}"/>
    <cellStyle name="Normal 2 11" xfId="33" xr:uid="{00000000-0005-0000-0000-000017000000}"/>
    <cellStyle name="Normal 2 12" xfId="35" xr:uid="{00000000-0005-0000-0000-000018000000}"/>
    <cellStyle name="Normal 2 13" xfId="37" xr:uid="{00000000-0005-0000-0000-000019000000}"/>
    <cellStyle name="Normal 2 14" xfId="70" xr:uid="{D9476DAD-36F1-41FE-8F7C-BBBA9CDE9A2F}"/>
    <cellStyle name="Normal 2 15" xfId="44" xr:uid="{B2C0A265-177D-41A2-BD10-8EC787544FA2}"/>
    <cellStyle name="Normal 2 16" xfId="95" xr:uid="{8F8CC183-1C36-4AD0-BA30-67864969263B}"/>
    <cellStyle name="Normal 2 2" xfId="2" xr:uid="{00000000-0005-0000-0000-00001A000000}"/>
    <cellStyle name="Normal 2 3" xfId="4" xr:uid="{00000000-0005-0000-0000-00001B000000}"/>
    <cellStyle name="Normal 2 3 2" xfId="68" xr:uid="{B0944D66-C38D-440F-8A28-7679C08C8C33}"/>
    <cellStyle name="Normal 2 3 3" xfId="42" xr:uid="{8E4929F4-D3D6-4C1C-97DA-364403251256}"/>
    <cellStyle name="Normal 2 4" xfId="8" xr:uid="{00000000-0005-0000-0000-00001C000000}"/>
    <cellStyle name="Normal 2 5" xfId="9" xr:uid="{00000000-0005-0000-0000-00001D000000}"/>
    <cellStyle name="Normal 2 6" xfId="23" xr:uid="{00000000-0005-0000-0000-00001E000000}"/>
    <cellStyle name="Normal 2 7" xfId="21" xr:uid="{00000000-0005-0000-0000-00001F000000}"/>
    <cellStyle name="Normal 2 8" xfId="22" xr:uid="{00000000-0005-0000-0000-000020000000}"/>
    <cellStyle name="Normal 2 9" xfId="26" xr:uid="{00000000-0005-0000-0000-000021000000}"/>
    <cellStyle name="Normal 3" xfId="10" xr:uid="{00000000-0005-0000-0000-000022000000}"/>
    <cellStyle name="Normal 3 2" xfId="72" xr:uid="{2BB275A5-04ED-4615-A69E-0A25B2A78DC7}"/>
    <cellStyle name="Normal 3 3" xfId="46" xr:uid="{957746F3-314B-4DE9-8083-C60A87E5BBD5}"/>
    <cellStyle name="Normal 3 4" xfId="97" xr:uid="{0BE56771-72FE-47F2-97DA-C66F8424F926}"/>
    <cellStyle name="Normal 4" xfId="11" xr:uid="{00000000-0005-0000-0000-000023000000}"/>
    <cellStyle name="Normal 5" xfId="19" xr:uid="{00000000-0005-0000-0000-000024000000}"/>
    <cellStyle name="Normal 5 2" xfId="79" xr:uid="{959ABE3E-6E92-4B5D-BD8D-E74C88ECBBF6}"/>
    <cellStyle name="Normal 5 3" xfId="53" xr:uid="{3BAFB8FC-1824-44E5-AE54-A61228CC2F05}"/>
    <cellStyle name="Normal 5 4" xfId="104" xr:uid="{3CAC634D-07E6-43B7-85F9-172086C8299E}"/>
    <cellStyle name="Normal 6" xfId="14" xr:uid="{00000000-0005-0000-0000-000025000000}"/>
    <cellStyle name="Normal 7" xfId="24" xr:uid="{00000000-0005-0000-0000-000026000000}"/>
    <cellStyle name="Normal 7 2" xfId="81" xr:uid="{E9C12793-14DB-4850-A974-2B28FCC1F888}"/>
    <cellStyle name="Normal 7 3" xfId="55" xr:uid="{E5E8C561-B73F-4317-9F0B-CFF759170DED}"/>
    <cellStyle name="Normal 7 4" xfId="106" xr:uid="{04408402-B1B8-4FA6-8E91-E16B43C089DE}"/>
    <cellStyle name="Normal 8" xfId="28" xr:uid="{00000000-0005-0000-0000-000027000000}"/>
    <cellStyle name="Normal 8 2" xfId="84" xr:uid="{7D462731-2B6F-462F-AF41-681055AD84B8}"/>
    <cellStyle name="Normal 8 3" xfId="58" xr:uid="{154296F7-FE0D-4F80-8D9C-213CCA1FC25B}"/>
    <cellStyle name="Normal 8 4" xfId="109" xr:uid="{42B068A0-82C3-490F-B66D-43722B67666E}"/>
    <cellStyle name="Normal 9" xfId="30" xr:uid="{00000000-0005-0000-0000-000028000000}"/>
    <cellStyle name="Normal 9 2" xfId="86" xr:uid="{F082197E-7189-4933-8BD2-D78DE74F6056}"/>
    <cellStyle name="Normal 9 3" xfId="60" xr:uid="{374BCF92-4087-491C-8D53-FBD5B8D963C3}"/>
    <cellStyle name="Normal 9 4" xfId="111" xr:uid="{D15DAE1D-A95F-4004-B4AC-F79700549C3D}"/>
  </cellStyles>
  <dxfs count="0"/>
  <tableStyles count="0" defaultTableStyle="TableStyleMedium9" defaultPivotStyle="PivotStyleLight16"/>
  <colors>
    <mruColors>
      <color rgb="FFFFFF00"/>
      <color rgb="FFCCFF99"/>
      <color rgb="FFFFFF99"/>
      <color rgb="FF66CCFF"/>
      <color rgb="FF33CC33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5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5.jpeg"/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5.jpe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0</xdr:rowOff>
    </xdr:from>
    <xdr:to>
      <xdr:col>18</xdr:col>
      <xdr:colOff>1960829</xdr:colOff>
      <xdr:row>60</xdr:row>
      <xdr:rowOff>111125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24A89D4-5BF3-936D-F0A6-9297D9656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3581329" cy="96361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587375</xdr:colOff>
      <xdr:row>10</xdr:row>
      <xdr:rowOff>15874</xdr:rowOff>
    </xdr:from>
    <xdr:to>
      <xdr:col>18</xdr:col>
      <xdr:colOff>47625</xdr:colOff>
      <xdr:row>54</xdr:row>
      <xdr:rowOff>155863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F0FA1AB4-BB62-1B37-E5DB-1DACD4D125EF}"/>
            </a:ext>
          </a:extLst>
        </xdr:cNvPr>
        <xdr:cNvSpPr txBox="1"/>
      </xdr:nvSpPr>
      <xdr:spPr>
        <a:xfrm>
          <a:off x="2232602" y="1574510"/>
          <a:ext cx="9452841" cy="69979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5400" b="1">
              <a:ln>
                <a:solidFill>
                  <a:schemeClr val="accent6">
                    <a:lumMod val="75000"/>
                  </a:schemeClr>
                </a:solidFill>
              </a:ln>
              <a:solidFill>
                <a:schemeClr val="accent3">
                  <a:lumMod val="75000"/>
                </a:schemeClr>
              </a:solidFill>
              <a:effectLst>
                <a:glow rad="228600">
                  <a:schemeClr val="accent3">
                    <a:satMod val="175000"/>
                    <a:alpha val="40000"/>
                  </a:schemeClr>
                </a:glow>
              </a:effectLst>
              <a:latin typeface="+mn-lt"/>
              <a:ea typeface="+mn-ea"/>
              <a:cs typeface="+mn-cs"/>
            </a:rPr>
            <a:t>H. AYUNTAMIENTO CONSTITUCIONAL DE JALPA DE MENDEZ</a:t>
          </a:r>
          <a:r>
            <a:rPr lang="es-MX" sz="5400" b="1" baseline="0">
              <a:ln>
                <a:solidFill>
                  <a:schemeClr val="accent6">
                    <a:lumMod val="75000"/>
                  </a:schemeClr>
                </a:solidFill>
              </a:ln>
              <a:solidFill>
                <a:schemeClr val="accent3">
                  <a:lumMod val="75000"/>
                </a:schemeClr>
              </a:solidFill>
              <a:effectLst>
                <a:glow rad="228600">
                  <a:schemeClr val="accent3">
                    <a:satMod val="175000"/>
                    <a:alpha val="40000"/>
                  </a:schemeClr>
                </a:glow>
              </a:effectLst>
              <a:latin typeface="+mn-lt"/>
              <a:ea typeface="+mn-ea"/>
              <a:cs typeface="+mn-cs"/>
            </a:rPr>
            <a:t>, TABASCO .</a:t>
          </a:r>
        </a:p>
        <a:p>
          <a:pPr algn="ctr"/>
          <a:endParaRPr lang="es-MX" sz="4800">
            <a:ln>
              <a:solidFill>
                <a:schemeClr val="accent6">
                  <a:lumMod val="75000"/>
                </a:schemeClr>
              </a:solidFill>
            </a:ln>
            <a:solidFill>
              <a:schemeClr val="accent3">
                <a:lumMod val="75000"/>
              </a:schemeClr>
            </a:solidFill>
            <a:effectLst>
              <a:glow rad="228600">
                <a:schemeClr val="accent3">
                  <a:satMod val="175000"/>
                  <a:alpha val="40000"/>
                </a:schemeClr>
              </a:glow>
            </a:effectLst>
          </a:endParaRPr>
        </a:p>
        <a:p>
          <a:pPr algn="ctr"/>
          <a:r>
            <a:rPr lang="es-MX" sz="5400" b="1">
              <a:ln>
                <a:solidFill>
                  <a:schemeClr val="accent6">
                    <a:lumMod val="75000"/>
                  </a:schemeClr>
                </a:solidFill>
              </a:ln>
              <a:solidFill>
                <a:schemeClr val="accent3">
                  <a:lumMod val="75000"/>
                </a:schemeClr>
              </a:solidFill>
              <a:effectLst>
                <a:glow rad="228600">
                  <a:schemeClr val="accent3">
                    <a:satMod val="175000"/>
                    <a:alpha val="40000"/>
                  </a:schemeClr>
                </a:glow>
              </a:effectLst>
              <a:latin typeface="+mn-lt"/>
              <a:ea typeface="+mn-ea"/>
              <a:cs typeface="+mn-cs"/>
            </a:rPr>
            <a:t>RECUERSOS MATERIALES E INVENTARIO DE BIENES MUEBLES E INMUEBLES</a:t>
          </a:r>
          <a:endParaRPr lang="es-MX" sz="5400">
            <a:ln>
              <a:solidFill>
                <a:schemeClr val="accent6">
                  <a:lumMod val="75000"/>
                </a:schemeClr>
              </a:solidFill>
            </a:ln>
            <a:solidFill>
              <a:schemeClr val="accent3">
                <a:lumMod val="75000"/>
              </a:schemeClr>
            </a:solidFill>
            <a:effectLst>
              <a:glow rad="228600">
                <a:schemeClr val="accent3">
                  <a:satMod val="175000"/>
                  <a:alpha val="40000"/>
                </a:schemeClr>
              </a:glow>
            </a:effectLst>
          </a:endParaRPr>
        </a:p>
        <a:p>
          <a:pPr algn="ctr"/>
          <a:r>
            <a:rPr lang="es-MX" sz="5400" b="1">
              <a:ln>
                <a:solidFill>
                  <a:schemeClr val="accent6">
                    <a:lumMod val="75000"/>
                  </a:schemeClr>
                </a:solidFill>
              </a:ln>
              <a:solidFill>
                <a:schemeClr val="accent3">
                  <a:lumMod val="75000"/>
                </a:schemeClr>
              </a:solidFill>
              <a:effectLst>
                <a:glow rad="228600">
                  <a:schemeClr val="accent3">
                    <a:satMod val="175000"/>
                    <a:alpha val="40000"/>
                  </a:schemeClr>
                </a:glow>
              </a:effectLst>
              <a:latin typeface="+mn-lt"/>
              <a:ea typeface="+mn-ea"/>
              <a:cs typeface="+mn-cs"/>
            </a:rPr>
            <a:t> 2021 - 2024 </a:t>
          </a:r>
          <a:endParaRPr lang="es-MX" sz="5400">
            <a:ln>
              <a:solidFill>
                <a:schemeClr val="accent6">
                  <a:lumMod val="75000"/>
                </a:schemeClr>
              </a:solidFill>
            </a:ln>
            <a:solidFill>
              <a:schemeClr val="accent3">
                <a:lumMod val="75000"/>
              </a:schemeClr>
            </a:solidFill>
            <a:effectLst>
              <a:glow rad="228600">
                <a:schemeClr val="accent3">
                  <a:satMod val="175000"/>
                  <a:alpha val="40000"/>
                </a:schemeClr>
              </a:glow>
            </a:effectLst>
          </a:endParaRPr>
        </a:p>
        <a:p>
          <a:pPr algn="ctr"/>
          <a:endParaRPr lang="es-MX" sz="1100">
            <a:ln>
              <a:solidFill>
                <a:schemeClr val="accent6">
                  <a:lumMod val="75000"/>
                </a:schemeClr>
              </a:solidFill>
            </a:ln>
            <a:solidFill>
              <a:schemeClr val="accent3">
                <a:lumMod val="75000"/>
              </a:schemeClr>
            </a:solidFill>
            <a:effectLst>
              <a:glow rad="228600">
                <a:schemeClr val="accent3">
                  <a:satMod val="175000"/>
                  <a:alpha val="40000"/>
                </a:schemeClr>
              </a:glow>
            </a:effectLst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34636</xdr:colOff>
      <xdr:row>0</xdr:row>
      <xdr:rowOff>69272</xdr:rowOff>
    </xdr:from>
    <xdr:to>
      <xdr:col>1</xdr:col>
      <xdr:colOff>198578</xdr:colOff>
      <xdr:row>3</xdr:row>
      <xdr:rowOff>204488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9369B10-5278-4319-9EA7-895210313D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34636" y="69272"/>
          <a:ext cx="1739897" cy="914534"/>
        </a:xfrm>
        <a:prstGeom prst="rect">
          <a:avLst/>
        </a:prstGeom>
      </xdr:spPr>
    </xdr:pic>
    <xdr:clientData/>
  </xdr:twoCellAnchor>
  <xdr:twoCellAnchor editAs="oneCell">
    <xdr:from>
      <xdr:col>15</xdr:col>
      <xdr:colOff>966584</xdr:colOff>
      <xdr:row>0</xdr:row>
      <xdr:rowOff>31024</xdr:rowOff>
    </xdr:from>
    <xdr:to>
      <xdr:col>16</xdr:col>
      <xdr:colOff>1572623</xdr:colOff>
      <xdr:row>3</xdr:row>
      <xdr:rowOff>166240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CC1EF19-E52E-412A-B3DA-9A5CC928E6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0466857" y="31024"/>
          <a:ext cx="2164675" cy="91453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683558</xdr:colOff>
      <xdr:row>35</xdr:row>
      <xdr:rowOff>47673</xdr:rowOff>
    </xdr:from>
    <xdr:to>
      <xdr:col>12</xdr:col>
      <xdr:colOff>299285</xdr:colOff>
      <xdr:row>44</xdr:row>
      <xdr:rowOff>122673</xdr:rowOff>
    </xdr:to>
    <xdr:sp macro="" textlink="">
      <xdr:nvSpPr>
        <xdr:cNvPr id="11" name="5 CuadroTexto">
          <a:extLst>
            <a:ext uri="{FF2B5EF4-FFF2-40B4-BE49-F238E27FC236}">
              <a16:creationId xmlns:a16="http://schemas.microsoft.com/office/drawing/2014/main" id="{BE6BABC6-7971-4FD5-8A85-282F3F52CD3A}"/>
            </a:ext>
          </a:extLst>
        </xdr:cNvPr>
        <xdr:cNvSpPr txBox="1"/>
      </xdr:nvSpPr>
      <xdr:spPr>
        <a:xfrm>
          <a:off x="11383308" y="19002423"/>
          <a:ext cx="5505352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LIC. PASCUAL LÓPEZ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CÓRDOVA</a:t>
          </a:r>
        </a:p>
        <a:p>
          <a:pPr marL="0" indent="0"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FOMENTO ECONOMICO Y TURISMO 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13</xdr:col>
      <xdr:colOff>224118</xdr:colOff>
      <xdr:row>35</xdr:row>
      <xdr:rowOff>40116</xdr:rowOff>
    </xdr:from>
    <xdr:to>
      <xdr:col>16</xdr:col>
      <xdr:colOff>1259936</xdr:colOff>
      <xdr:row>44</xdr:row>
      <xdr:rowOff>115116</xdr:rowOff>
    </xdr:to>
    <xdr:sp macro="" textlink="">
      <xdr:nvSpPr>
        <xdr:cNvPr id="12" name="7 CuadroTexto">
          <a:extLst>
            <a:ext uri="{FF2B5EF4-FFF2-40B4-BE49-F238E27FC236}">
              <a16:creationId xmlns:a16="http://schemas.microsoft.com/office/drawing/2014/main" id="{59E96A0D-DA66-4722-BEBF-1C73ED878D99}"/>
            </a:ext>
          </a:extLst>
        </xdr:cNvPr>
        <xdr:cNvSpPr txBox="1"/>
      </xdr:nvSpPr>
      <xdr:spPr>
        <a:xfrm flipH="1">
          <a:off x="17781868" y="18994866"/>
          <a:ext cx="5385568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35</xdr:row>
      <xdr:rowOff>38554</xdr:rowOff>
    </xdr:from>
    <xdr:to>
      <xdr:col>3</xdr:col>
      <xdr:colOff>1226318</xdr:colOff>
      <xdr:row>44</xdr:row>
      <xdr:rowOff>113554</xdr:rowOff>
    </xdr:to>
    <xdr:sp macro="" textlink="">
      <xdr:nvSpPr>
        <xdr:cNvPr id="13" name="7 CuadroTexto">
          <a:extLst>
            <a:ext uri="{FF2B5EF4-FFF2-40B4-BE49-F238E27FC236}">
              <a16:creationId xmlns:a16="http://schemas.microsoft.com/office/drawing/2014/main" id="{6BB53737-CE06-41B0-95D8-E6D50B51C463}"/>
            </a:ext>
          </a:extLst>
        </xdr:cNvPr>
        <xdr:cNvSpPr txBox="1"/>
      </xdr:nvSpPr>
      <xdr:spPr>
        <a:xfrm>
          <a:off x="0" y="18993304"/>
          <a:ext cx="5433193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3</xdr:col>
      <xdr:colOff>1269614</xdr:colOff>
      <xdr:row>35</xdr:row>
      <xdr:rowOff>0</xdr:rowOff>
    </xdr:from>
    <xdr:to>
      <xdr:col>7</xdr:col>
      <xdr:colOff>348478</xdr:colOff>
      <xdr:row>44</xdr:row>
      <xdr:rowOff>75000</xdr:rowOff>
    </xdr:to>
    <xdr:sp macro="" textlink="">
      <xdr:nvSpPr>
        <xdr:cNvPr id="14" name="11 CuadroTexto">
          <a:extLst>
            <a:ext uri="{FF2B5EF4-FFF2-40B4-BE49-F238E27FC236}">
              <a16:creationId xmlns:a16="http://schemas.microsoft.com/office/drawing/2014/main" id="{21F02102-E5C5-43D2-8928-5B1665F197A6}"/>
            </a:ext>
          </a:extLst>
        </xdr:cNvPr>
        <xdr:cNvSpPr txBox="1"/>
      </xdr:nvSpPr>
      <xdr:spPr>
        <a:xfrm>
          <a:off x="5476489" y="18954750"/>
          <a:ext cx="5571739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ES" sz="1400" baseline="0"/>
        </a:p>
        <a:p>
          <a:pPr algn="ctr"/>
          <a:endParaRPr lang="es-ES" sz="1400" baseline="0"/>
        </a:p>
        <a:p>
          <a:pPr algn="ctr"/>
          <a:endParaRPr lang="es-ES" sz="1400" baseline="0"/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55569</xdr:rowOff>
    </xdr:from>
    <xdr:to>
      <xdr:col>2</xdr:col>
      <xdr:colOff>371760</xdr:colOff>
      <xdr:row>3</xdr:row>
      <xdr:rowOff>190785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ABFD305-4B40-46CA-9A0D-B6CA910DAC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17318" y="55569"/>
          <a:ext cx="1739897" cy="914534"/>
        </a:xfrm>
        <a:prstGeom prst="rect">
          <a:avLst/>
        </a:prstGeom>
      </xdr:spPr>
    </xdr:pic>
    <xdr:clientData/>
  </xdr:twoCellAnchor>
  <xdr:twoCellAnchor editAs="oneCell">
    <xdr:from>
      <xdr:col>16</xdr:col>
      <xdr:colOff>124180</xdr:colOff>
      <xdr:row>0</xdr:row>
      <xdr:rowOff>82885</xdr:rowOff>
    </xdr:from>
    <xdr:to>
      <xdr:col>16</xdr:col>
      <xdr:colOff>2283907</xdr:colOff>
      <xdr:row>3</xdr:row>
      <xdr:rowOff>218101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1110F908-E487-4731-88AF-37F494C179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1800359" y="82885"/>
          <a:ext cx="2159727" cy="91082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139</xdr:row>
      <xdr:rowOff>29824</xdr:rowOff>
    </xdr:from>
    <xdr:to>
      <xdr:col>3</xdr:col>
      <xdr:colOff>1867091</xdr:colOff>
      <xdr:row>150</xdr:row>
      <xdr:rowOff>122746</xdr:rowOff>
    </xdr:to>
    <xdr:sp macro="" textlink="">
      <xdr:nvSpPr>
        <xdr:cNvPr id="12" name="7 CuadroTexto">
          <a:extLst>
            <a:ext uri="{FF2B5EF4-FFF2-40B4-BE49-F238E27FC236}">
              <a16:creationId xmlns:a16="http://schemas.microsoft.com/office/drawing/2014/main" id="{A3933EF9-EAE2-4E2D-8247-F503A3B6D208}"/>
            </a:ext>
          </a:extLst>
        </xdr:cNvPr>
        <xdr:cNvSpPr txBox="1"/>
      </xdr:nvSpPr>
      <xdr:spPr>
        <a:xfrm>
          <a:off x="0" y="143489931"/>
          <a:ext cx="5404948" cy="18890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8</xdr:col>
      <xdr:colOff>364917</xdr:colOff>
      <xdr:row>139</xdr:row>
      <xdr:rowOff>56040</xdr:rowOff>
    </xdr:from>
    <xdr:to>
      <xdr:col>12</xdr:col>
      <xdr:colOff>987573</xdr:colOff>
      <xdr:row>150</xdr:row>
      <xdr:rowOff>148962</xdr:rowOff>
    </xdr:to>
    <xdr:sp macro="" textlink="">
      <xdr:nvSpPr>
        <xdr:cNvPr id="14" name="5 CuadroTexto">
          <a:extLst>
            <a:ext uri="{FF2B5EF4-FFF2-40B4-BE49-F238E27FC236}">
              <a16:creationId xmlns:a16="http://schemas.microsoft.com/office/drawing/2014/main" id="{E45FC744-1BE9-6E68-D4B8-4C87775D2F68}"/>
            </a:ext>
          </a:extLst>
        </xdr:cNvPr>
        <xdr:cNvSpPr txBox="1"/>
      </xdr:nvSpPr>
      <xdr:spPr>
        <a:xfrm>
          <a:off x="12366417" y="143516147"/>
          <a:ext cx="5385156" cy="18890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CARLOS MARIO JUAREZ HERNANDEZ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DE OBRAS PÚBLICAS, ORDENAMIENTO TERRITORIAL Y SERVICIOS MUNICIPALES 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13</xdr:col>
      <xdr:colOff>530597</xdr:colOff>
      <xdr:row>139</xdr:row>
      <xdr:rowOff>38661</xdr:rowOff>
    </xdr:from>
    <xdr:to>
      <xdr:col>16</xdr:col>
      <xdr:colOff>1737123</xdr:colOff>
      <xdr:row>150</xdr:row>
      <xdr:rowOff>131583</xdr:rowOff>
    </xdr:to>
    <xdr:sp macro="" textlink="">
      <xdr:nvSpPr>
        <xdr:cNvPr id="15" name="7 CuadroTexto">
          <a:extLst>
            <a:ext uri="{FF2B5EF4-FFF2-40B4-BE49-F238E27FC236}">
              <a16:creationId xmlns:a16="http://schemas.microsoft.com/office/drawing/2014/main" id="{4795D25C-AFFE-3AFF-063F-209E685F09DA}"/>
            </a:ext>
          </a:extLst>
        </xdr:cNvPr>
        <xdr:cNvSpPr txBox="1"/>
      </xdr:nvSpPr>
      <xdr:spPr>
        <a:xfrm flipH="1">
          <a:off x="18573668" y="143498768"/>
          <a:ext cx="5397526" cy="18890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4</xdr:col>
      <xdr:colOff>12516</xdr:colOff>
      <xdr:row>139</xdr:row>
      <xdr:rowOff>39583</xdr:rowOff>
    </xdr:from>
    <xdr:to>
      <xdr:col>7</xdr:col>
      <xdr:colOff>1300685</xdr:colOff>
      <xdr:row>150</xdr:row>
      <xdr:rowOff>132505</xdr:rowOff>
    </xdr:to>
    <xdr:sp macro="" textlink="">
      <xdr:nvSpPr>
        <xdr:cNvPr id="16" name="11 CuadroTexto">
          <a:extLst>
            <a:ext uri="{FF2B5EF4-FFF2-40B4-BE49-F238E27FC236}">
              <a16:creationId xmlns:a16="http://schemas.microsoft.com/office/drawing/2014/main" id="{44D6D436-8509-F927-46ED-8D3F865D81A8}"/>
            </a:ext>
          </a:extLst>
        </xdr:cNvPr>
        <xdr:cNvSpPr txBox="1"/>
      </xdr:nvSpPr>
      <xdr:spPr>
        <a:xfrm>
          <a:off x="6149337" y="143499690"/>
          <a:ext cx="5615241" cy="18890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ES" sz="1400" baseline="0"/>
        </a:p>
        <a:p>
          <a:pPr algn="ctr"/>
          <a:endParaRPr lang="es-ES" sz="1400" baseline="0"/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83536</xdr:colOff>
      <xdr:row>3</xdr:row>
      <xdr:rowOff>138927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C7F0DCF-5F2B-4829-8705-5FEAE52108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0" y="0"/>
          <a:ext cx="1739897" cy="914534"/>
        </a:xfrm>
        <a:prstGeom prst="rect">
          <a:avLst/>
        </a:prstGeom>
      </xdr:spPr>
    </xdr:pic>
    <xdr:clientData/>
  </xdr:twoCellAnchor>
  <xdr:twoCellAnchor editAs="oneCell">
    <xdr:from>
      <xdr:col>15</xdr:col>
      <xdr:colOff>1273366</xdr:colOff>
      <xdr:row>0</xdr:row>
      <xdr:rowOff>68135</xdr:rowOff>
    </xdr:from>
    <xdr:to>
      <xdr:col>16</xdr:col>
      <xdr:colOff>1774259</xdr:colOff>
      <xdr:row>3</xdr:row>
      <xdr:rowOff>207062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939C7363-6756-4FA6-AD10-856D990119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4347679" y="68135"/>
          <a:ext cx="2167768" cy="9247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17318</xdr:colOff>
      <xdr:row>519</xdr:row>
      <xdr:rowOff>97640</xdr:rowOff>
    </xdr:from>
    <xdr:to>
      <xdr:col>3</xdr:col>
      <xdr:colOff>1503409</xdr:colOff>
      <xdr:row>531</xdr:row>
      <xdr:rowOff>27277</xdr:rowOff>
    </xdr:to>
    <xdr:sp macro="" textlink="">
      <xdr:nvSpPr>
        <xdr:cNvPr id="9" name="7 CuadroTexto">
          <a:extLst>
            <a:ext uri="{FF2B5EF4-FFF2-40B4-BE49-F238E27FC236}">
              <a16:creationId xmlns:a16="http://schemas.microsoft.com/office/drawing/2014/main" id="{0F381008-188A-4484-8D2E-F9C06FA871D1}"/>
            </a:ext>
          </a:extLst>
        </xdr:cNvPr>
        <xdr:cNvSpPr txBox="1"/>
      </xdr:nvSpPr>
      <xdr:spPr>
        <a:xfrm>
          <a:off x="17318" y="317933283"/>
          <a:ext cx="6316627" cy="18890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3</xdr:col>
      <xdr:colOff>1611823</xdr:colOff>
      <xdr:row>519</xdr:row>
      <xdr:rowOff>69272</xdr:rowOff>
    </xdr:from>
    <xdr:to>
      <xdr:col>7</xdr:col>
      <xdr:colOff>265525</xdr:colOff>
      <xdr:row>530</xdr:row>
      <xdr:rowOff>154772</xdr:rowOff>
    </xdr:to>
    <xdr:sp macro="" textlink="">
      <xdr:nvSpPr>
        <xdr:cNvPr id="11" name="11 CuadroTexto">
          <a:extLst>
            <a:ext uri="{FF2B5EF4-FFF2-40B4-BE49-F238E27FC236}">
              <a16:creationId xmlns:a16="http://schemas.microsoft.com/office/drawing/2014/main" id="{3033D5FA-37B5-4134-9D6E-63D7766DCCF4}"/>
            </a:ext>
          </a:extLst>
        </xdr:cNvPr>
        <xdr:cNvSpPr txBox="1"/>
      </xdr:nvSpPr>
      <xdr:spPr>
        <a:xfrm>
          <a:off x="6442359" y="317904915"/>
          <a:ext cx="6872416" cy="188164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ES" sz="1400" baseline="0"/>
        </a:p>
        <a:p>
          <a:pPr algn="ctr"/>
          <a:endParaRPr lang="es-ES" sz="1400" baseline="0"/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7</xdr:col>
      <xdr:colOff>387842</xdr:colOff>
      <xdr:row>519</xdr:row>
      <xdr:rowOff>55822</xdr:rowOff>
    </xdr:from>
    <xdr:to>
      <xdr:col>12</xdr:col>
      <xdr:colOff>775094</xdr:colOff>
      <xdr:row>530</xdr:row>
      <xdr:rowOff>141322</xdr:rowOff>
    </xdr:to>
    <xdr:sp macro="" textlink="">
      <xdr:nvSpPr>
        <xdr:cNvPr id="12" name="5 CuadroTexto">
          <a:extLst>
            <a:ext uri="{FF2B5EF4-FFF2-40B4-BE49-F238E27FC236}">
              <a16:creationId xmlns:a16="http://schemas.microsoft.com/office/drawing/2014/main" id="{EE6245E6-55A3-44C4-AD0F-2B6AC0423CFE}"/>
            </a:ext>
          </a:extLst>
        </xdr:cNvPr>
        <xdr:cNvSpPr txBox="1"/>
      </xdr:nvSpPr>
      <xdr:spPr>
        <a:xfrm>
          <a:off x="13437092" y="317891465"/>
          <a:ext cx="6578502" cy="188164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LIC. ALEJANDRO HERNANDEZ VINAGRE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LA DIRECCION DE EDUCACION CULTURA Y RECREACIÓN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13</xdr:col>
      <xdr:colOff>28367</xdr:colOff>
      <xdr:row>519</xdr:row>
      <xdr:rowOff>42153</xdr:rowOff>
    </xdr:from>
    <xdr:to>
      <xdr:col>16</xdr:col>
      <xdr:colOff>1808867</xdr:colOff>
      <xdr:row>530</xdr:row>
      <xdr:rowOff>127653</xdr:rowOff>
    </xdr:to>
    <xdr:sp macro="" textlink="">
      <xdr:nvSpPr>
        <xdr:cNvPr id="13" name="7 CuadroTexto">
          <a:extLst>
            <a:ext uri="{FF2B5EF4-FFF2-40B4-BE49-F238E27FC236}">
              <a16:creationId xmlns:a16="http://schemas.microsoft.com/office/drawing/2014/main" id="{04FE908E-0FCF-46B6-A38A-2C4A727918EA}"/>
            </a:ext>
          </a:extLst>
        </xdr:cNvPr>
        <xdr:cNvSpPr txBox="1"/>
      </xdr:nvSpPr>
      <xdr:spPr>
        <a:xfrm flipH="1">
          <a:off x="20234974" y="317877796"/>
          <a:ext cx="6298072" cy="188164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38248</xdr:rowOff>
    </xdr:from>
    <xdr:to>
      <xdr:col>1</xdr:col>
      <xdr:colOff>47045</xdr:colOff>
      <xdr:row>3</xdr:row>
      <xdr:rowOff>166969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F75C4F3-423F-4CC1-A626-B5F90EF5D7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0" y="38248"/>
          <a:ext cx="1739897" cy="914534"/>
        </a:xfrm>
        <a:prstGeom prst="rect">
          <a:avLst/>
        </a:prstGeom>
      </xdr:spPr>
    </xdr:pic>
    <xdr:clientData/>
  </xdr:twoCellAnchor>
  <xdr:twoCellAnchor editAs="oneCell">
    <xdr:from>
      <xdr:col>15</xdr:col>
      <xdr:colOff>989315</xdr:colOff>
      <xdr:row>0</xdr:row>
      <xdr:rowOff>69273</xdr:rowOff>
    </xdr:from>
    <xdr:to>
      <xdr:col>16</xdr:col>
      <xdr:colOff>1955788</xdr:colOff>
      <xdr:row>3</xdr:row>
      <xdr:rowOff>197994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FE694CB-91BE-4FEA-899F-40E11EB2FE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3658815" y="69273"/>
          <a:ext cx="2161427" cy="90803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294409</xdr:colOff>
      <xdr:row>112</xdr:row>
      <xdr:rowOff>16218</xdr:rowOff>
    </xdr:from>
    <xdr:to>
      <xdr:col>3</xdr:col>
      <xdr:colOff>1884409</xdr:colOff>
      <xdr:row>123</xdr:row>
      <xdr:rowOff>109141</xdr:rowOff>
    </xdr:to>
    <xdr:sp macro="" textlink="">
      <xdr:nvSpPr>
        <xdr:cNvPr id="13" name="7 CuadroTexto">
          <a:extLst>
            <a:ext uri="{FF2B5EF4-FFF2-40B4-BE49-F238E27FC236}">
              <a16:creationId xmlns:a16="http://schemas.microsoft.com/office/drawing/2014/main" id="{F74E9BA4-4450-450B-BF4F-BF88A4E4C507}"/>
            </a:ext>
          </a:extLst>
        </xdr:cNvPr>
        <xdr:cNvSpPr txBox="1"/>
      </xdr:nvSpPr>
      <xdr:spPr>
        <a:xfrm>
          <a:off x="294409" y="83115039"/>
          <a:ext cx="6434143" cy="18890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7</xdr:col>
      <xdr:colOff>1765699</xdr:colOff>
      <xdr:row>112</xdr:row>
      <xdr:rowOff>35011</xdr:rowOff>
    </xdr:from>
    <xdr:to>
      <xdr:col>11</xdr:col>
      <xdr:colOff>2160745</xdr:colOff>
      <xdr:row>123</xdr:row>
      <xdr:rowOff>120511</xdr:rowOff>
    </xdr:to>
    <xdr:sp macro="" textlink="">
      <xdr:nvSpPr>
        <xdr:cNvPr id="15" name="5 CuadroTexto">
          <a:extLst>
            <a:ext uri="{FF2B5EF4-FFF2-40B4-BE49-F238E27FC236}">
              <a16:creationId xmlns:a16="http://schemas.microsoft.com/office/drawing/2014/main" id="{8E4E2470-FF08-1819-5F12-4371C0C61CFC}"/>
            </a:ext>
          </a:extLst>
        </xdr:cNvPr>
        <xdr:cNvSpPr txBox="1"/>
      </xdr:nvSpPr>
      <xdr:spPr>
        <a:xfrm>
          <a:off x="13712770" y="83133832"/>
          <a:ext cx="5552154" cy="188164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13</xdr:col>
      <xdr:colOff>106199</xdr:colOff>
      <xdr:row>111</xdr:row>
      <xdr:rowOff>152465</xdr:rowOff>
    </xdr:from>
    <xdr:to>
      <xdr:col>16</xdr:col>
      <xdr:colOff>1730835</xdr:colOff>
      <xdr:row>123</xdr:row>
      <xdr:rowOff>82101</xdr:rowOff>
    </xdr:to>
    <xdr:sp macro="" textlink="">
      <xdr:nvSpPr>
        <xdr:cNvPr id="16" name="7 CuadroTexto">
          <a:extLst>
            <a:ext uri="{FF2B5EF4-FFF2-40B4-BE49-F238E27FC236}">
              <a16:creationId xmlns:a16="http://schemas.microsoft.com/office/drawing/2014/main" id="{B65C7437-3173-86C5-1EBC-157F9D60C8EE}"/>
            </a:ext>
          </a:extLst>
        </xdr:cNvPr>
        <xdr:cNvSpPr txBox="1"/>
      </xdr:nvSpPr>
      <xdr:spPr>
        <a:xfrm flipH="1">
          <a:off x="20340020" y="83088001"/>
          <a:ext cx="5393815" cy="18890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4</xdr:col>
      <xdr:colOff>38492</xdr:colOff>
      <xdr:row>112</xdr:row>
      <xdr:rowOff>35874</xdr:rowOff>
    </xdr:from>
    <xdr:to>
      <xdr:col>7</xdr:col>
      <xdr:colOff>1059466</xdr:colOff>
      <xdr:row>123</xdr:row>
      <xdr:rowOff>128797</xdr:rowOff>
    </xdr:to>
    <xdr:sp macro="" textlink="">
      <xdr:nvSpPr>
        <xdr:cNvPr id="17" name="11 CuadroTexto">
          <a:extLst>
            <a:ext uri="{FF2B5EF4-FFF2-40B4-BE49-F238E27FC236}">
              <a16:creationId xmlns:a16="http://schemas.microsoft.com/office/drawing/2014/main" id="{28DAD928-FF2C-4C95-18A0-BA30237E3C6A}"/>
            </a:ext>
          </a:extLst>
        </xdr:cNvPr>
        <xdr:cNvSpPr txBox="1"/>
      </xdr:nvSpPr>
      <xdr:spPr>
        <a:xfrm>
          <a:off x="7604063" y="83134695"/>
          <a:ext cx="5402474" cy="18890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ES" sz="1400" baseline="0"/>
        </a:p>
        <a:p>
          <a:pPr algn="ctr"/>
          <a:endParaRPr lang="es-ES" sz="1400" baseline="0"/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71438</xdr:colOff>
      <xdr:row>0</xdr:row>
      <xdr:rowOff>71438</xdr:rowOff>
    </xdr:from>
    <xdr:to>
      <xdr:col>1</xdr:col>
      <xdr:colOff>553602</xdr:colOff>
      <xdr:row>3</xdr:row>
      <xdr:rowOff>193664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F14D158-1FF7-4623-80C7-23D842A6AA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71438" y="71438"/>
          <a:ext cx="1744227" cy="908039"/>
        </a:xfrm>
        <a:prstGeom prst="rect">
          <a:avLst/>
        </a:prstGeom>
      </xdr:spPr>
    </xdr:pic>
    <xdr:clientData/>
  </xdr:twoCellAnchor>
  <xdr:twoCellAnchor editAs="oneCell">
    <xdr:from>
      <xdr:col>15</xdr:col>
      <xdr:colOff>548783</xdr:colOff>
      <xdr:row>0</xdr:row>
      <xdr:rowOff>48035</xdr:rowOff>
    </xdr:from>
    <xdr:to>
      <xdr:col>16</xdr:col>
      <xdr:colOff>1218992</xdr:colOff>
      <xdr:row>3</xdr:row>
      <xdr:rowOff>170261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DAE648A-041D-4923-9734-B186B3B22B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18700712" y="48035"/>
          <a:ext cx="2154624" cy="8978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674649</xdr:colOff>
      <xdr:row>220</xdr:row>
      <xdr:rowOff>131031</xdr:rowOff>
    </xdr:from>
    <xdr:to>
      <xdr:col>11</xdr:col>
      <xdr:colOff>1069695</xdr:colOff>
      <xdr:row>223</xdr:row>
      <xdr:rowOff>6453</xdr:rowOff>
    </xdr:to>
    <xdr:sp macro="" textlink="">
      <xdr:nvSpPr>
        <xdr:cNvPr id="13" name="5 CuadroTexto">
          <a:extLst>
            <a:ext uri="{FF2B5EF4-FFF2-40B4-BE49-F238E27FC236}">
              <a16:creationId xmlns:a16="http://schemas.microsoft.com/office/drawing/2014/main" id="{1E777504-598B-4641-B5FC-70980456AB83}"/>
            </a:ext>
          </a:extLst>
        </xdr:cNvPr>
        <xdr:cNvSpPr txBox="1"/>
      </xdr:nvSpPr>
      <xdr:spPr>
        <a:xfrm>
          <a:off x="12363185" y="194985317"/>
          <a:ext cx="5416081" cy="17259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LIC. MANUEL ENRIQUE PÉREZ NOTARIO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SEGURIDAD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PUBLICA 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12</xdr:col>
      <xdr:colOff>107618</xdr:colOff>
      <xdr:row>220</xdr:row>
      <xdr:rowOff>108857</xdr:rowOff>
    </xdr:from>
    <xdr:to>
      <xdr:col>16</xdr:col>
      <xdr:colOff>1299299</xdr:colOff>
      <xdr:row>223</xdr:row>
      <xdr:rowOff>3176</xdr:rowOff>
    </xdr:to>
    <xdr:sp macro="" textlink="">
      <xdr:nvSpPr>
        <xdr:cNvPr id="14" name="7 CuadroTexto">
          <a:extLst>
            <a:ext uri="{FF2B5EF4-FFF2-40B4-BE49-F238E27FC236}">
              <a16:creationId xmlns:a16="http://schemas.microsoft.com/office/drawing/2014/main" id="{1C2CC4AC-58BD-4CAC-91DC-FCC69BCBA8A7}"/>
            </a:ext>
          </a:extLst>
        </xdr:cNvPr>
        <xdr:cNvSpPr txBox="1"/>
      </xdr:nvSpPr>
      <xdr:spPr>
        <a:xfrm flipH="1">
          <a:off x="18545297" y="194963143"/>
          <a:ext cx="5654823" cy="174489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17318</xdr:colOff>
      <xdr:row>220</xdr:row>
      <xdr:rowOff>152303</xdr:rowOff>
    </xdr:from>
    <xdr:to>
      <xdr:col>3</xdr:col>
      <xdr:colOff>1209000</xdr:colOff>
      <xdr:row>223</xdr:row>
      <xdr:rowOff>7328</xdr:rowOff>
    </xdr:to>
    <xdr:sp macro="" textlink="">
      <xdr:nvSpPr>
        <xdr:cNvPr id="15" name="7 CuadroTexto">
          <a:extLst>
            <a:ext uri="{FF2B5EF4-FFF2-40B4-BE49-F238E27FC236}">
              <a16:creationId xmlns:a16="http://schemas.microsoft.com/office/drawing/2014/main" id="{253A0CF6-F22F-4D21-B862-6E7F91644731}"/>
            </a:ext>
          </a:extLst>
        </xdr:cNvPr>
        <xdr:cNvSpPr txBox="1"/>
      </xdr:nvSpPr>
      <xdr:spPr>
        <a:xfrm>
          <a:off x="17318" y="195006589"/>
          <a:ext cx="5396289" cy="170559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3</xdr:col>
      <xdr:colOff>1472193</xdr:colOff>
      <xdr:row>220</xdr:row>
      <xdr:rowOff>144999</xdr:rowOff>
    </xdr:from>
    <xdr:to>
      <xdr:col>6</xdr:col>
      <xdr:colOff>1538193</xdr:colOff>
      <xdr:row>223</xdr:row>
      <xdr:rowOff>6823</xdr:rowOff>
    </xdr:to>
    <xdr:sp macro="" textlink="">
      <xdr:nvSpPr>
        <xdr:cNvPr id="16" name="11 CuadroTexto">
          <a:extLst>
            <a:ext uri="{FF2B5EF4-FFF2-40B4-BE49-F238E27FC236}">
              <a16:creationId xmlns:a16="http://schemas.microsoft.com/office/drawing/2014/main" id="{4694DCAF-3B6A-4313-9937-327067295D82}"/>
            </a:ext>
          </a:extLst>
        </xdr:cNvPr>
        <xdr:cNvSpPr txBox="1"/>
      </xdr:nvSpPr>
      <xdr:spPr>
        <a:xfrm>
          <a:off x="5676800" y="194999285"/>
          <a:ext cx="5971500" cy="17123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ES" sz="1400" baseline="0"/>
        </a:p>
        <a:p>
          <a:pPr algn="ctr"/>
          <a:endParaRPr lang="es-ES" sz="1400" baseline="0"/>
        </a:p>
        <a:p>
          <a:pPr algn="ctr"/>
          <a:endParaRPr lang="es-ES" sz="1400" baseline="0"/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54431</xdr:rowOff>
    </xdr:from>
    <xdr:to>
      <xdr:col>1</xdr:col>
      <xdr:colOff>82919</xdr:colOff>
      <xdr:row>3</xdr:row>
      <xdr:rowOff>186863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F7FDFCE-F533-4A03-ADAB-2E76449DA2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0" y="54431"/>
          <a:ext cx="1744227" cy="908039"/>
        </a:xfrm>
        <a:prstGeom prst="rect">
          <a:avLst/>
        </a:prstGeom>
      </xdr:spPr>
    </xdr:pic>
    <xdr:clientData/>
  </xdr:twoCellAnchor>
  <xdr:twoCellAnchor editAs="oneCell">
    <xdr:from>
      <xdr:col>15</xdr:col>
      <xdr:colOff>472244</xdr:colOff>
      <xdr:row>0</xdr:row>
      <xdr:rowOff>58242</xdr:rowOff>
    </xdr:from>
    <xdr:to>
      <xdr:col>16</xdr:col>
      <xdr:colOff>1504279</xdr:colOff>
      <xdr:row>3</xdr:row>
      <xdr:rowOff>190674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A54EEF4-A3E9-4A9E-B7EC-246EAA056C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18950744" y="58242"/>
          <a:ext cx="2161427" cy="90803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8</xdr:col>
      <xdr:colOff>171237</xdr:colOff>
      <xdr:row>20</xdr:row>
      <xdr:rowOff>58514</xdr:rowOff>
    </xdr:from>
    <xdr:to>
      <xdr:col>12</xdr:col>
      <xdr:colOff>652873</xdr:colOff>
      <xdr:row>32</xdr:row>
      <xdr:rowOff>79086</xdr:rowOff>
    </xdr:to>
    <xdr:sp macro="" textlink="">
      <xdr:nvSpPr>
        <xdr:cNvPr id="10" name="5 CuadroTexto">
          <a:extLst>
            <a:ext uri="{FF2B5EF4-FFF2-40B4-BE49-F238E27FC236}">
              <a16:creationId xmlns:a16="http://schemas.microsoft.com/office/drawing/2014/main" id="{9973EE0E-761B-4639-91CF-907D13F99AFC}"/>
            </a:ext>
          </a:extLst>
        </xdr:cNvPr>
        <xdr:cNvSpPr txBox="1"/>
      </xdr:nvSpPr>
      <xdr:spPr>
        <a:xfrm>
          <a:off x="13084416" y="25299764"/>
          <a:ext cx="5380207" cy="19800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TEC. JESUS ORALIA RAMÓN SANCHEZ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DIRECTORA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DE TRANSITO MUNICIPAL 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13</xdr:col>
      <xdr:colOff>88702</xdr:colOff>
      <xdr:row>20</xdr:row>
      <xdr:rowOff>48553</xdr:rowOff>
    </xdr:from>
    <xdr:to>
      <xdr:col>16</xdr:col>
      <xdr:colOff>2077020</xdr:colOff>
      <xdr:row>32</xdr:row>
      <xdr:rowOff>69125</xdr:rowOff>
    </xdr:to>
    <xdr:sp macro="" textlink="">
      <xdr:nvSpPr>
        <xdr:cNvPr id="11" name="7 CuadroTexto">
          <a:extLst>
            <a:ext uri="{FF2B5EF4-FFF2-40B4-BE49-F238E27FC236}">
              <a16:creationId xmlns:a16="http://schemas.microsoft.com/office/drawing/2014/main" id="{E0699252-B111-457E-9410-7D6E8C863B2F}"/>
            </a:ext>
          </a:extLst>
        </xdr:cNvPr>
        <xdr:cNvSpPr txBox="1"/>
      </xdr:nvSpPr>
      <xdr:spPr>
        <a:xfrm flipH="1">
          <a:off x="19247559" y="25289803"/>
          <a:ext cx="5390104" cy="19800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20</xdr:row>
      <xdr:rowOff>21164</xdr:rowOff>
    </xdr:from>
    <xdr:to>
      <xdr:col>3</xdr:col>
      <xdr:colOff>1001182</xdr:colOff>
      <xdr:row>32</xdr:row>
      <xdr:rowOff>41736</xdr:rowOff>
    </xdr:to>
    <xdr:sp macro="" textlink="">
      <xdr:nvSpPr>
        <xdr:cNvPr id="12" name="7 CuadroTexto">
          <a:extLst>
            <a:ext uri="{FF2B5EF4-FFF2-40B4-BE49-F238E27FC236}">
              <a16:creationId xmlns:a16="http://schemas.microsoft.com/office/drawing/2014/main" id="{8C501DB9-92EB-440C-8B53-B97ADCE0185F}"/>
            </a:ext>
          </a:extLst>
        </xdr:cNvPr>
        <xdr:cNvSpPr txBox="1"/>
      </xdr:nvSpPr>
      <xdr:spPr>
        <a:xfrm>
          <a:off x="0" y="25262414"/>
          <a:ext cx="5614003" cy="19800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3</xdr:col>
      <xdr:colOff>1931147</xdr:colOff>
      <xdr:row>20</xdr:row>
      <xdr:rowOff>0</xdr:rowOff>
    </xdr:from>
    <xdr:to>
      <xdr:col>7</xdr:col>
      <xdr:colOff>663647</xdr:colOff>
      <xdr:row>31</xdr:row>
      <xdr:rowOff>159116</xdr:rowOff>
    </xdr:to>
    <xdr:sp macro="" textlink="">
      <xdr:nvSpPr>
        <xdr:cNvPr id="13" name="11 CuadroTexto">
          <a:extLst>
            <a:ext uri="{FF2B5EF4-FFF2-40B4-BE49-F238E27FC236}">
              <a16:creationId xmlns:a16="http://schemas.microsoft.com/office/drawing/2014/main" id="{448AD96E-E43F-4598-A616-2C9F93065611}"/>
            </a:ext>
          </a:extLst>
        </xdr:cNvPr>
        <xdr:cNvSpPr txBox="1"/>
      </xdr:nvSpPr>
      <xdr:spPr>
        <a:xfrm>
          <a:off x="6543968" y="25216509"/>
          <a:ext cx="5386393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ES" sz="1400" baseline="0"/>
        </a:p>
        <a:p>
          <a:pPr algn="ctr"/>
          <a:endParaRPr lang="es-ES" sz="1400" baseline="0"/>
        </a:p>
        <a:p>
          <a:pPr algn="ctr"/>
          <a:endParaRPr lang="es-ES" sz="1400" baseline="0"/>
        </a:p>
        <a:p>
          <a:pPr algn="ctr"/>
          <a:endParaRPr lang="es-ES" sz="1400" baseline="0"/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34017</xdr:colOff>
      <xdr:row>0</xdr:row>
      <xdr:rowOff>56696</xdr:rowOff>
    </xdr:from>
    <xdr:to>
      <xdr:col>1</xdr:col>
      <xdr:colOff>543499</xdr:colOff>
      <xdr:row>3</xdr:row>
      <xdr:rowOff>186035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D314C5E-EE03-4781-A1F0-8BF00C7B2E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34017" y="56696"/>
          <a:ext cx="1745464" cy="911750"/>
        </a:xfrm>
        <a:prstGeom prst="rect">
          <a:avLst/>
        </a:prstGeom>
      </xdr:spPr>
    </xdr:pic>
    <xdr:clientData/>
  </xdr:twoCellAnchor>
  <xdr:twoCellAnchor editAs="oneCell">
    <xdr:from>
      <xdr:col>15</xdr:col>
      <xdr:colOff>520693</xdr:colOff>
      <xdr:row>0</xdr:row>
      <xdr:rowOff>95143</xdr:rowOff>
    </xdr:from>
    <xdr:to>
      <xdr:col>16</xdr:col>
      <xdr:colOff>1492113</xdr:colOff>
      <xdr:row>3</xdr:row>
      <xdr:rowOff>224482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86D89E3-1876-4D18-8961-E1673266BB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0228784" y="95143"/>
          <a:ext cx="2166373" cy="908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141429</xdr:colOff>
      <xdr:row>38</xdr:row>
      <xdr:rowOff>49957</xdr:rowOff>
    </xdr:from>
    <xdr:to>
      <xdr:col>11</xdr:col>
      <xdr:colOff>1090656</xdr:colOff>
      <xdr:row>50</xdr:row>
      <xdr:rowOff>70529</xdr:rowOff>
    </xdr:to>
    <xdr:sp macro="" textlink="">
      <xdr:nvSpPr>
        <xdr:cNvPr id="13" name="5 CuadroTexto">
          <a:extLst>
            <a:ext uri="{FF2B5EF4-FFF2-40B4-BE49-F238E27FC236}">
              <a16:creationId xmlns:a16="http://schemas.microsoft.com/office/drawing/2014/main" id="{41A7F4A0-272A-4143-877F-C48BB553B1A2}"/>
            </a:ext>
          </a:extLst>
        </xdr:cNvPr>
        <xdr:cNvSpPr txBox="1"/>
      </xdr:nvSpPr>
      <xdr:spPr>
        <a:xfrm>
          <a:off x="11285679" y="23467850"/>
          <a:ext cx="5398763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LIC. MARIA DE LOS ÁNGELES HERNÁNDEZ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MÉNDEZ</a:t>
          </a:r>
        </a:p>
        <a:p>
          <a:pPr marL="0" indent="0"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DIRECTORA DE ASUNTOS JURIDICOS 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12</xdr:col>
      <xdr:colOff>95060</xdr:colOff>
      <xdr:row>38</xdr:row>
      <xdr:rowOff>37730</xdr:rowOff>
    </xdr:from>
    <xdr:to>
      <xdr:col>16</xdr:col>
      <xdr:colOff>1563833</xdr:colOff>
      <xdr:row>50</xdr:row>
      <xdr:rowOff>58302</xdr:rowOff>
    </xdr:to>
    <xdr:sp macro="" textlink="">
      <xdr:nvSpPr>
        <xdr:cNvPr id="14" name="7 CuadroTexto">
          <a:extLst>
            <a:ext uri="{FF2B5EF4-FFF2-40B4-BE49-F238E27FC236}">
              <a16:creationId xmlns:a16="http://schemas.microsoft.com/office/drawing/2014/main" id="{C3CE1B3B-0DEC-462F-9091-FB2EFDF35B99}"/>
            </a:ext>
          </a:extLst>
        </xdr:cNvPr>
        <xdr:cNvSpPr txBox="1"/>
      </xdr:nvSpPr>
      <xdr:spPr>
        <a:xfrm flipH="1">
          <a:off x="17076774" y="23455623"/>
          <a:ext cx="5414845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38</xdr:row>
      <xdr:rowOff>58582</xdr:rowOff>
    </xdr:from>
    <xdr:to>
      <xdr:col>3</xdr:col>
      <xdr:colOff>1139727</xdr:colOff>
      <xdr:row>50</xdr:row>
      <xdr:rowOff>79154</xdr:rowOff>
    </xdr:to>
    <xdr:sp macro="" textlink="">
      <xdr:nvSpPr>
        <xdr:cNvPr id="15" name="7 CuadroTexto">
          <a:extLst>
            <a:ext uri="{FF2B5EF4-FFF2-40B4-BE49-F238E27FC236}">
              <a16:creationId xmlns:a16="http://schemas.microsoft.com/office/drawing/2014/main" id="{5F16B97B-BD7B-46CD-9BF3-B943BDF28DD0}"/>
            </a:ext>
          </a:extLst>
        </xdr:cNvPr>
        <xdr:cNvSpPr txBox="1"/>
      </xdr:nvSpPr>
      <xdr:spPr>
        <a:xfrm>
          <a:off x="0" y="23476475"/>
          <a:ext cx="5398763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3</xdr:col>
      <xdr:colOff>1307248</xdr:colOff>
      <xdr:row>37</xdr:row>
      <xdr:rowOff>163285</xdr:rowOff>
    </xdr:from>
    <xdr:to>
      <xdr:col>6</xdr:col>
      <xdr:colOff>1373248</xdr:colOff>
      <xdr:row>50</xdr:row>
      <xdr:rowOff>20571</xdr:rowOff>
    </xdr:to>
    <xdr:sp macro="" textlink="">
      <xdr:nvSpPr>
        <xdr:cNvPr id="16" name="11 CuadroTexto">
          <a:extLst>
            <a:ext uri="{FF2B5EF4-FFF2-40B4-BE49-F238E27FC236}">
              <a16:creationId xmlns:a16="http://schemas.microsoft.com/office/drawing/2014/main" id="{0543F8EA-F718-4D17-B3C1-EE26652B6B5C}"/>
            </a:ext>
          </a:extLst>
        </xdr:cNvPr>
        <xdr:cNvSpPr txBox="1"/>
      </xdr:nvSpPr>
      <xdr:spPr>
        <a:xfrm>
          <a:off x="5566284" y="23417892"/>
          <a:ext cx="5413607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ES" sz="1400" baseline="0"/>
        </a:p>
        <a:p>
          <a:pPr algn="ctr"/>
          <a:endParaRPr lang="es-ES" sz="1400" baseline="0"/>
        </a:p>
        <a:p>
          <a:pPr algn="ctr"/>
          <a:endParaRPr lang="es-ES" sz="1400" baseline="0"/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59530</xdr:rowOff>
    </xdr:from>
    <xdr:to>
      <xdr:col>1</xdr:col>
      <xdr:colOff>541953</xdr:colOff>
      <xdr:row>3</xdr:row>
      <xdr:rowOff>182374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AB56E1A-6379-49A5-9F5C-F87B996DCD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0" y="59530"/>
          <a:ext cx="1756391" cy="908657"/>
        </a:xfrm>
        <a:prstGeom prst="rect">
          <a:avLst/>
        </a:prstGeom>
      </xdr:spPr>
    </xdr:pic>
    <xdr:clientData/>
  </xdr:twoCellAnchor>
  <xdr:twoCellAnchor editAs="oneCell">
    <xdr:from>
      <xdr:col>15</xdr:col>
      <xdr:colOff>818347</xdr:colOff>
      <xdr:row>0</xdr:row>
      <xdr:rowOff>52053</xdr:rowOff>
    </xdr:from>
    <xdr:to>
      <xdr:col>16</xdr:col>
      <xdr:colOff>1503706</xdr:colOff>
      <xdr:row>3</xdr:row>
      <xdr:rowOff>174897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79CA352-9553-44CF-ADC1-D0C6C966AB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0838165" y="52053"/>
          <a:ext cx="2157405" cy="9021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33</xdr:row>
      <xdr:rowOff>17076</xdr:rowOff>
    </xdr:from>
    <xdr:to>
      <xdr:col>3</xdr:col>
      <xdr:colOff>1209000</xdr:colOff>
      <xdr:row>44</xdr:row>
      <xdr:rowOff>163513</xdr:rowOff>
    </xdr:to>
    <xdr:sp macro="" textlink="">
      <xdr:nvSpPr>
        <xdr:cNvPr id="10" name="7 CuadroTexto">
          <a:extLst>
            <a:ext uri="{FF2B5EF4-FFF2-40B4-BE49-F238E27FC236}">
              <a16:creationId xmlns:a16="http://schemas.microsoft.com/office/drawing/2014/main" id="{72AABB55-AFD9-42E7-B483-CD6F8EE1BAC2}"/>
            </a:ext>
          </a:extLst>
        </xdr:cNvPr>
        <xdr:cNvSpPr txBox="1"/>
      </xdr:nvSpPr>
      <xdr:spPr>
        <a:xfrm>
          <a:off x="0" y="25174982"/>
          <a:ext cx="5400000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7</xdr:col>
      <xdr:colOff>784746</xdr:colOff>
      <xdr:row>33</xdr:row>
      <xdr:rowOff>51952</xdr:rowOff>
    </xdr:from>
    <xdr:to>
      <xdr:col>12</xdr:col>
      <xdr:colOff>2156</xdr:colOff>
      <xdr:row>45</xdr:row>
      <xdr:rowOff>31702</xdr:rowOff>
    </xdr:to>
    <xdr:sp macro="" textlink="">
      <xdr:nvSpPr>
        <xdr:cNvPr id="11" name="5 CuadroTexto">
          <a:extLst>
            <a:ext uri="{FF2B5EF4-FFF2-40B4-BE49-F238E27FC236}">
              <a16:creationId xmlns:a16="http://schemas.microsoft.com/office/drawing/2014/main" id="{F0318738-6B2E-40F4-9D1F-EE003371207D}"/>
            </a:ext>
          </a:extLst>
        </xdr:cNvPr>
        <xdr:cNvSpPr txBox="1"/>
      </xdr:nvSpPr>
      <xdr:spPr>
        <a:xfrm>
          <a:off x="11536090" y="25209858"/>
          <a:ext cx="5384847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LIC. JOSE LUIS TORRES BADAL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DE ATENCION CIUDADANA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12</xdr:col>
      <xdr:colOff>180519</xdr:colOff>
      <xdr:row>33</xdr:row>
      <xdr:rowOff>3183</xdr:rowOff>
    </xdr:from>
    <xdr:to>
      <xdr:col>16</xdr:col>
      <xdr:colOff>1285609</xdr:colOff>
      <xdr:row>44</xdr:row>
      <xdr:rowOff>149620</xdr:rowOff>
    </xdr:to>
    <xdr:sp macro="" textlink="">
      <xdr:nvSpPr>
        <xdr:cNvPr id="12" name="7 CuadroTexto">
          <a:extLst>
            <a:ext uri="{FF2B5EF4-FFF2-40B4-BE49-F238E27FC236}">
              <a16:creationId xmlns:a16="http://schemas.microsoft.com/office/drawing/2014/main" id="{B22DBDEB-F535-460C-A814-907C59B4C1F1}"/>
            </a:ext>
          </a:extLst>
        </xdr:cNvPr>
        <xdr:cNvSpPr txBox="1"/>
      </xdr:nvSpPr>
      <xdr:spPr>
        <a:xfrm flipH="1">
          <a:off x="17099300" y="25161089"/>
          <a:ext cx="5653278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3</xdr:col>
      <xdr:colOff>1328703</xdr:colOff>
      <xdr:row>33</xdr:row>
      <xdr:rowOff>3333</xdr:rowOff>
    </xdr:from>
    <xdr:to>
      <xdr:col>7</xdr:col>
      <xdr:colOff>580748</xdr:colOff>
      <xdr:row>44</xdr:row>
      <xdr:rowOff>149770</xdr:rowOff>
    </xdr:to>
    <xdr:sp macro="" textlink="">
      <xdr:nvSpPr>
        <xdr:cNvPr id="13" name="11 CuadroTexto">
          <a:extLst>
            <a:ext uri="{FF2B5EF4-FFF2-40B4-BE49-F238E27FC236}">
              <a16:creationId xmlns:a16="http://schemas.microsoft.com/office/drawing/2014/main" id="{5D5ED580-0CDC-462C-B266-9E3AF82B74AC}"/>
            </a:ext>
          </a:extLst>
        </xdr:cNvPr>
        <xdr:cNvSpPr txBox="1"/>
      </xdr:nvSpPr>
      <xdr:spPr>
        <a:xfrm>
          <a:off x="5519703" y="25161239"/>
          <a:ext cx="5812389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ES" sz="1400" baseline="0"/>
        </a:p>
        <a:p>
          <a:pPr algn="ctr"/>
          <a:endParaRPr lang="es-ES" sz="1400" baseline="0"/>
        </a:p>
        <a:p>
          <a:pPr algn="ctr"/>
          <a:endParaRPr lang="es-ES" sz="1400" baseline="0"/>
        </a:p>
        <a:p>
          <a:pPr algn="ctr"/>
          <a:endParaRPr lang="es-ES" sz="1400" baseline="0"/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11907</xdr:colOff>
      <xdr:row>0</xdr:row>
      <xdr:rowOff>90820</xdr:rowOff>
    </xdr:from>
    <xdr:to>
      <xdr:col>1</xdr:col>
      <xdr:colOff>408820</xdr:colOff>
      <xdr:row>3</xdr:row>
      <xdr:rowOff>207169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2B9E188-5DBB-4690-BA0A-E3738AF43F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11907" y="90820"/>
          <a:ext cx="1754226" cy="902162"/>
        </a:xfrm>
        <a:prstGeom prst="rect">
          <a:avLst/>
        </a:prstGeom>
      </xdr:spPr>
    </xdr:pic>
    <xdr:clientData/>
  </xdr:twoCellAnchor>
  <xdr:twoCellAnchor editAs="oneCell">
    <xdr:from>
      <xdr:col>15</xdr:col>
      <xdr:colOff>442758</xdr:colOff>
      <xdr:row>0</xdr:row>
      <xdr:rowOff>59534</xdr:rowOff>
    </xdr:from>
    <xdr:to>
      <xdr:col>16</xdr:col>
      <xdr:colOff>812060</xdr:colOff>
      <xdr:row>3</xdr:row>
      <xdr:rowOff>175883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9626A88-1E10-4740-8ED4-6A54D8BD97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17563946" y="59534"/>
          <a:ext cx="2157405" cy="9021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1283375</xdr:colOff>
      <xdr:row>42</xdr:row>
      <xdr:rowOff>10270</xdr:rowOff>
    </xdr:from>
    <xdr:to>
      <xdr:col>11</xdr:col>
      <xdr:colOff>1505239</xdr:colOff>
      <xdr:row>51</xdr:row>
      <xdr:rowOff>30842</xdr:rowOff>
    </xdr:to>
    <xdr:sp macro="" textlink="">
      <xdr:nvSpPr>
        <xdr:cNvPr id="10" name="5 CuadroTexto">
          <a:extLst>
            <a:ext uri="{FF2B5EF4-FFF2-40B4-BE49-F238E27FC236}">
              <a16:creationId xmlns:a16="http://schemas.microsoft.com/office/drawing/2014/main" id="{5DE2D0DA-13E5-4E55-9E2D-26FD5096599A}"/>
            </a:ext>
          </a:extLst>
        </xdr:cNvPr>
        <xdr:cNvSpPr txBox="1"/>
      </xdr:nvSpPr>
      <xdr:spPr>
        <a:xfrm>
          <a:off x="12114661" y="25020199"/>
          <a:ext cx="5392578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TEC. MARGARITA CÓRDOVA LÓPEZ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DIRECTORA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DE ATENCION A LAS MUJERES 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12</xdr:col>
      <xdr:colOff>433227</xdr:colOff>
      <xdr:row>42</xdr:row>
      <xdr:rowOff>17993</xdr:rowOff>
    </xdr:from>
    <xdr:to>
      <xdr:col>16</xdr:col>
      <xdr:colOff>1313182</xdr:colOff>
      <xdr:row>51</xdr:row>
      <xdr:rowOff>38565</xdr:rowOff>
    </xdr:to>
    <xdr:sp macro="" textlink="">
      <xdr:nvSpPr>
        <xdr:cNvPr id="11" name="7 CuadroTexto">
          <a:extLst>
            <a:ext uri="{FF2B5EF4-FFF2-40B4-BE49-F238E27FC236}">
              <a16:creationId xmlns:a16="http://schemas.microsoft.com/office/drawing/2014/main" id="{201664F0-AA5F-42BE-B630-8BE141109B7B}"/>
            </a:ext>
          </a:extLst>
        </xdr:cNvPr>
        <xdr:cNvSpPr txBox="1"/>
      </xdr:nvSpPr>
      <xdr:spPr>
        <a:xfrm flipH="1">
          <a:off x="18136120" y="25027922"/>
          <a:ext cx="5914598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42</xdr:row>
      <xdr:rowOff>34770</xdr:rowOff>
    </xdr:from>
    <xdr:to>
      <xdr:col>3</xdr:col>
      <xdr:colOff>1053136</xdr:colOff>
      <xdr:row>51</xdr:row>
      <xdr:rowOff>55342</xdr:rowOff>
    </xdr:to>
    <xdr:sp macro="" textlink="">
      <xdr:nvSpPr>
        <xdr:cNvPr id="12" name="7 CuadroTexto">
          <a:extLst>
            <a:ext uri="{FF2B5EF4-FFF2-40B4-BE49-F238E27FC236}">
              <a16:creationId xmlns:a16="http://schemas.microsoft.com/office/drawing/2014/main" id="{CE1A6EE2-F643-4DB9-BE0F-6FCB413EF8C3}"/>
            </a:ext>
          </a:extLst>
        </xdr:cNvPr>
        <xdr:cNvSpPr txBox="1"/>
      </xdr:nvSpPr>
      <xdr:spPr>
        <a:xfrm>
          <a:off x="0" y="25044699"/>
          <a:ext cx="5393815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3</xdr:col>
      <xdr:colOff>1913658</xdr:colOff>
      <xdr:row>42</xdr:row>
      <xdr:rowOff>34635</xdr:rowOff>
    </xdr:from>
    <xdr:to>
      <xdr:col>7</xdr:col>
      <xdr:colOff>819340</xdr:colOff>
      <xdr:row>51</xdr:row>
      <xdr:rowOff>55207</xdr:rowOff>
    </xdr:to>
    <xdr:sp macro="" textlink="">
      <xdr:nvSpPr>
        <xdr:cNvPr id="13" name="11 CuadroTexto">
          <a:extLst>
            <a:ext uri="{FF2B5EF4-FFF2-40B4-BE49-F238E27FC236}">
              <a16:creationId xmlns:a16="http://schemas.microsoft.com/office/drawing/2014/main" id="{63D23668-DFB8-4114-A2F7-75DBEEFB617F}"/>
            </a:ext>
          </a:extLst>
        </xdr:cNvPr>
        <xdr:cNvSpPr txBox="1"/>
      </xdr:nvSpPr>
      <xdr:spPr>
        <a:xfrm>
          <a:off x="6254337" y="25044564"/>
          <a:ext cx="5396289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ES" sz="1400" baseline="0"/>
        </a:p>
        <a:p>
          <a:pPr algn="ctr"/>
          <a:endParaRPr lang="es-ES" sz="1400" baseline="0"/>
        </a:p>
        <a:p>
          <a:pPr algn="ctr"/>
          <a:endParaRPr lang="es-ES" sz="1400" baseline="0"/>
        </a:p>
        <a:p>
          <a:pPr algn="ctr"/>
          <a:endParaRPr lang="es-ES" sz="1400" baseline="0"/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11907</xdr:colOff>
      <xdr:row>0</xdr:row>
      <xdr:rowOff>90820</xdr:rowOff>
    </xdr:from>
    <xdr:to>
      <xdr:col>1</xdr:col>
      <xdr:colOff>380245</xdr:colOff>
      <xdr:row>3</xdr:row>
      <xdr:rowOff>202406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DEF6BDC-11AA-4B26-A221-4A9B3E265D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11907" y="90820"/>
          <a:ext cx="1749463" cy="897399"/>
        </a:xfrm>
        <a:prstGeom prst="rect">
          <a:avLst/>
        </a:prstGeom>
      </xdr:spPr>
    </xdr:pic>
    <xdr:clientData/>
  </xdr:twoCellAnchor>
  <xdr:twoCellAnchor editAs="oneCell">
    <xdr:from>
      <xdr:col>15</xdr:col>
      <xdr:colOff>942820</xdr:colOff>
      <xdr:row>0</xdr:row>
      <xdr:rowOff>11909</xdr:rowOff>
    </xdr:from>
    <xdr:to>
      <xdr:col>16</xdr:col>
      <xdr:colOff>1790754</xdr:colOff>
      <xdr:row>3</xdr:row>
      <xdr:rowOff>214311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430CB73-D058-4DED-982A-1E4EFB2B09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18087820" y="11909"/>
          <a:ext cx="2157621" cy="98821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433744</xdr:colOff>
      <xdr:row>48</xdr:row>
      <xdr:rowOff>207818</xdr:rowOff>
    </xdr:from>
    <xdr:to>
      <xdr:col>11</xdr:col>
      <xdr:colOff>1244426</xdr:colOff>
      <xdr:row>60</xdr:row>
      <xdr:rowOff>119532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2E13556D-C4C9-47B2-B9B1-8F0F00C10F21}"/>
            </a:ext>
          </a:extLst>
        </xdr:cNvPr>
        <xdr:cNvSpPr txBox="1"/>
      </xdr:nvSpPr>
      <xdr:spPr>
        <a:xfrm>
          <a:off x="13047565" y="38049282"/>
          <a:ext cx="5995004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ABRAHAM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LÓPEZ CORZO</a:t>
          </a:r>
        </a:p>
        <a:p>
          <a:pPr marL="0" indent="0"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PROTECCION AMBIENTAL Y DESARROLLLO SUSTENTABLE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12</xdr:col>
      <xdr:colOff>833352</xdr:colOff>
      <xdr:row>48</xdr:row>
      <xdr:rowOff>142192</xdr:rowOff>
    </xdr:from>
    <xdr:to>
      <xdr:col>16</xdr:col>
      <xdr:colOff>1678671</xdr:colOff>
      <xdr:row>60</xdr:row>
      <xdr:rowOff>53906</xdr:rowOff>
    </xdr:to>
    <xdr:sp macro="" textlink="">
      <xdr:nvSpPr>
        <xdr:cNvPr id="5" name="7 CuadroTexto">
          <a:extLst>
            <a:ext uri="{FF2B5EF4-FFF2-40B4-BE49-F238E27FC236}">
              <a16:creationId xmlns:a16="http://schemas.microsoft.com/office/drawing/2014/main" id="{53DF3D99-C7E2-4CC4-9BD4-A146B1EC74B0}"/>
            </a:ext>
          </a:extLst>
        </xdr:cNvPr>
        <xdr:cNvSpPr txBox="1"/>
      </xdr:nvSpPr>
      <xdr:spPr>
        <a:xfrm flipH="1">
          <a:off x="20400423" y="37983656"/>
          <a:ext cx="5390105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48</xdr:row>
      <xdr:rowOff>249635</xdr:rowOff>
    </xdr:from>
    <xdr:to>
      <xdr:col>3</xdr:col>
      <xdr:colOff>1347545</xdr:colOff>
      <xdr:row>60</xdr:row>
      <xdr:rowOff>161349</xdr:rowOff>
    </xdr:to>
    <xdr:sp macro="" textlink="">
      <xdr:nvSpPr>
        <xdr:cNvPr id="6" name="7 CuadroTexto">
          <a:extLst>
            <a:ext uri="{FF2B5EF4-FFF2-40B4-BE49-F238E27FC236}">
              <a16:creationId xmlns:a16="http://schemas.microsoft.com/office/drawing/2014/main" id="{67246191-43D1-4D01-99DE-02347C65C1CD}"/>
            </a:ext>
          </a:extLst>
        </xdr:cNvPr>
        <xdr:cNvSpPr txBox="1"/>
      </xdr:nvSpPr>
      <xdr:spPr>
        <a:xfrm>
          <a:off x="0" y="38091099"/>
          <a:ext cx="5402474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3</xdr:col>
      <xdr:colOff>1862470</xdr:colOff>
      <xdr:row>48</xdr:row>
      <xdr:rowOff>249500</xdr:rowOff>
    </xdr:from>
    <xdr:to>
      <xdr:col>6</xdr:col>
      <xdr:colOff>993289</xdr:colOff>
      <xdr:row>60</xdr:row>
      <xdr:rowOff>161214</xdr:rowOff>
    </xdr:to>
    <xdr:sp macro="" textlink="">
      <xdr:nvSpPr>
        <xdr:cNvPr id="9" name="11 CuadroTexto">
          <a:extLst>
            <a:ext uri="{FF2B5EF4-FFF2-40B4-BE49-F238E27FC236}">
              <a16:creationId xmlns:a16="http://schemas.microsoft.com/office/drawing/2014/main" id="{C2AA2937-56A4-45D9-8955-29F649FA2D52}"/>
            </a:ext>
          </a:extLst>
        </xdr:cNvPr>
        <xdr:cNvSpPr txBox="1"/>
      </xdr:nvSpPr>
      <xdr:spPr>
        <a:xfrm>
          <a:off x="5917399" y="38090964"/>
          <a:ext cx="5920783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ES" sz="1400" baseline="0"/>
        </a:p>
        <a:p>
          <a:pPr algn="ctr"/>
          <a:endParaRPr lang="es-ES" sz="1400" baseline="0"/>
        </a:p>
        <a:p>
          <a:pPr algn="ctr"/>
          <a:endParaRPr lang="es-ES" sz="1400" baseline="0"/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57150</xdr:rowOff>
    </xdr:from>
    <xdr:to>
      <xdr:col>2</xdr:col>
      <xdr:colOff>762000</xdr:colOff>
      <xdr:row>0</xdr:row>
      <xdr:rowOff>59817</xdr:rowOff>
    </xdr:to>
    <xdr:pic>
      <xdr:nvPicPr>
        <xdr:cNvPr id="8" name="Picture 3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71900" y="57150"/>
          <a:ext cx="762000" cy="2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47625</xdr:rowOff>
    </xdr:from>
    <xdr:to>
      <xdr:col>2</xdr:col>
      <xdr:colOff>739140</xdr:colOff>
      <xdr:row>0</xdr:row>
      <xdr:rowOff>48768</xdr:rowOff>
    </xdr:to>
    <xdr:pic>
      <xdr:nvPicPr>
        <xdr:cNvPr id="9" name="Picture 3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71900" y="47625"/>
          <a:ext cx="739140" cy="11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51954</xdr:colOff>
      <xdr:row>0</xdr:row>
      <xdr:rowOff>34635</xdr:rowOff>
    </xdr:from>
    <xdr:to>
      <xdr:col>1</xdr:col>
      <xdr:colOff>1425354</xdr:colOff>
      <xdr:row>3</xdr:row>
      <xdr:rowOff>190500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38E95DFA-D2CD-44A0-87B2-FFA9011866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51954" y="34635"/>
          <a:ext cx="2753591" cy="935183"/>
        </a:xfrm>
        <a:prstGeom prst="rect">
          <a:avLst/>
        </a:prstGeom>
      </xdr:spPr>
    </xdr:pic>
    <xdr:clientData/>
  </xdr:twoCellAnchor>
  <xdr:twoCellAnchor editAs="oneCell">
    <xdr:from>
      <xdr:col>19</xdr:col>
      <xdr:colOff>750367</xdr:colOff>
      <xdr:row>0</xdr:row>
      <xdr:rowOff>41391</xdr:rowOff>
    </xdr:from>
    <xdr:to>
      <xdr:col>20</xdr:col>
      <xdr:colOff>1290021</xdr:colOff>
      <xdr:row>3</xdr:row>
      <xdr:rowOff>220043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8D09B8EB-1C81-45CD-B78B-2523D949AE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3957749" y="41391"/>
          <a:ext cx="2164508" cy="95185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15</xdr:col>
      <xdr:colOff>173509</xdr:colOff>
      <xdr:row>41</xdr:row>
      <xdr:rowOff>34638</xdr:rowOff>
    </xdr:from>
    <xdr:to>
      <xdr:col>19</xdr:col>
      <xdr:colOff>1053463</xdr:colOff>
      <xdr:row>52</xdr:row>
      <xdr:rowOff>120138</xdr:rowOff>
    </xdr:to>
    <xdr:sp macro="" textlink="">
      <xdr:nvSpPr>
        <xdr:cNvPr id="17" name="7 CuadroTexto">
          <a:extLst>
            <a:ext uri="{FF2B5EF4-FFF2-40B4-BE49-F238E27FC236}">
              <a16:creationId xmlns:a16="http://schemas.microsoft.com/office/drawing/2014/main" id="{EA5EBD16-1183-48A6-8603-545C99263B15}"/>
            </a:ext>
          </a:extLst>
        </xdr:cNvPr>
        <xdr:cNvSpPr txBox="1"/>
      </xdr:nvSpPr>
      <xdr:spPr>
        <a:xfrm flipH="1">
          <a:off x="18374918" y="14166274"/>
          <a:ext cx="5400000" cy="180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155863</xdr:colOff>
      <xdr:row>41</xdr:row>
      <xdr:rowOff>34638</xdr:rowOff>
    </xdr:from>
    <xdr:to>
      <xdr:col>3</xdr:col>
      <xdr:colOff>879954</xdr:colOff>
      <xdr:row>52</xdr:row>
      <xdr:rowOff>120138</xdr:rowOff>
    </xdr:to>
    <xdr:sp macro="" textlink="">
      <xdr:nvSpPr>
        <xdr:cNvPr id="18" name="7 CuadroTexto">
          <a:extLst>
            <a:ext uri="{FF2B5EF4-FFF2-40B4-BE49-F238E27FC236}">
              <a16:creationId xmlns:a16="http://schemas.microsoft.com/office/drawing/2014/main" id="{359B2DE6-3C3A-477C-936B-2F9360539969}"/>
            </a:ext>
          </a:extLst>
        </xdr:cNvPr>
        <xdr:cNvSpPr txBox="1"/>
      </xdr:nvSpPr>
      <xdr:spPr>
        <a:xfrm>
          <a:off x="155863" y="14166274"/>
          <a:ext cx="5400000" cy="180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6</xdr:col>
      <xdr:colOff>893064</xdr:colOff>
      <xdr:row>41</xdr:row>
      <xdr:rowOff>34636</xdr:rowOff>
    </xdr:from>
    <xdr:to>
      <xdr:col>11</xdr:col>
      <xdr:colOff>872473</xdr:colOff>
      <xdr:row>52</xdr:row>
      <xdr:rowOff>120136</xdr:rowOff>
    </xdr:to>
    <xdr:sp macro="" textlink="">
      <xdr:nvSpPr>
        <xdr:cNvPr id="19" name="11 CuadroTexto">
          <a:extLst>
            <a:ext uri="{FF2B5EF4-FFF2-40B4-BE49-F238E27FC236}">
              <a16:creationId xmlns:a16="http://schemas.microsoft.com/office/drawing/2014/main" id="{4FDFAA10-D81D-46FD-8D07-C606B6CEB20E}"/>
            </a:ext>
          </a:extLst>
        </xdr:cNvPr>
        <xdr:cNvSpPr txBox="1"/>
      </xdr:nvSpPr>
      <xdr:spPr>
        <a:xfrm>
          <a:off x="9049928" y="14166272"/>
          <a:ext cx="5400000" cy="180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DIRECCIÓN RESPONSABLE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71436</xdr:colOff>
      <xdr:row>0</xdr:row>
      <xdr:rowOff>78911</xdr:rowOff>
    </xdr:from>
    <xdr:to>
      <xdr:col>1</xdr:col>
      <xdr:colOff>658416</xdr:colOff>
      <xdr:row>3</xdr:row>
      <xdr:rowOff>184002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3DD4898-CDF8-45EC-A78E-B485E9E390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71436" y="78911"/>
          <a:ext cx="1753793" cy="890904"/>
        </a:xfrm>
        <a:prstGeom prst="rect">
          <a:avLst/>
        </a:prstGeom>
      </xdr:spPr>
    </xdr:pic>
    <xdr:clientData/>
  </xdr:twoCellAnchor>
  <xdr:twoCellAnchor editAs="oneCell">
    <xdr:from>
      <xdr:col>15</xdr:col>
      <xdr:colOff>1489422</xdr:colOff>
      <xdr:row>0</xdr:row>
      <xdr:rowOff>0</xdr:rowOff>
    </xdr:from>
    <xdr:to>
      <xdr:col>16</xdr:col>
      <xdr:colOff>1993156</xdr:colOff>
      <xdr:row>3</xdr:row>
      <xdr:rowOff>195907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9C45FF0-9183-40C8-B3F5-C956439B1A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5206672" y="0"/>
          <a:ext cx="2146797" cy="9817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1654159</xdr:colOff>
      <xdr:row>144</xdr:row>
      <xdr:rowOff>130054</xdr:rowOff>
    </xdr:from>
    <xdr:to>
      <xdr:col>12</xdr:col>
      <xdr:colOff>148534</xdr:colOff>
      <xdr:row>155</xdr:row>
      <xdr:rowOff>96491</xdr:rowOff>
    </xdr:to>
    <xdr:sp macro="" textlink="">
      <xdr:nvSpPr>
        <xdr:cNvPr id="8" name="5 CuadroTexto">
          <a:extLst>
            <a:ext uri="{FF2B5EF4-FFF2-40B4-BE49-F238E27FC236}">
              <a16:creationId xmlns:a16="http://schemas.microsoft.com/office/drawing/2014/main" id="{EDE2A7F9-5318-4962-93B3-4DACAD50475E}"/>
            </a:ext>
          </a:extLst>
        </xdr:cNvPr>
        <xdr:cNvSpPr txBox="1"/>
      </xdr:nvSpPr>
      <xdr:spPr>
        <a:xfrm>
          <a:off x="13369909" y="129670054"/>
          <a:ext cx="5406804" cy="1762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LIC. JOSE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LEONARDO MARTINEZ CUSTODIO</a:t>
          </a:r>
        </a:p>
        <a:p>
          <a:pPr marL="0" indent="0"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COORDINADOR DEL SISTEMA MUNICIPAL PARA EL DESARROLLO INTEGRAL DE LA FAMILIA 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12</xdr:col>
      <xdr:colOff>1137864</xdr:colOff>
      <xdr:row>146</xdr:row>
      <xdr:rowOff>17318</xdr:rowOff>
    </xdr:from>
    <xdr:to>
      <xdr:col>16</xdr:col>
      <xdr:colOff>822864</xdr:colOff>
      <xdr:row>156</xdr:row>
      <xdr:rowOff>150443</xdr:rowOff>
    </xdr:to>
    <xdr:sp macro="" textlink="">
      <xdr:nvSpPr>
        <xdr:cNvPr id="9" name="7 CuadroTexto">
          <a:extLst>
            <a:ext uri="{FF2B5EF4-FFF2-40B4-BE49-F238E27FC236}">
              <a16:creationId xmlns:a16="http://schemas.microsoft.com/office/drawing/2014/main" id="{8E24CDCF-8B4B-4167-9D6A-063C5EC9203E}"/>
            </a:ext>
          </a:extLst>
        </xdr:cNvPr>
        <xdr:cNvSpPr txBox="1"/>
      </xdr:nvSpPr>
      <xdr:spPr>
        <a:xfrm flipH="1">
          <a:off x="19766043" y="129883889"/>
          <a:ext cx="5372785" cy="17659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144</xdr:row>
      <xdr:rowOff>3023</xdr:rowOff>
    </xdr:from>
    <xdr:to>
      <xdr:col>3</xdr:col>
      <xdr:colOff>1423312</xdr:colOff>
      <xdr:row>154</xdr:row>
      <xdr:rowOff>136148</xdr:rowOff>
    </xdr:to>
    <xdr:sp macro="" textlink="">
      <xdr:nvSpPr>
        <xdr:cNvPr id="10" name="7 CuadroTexto">
          <a:extLst>
            <a:ext uri="{FF2B5EF4-FFF2-40B4-BE49-F238E27FC236}">
              <a16:creationId xmlns:a16="http://schemas.microsoft.com/office/drawing/2014/main" id="{CB1A3EBB-7367-4B56-9722-4DC2EBD703F3}"/>
            </a:ext>
          </a:extLst>
        </xdr:cNvPr>
        <xdr:cNvSpPr txBox="1"/>
      </xdr:nvSpPr>
      <xdr:spPr>
        <a:xfrm>
          <a:off x="0" y="129543023"/>
          <a:ext cx="5396598" cy="176598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3</xdr:col>
      <xdr:colOff>2289755</xdr:colOff>
      <xdr:row>144</xdr:row>
      <xdr:rowOff>14433</xdr:rowOff>
    </xdr:from>
    <xdr:to>
      <xdr:col>6</xdr:col>
      <xdr:colOff>1212755</xdr:colOff>
      <xdr:row>154</xdr:row>
      <xdr:rowOff>147558</xdr:rowOff>
    </xdr:to>
    <xdr:sp macro="" textlink="">
      <xdr:nvSpPr>
        <xdr:cNvPr id="11" name="11 CuadroTexto">
          <a:extLst>
            <a:ext uri="{FF2B5EF4-FFF2-40B4-BE49-F238E27FC236}">
              <a16:creationId xmlns:a16="http://schemas.microsoft.com/office/drawing/2014/main" id="{E1225149-0718-46DE-82F4-DD3715A13642}"/>
            </a:ext>
          </a:extLst>
        </xdr:cNvPr>
        <xdr:cNvSpPr txBox="1"/>
      </xdr:nvSpPr>
      <xdr:spPr>
        <a:xfrm>
          <a:off x="6263041" y="129554433"/>
          <a:ext cx="5386393" cy="176598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ES" sz="1400" baseline="0"/>
        </a:p>
        <a:p>
          <a:pPr algn="ctr"/>
          <a:endParaRPr lang="es-ES" sz="1400" baseline="0"/>
        </a:p>
        <a:p>
          <a:pPr algn="ctr"/>
          <a:endParaRPr lang="es-ES" sz="1400" baseline="0"/>
        </a:p>
        <a:p>
          <a:pPr algn="ctr"/>
          <a:endParaRPr lang="es-ES" sz="1400" baseline="0"/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34637</xdr:colOff>
      <xdr:row>0</xdr:row>
      <xdr:rowOff>297718</xdr:rowOff>
    </xdr:from>
    <xdr:to>
      <xdr:col>2</xdr:col>
      <xdr:colOff>303317</xdr:colOff>
      <xdr:row>3</xdr:row>
      <xdr:rowOff>169430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117F61C-2458-4344-883F-88DD9B1334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34637" y="297718"/>
          <a:ext cx="1896589" cy="806894"/>
        </a:xfrm>
        <a:prstGeom prst="rect">
          <a:avLst/>
        </a:prstGeom>
      </xdr:spPr>
    </xdr:pic>
    <xdr:clientData/>
  </xdr:twoCellAnchor>
  <xdr:twoCellAnchor editAs="oneCell">
    <xdr:from>
      <xdr:col>25</xdr:col>
      <xdr:colOff>672061</xdr:colOff>
      <xdr:row>0</xdr:row>
      <xdr:rowOff>225136</xdr:rowOff>
    </xdr:from>
    <xdr:to>
      <xdr:col>27</xdr:col>
      <xdr:colOff>957228</xdr:colOff>
      <xdr:row>3</xdr:row>
      <xdr:rowOff>199896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0F3F35D-0548-4031-9A70-8073BE2C85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4778970" y="225136"/>
          <a:ext cx="1843804" cy="90994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18</xdr:col>
      <xdr:colOff>581724</xdr:colOff>
      <xdr:row>92</xdr:row>
      <xdr:rowOff>136072</xdr:rowOff>
    </xdr:from>
    <xdr:to>
      <xdr:col>26</xdr:col>
      <xdr:colOff>457224</xdr:colOff>
      <xdr:row>106</xdr:row>
      <xdr:rowOff>74329</xdr:rowOff>
    </xdr:to>
    <xdr:sp macro="" textlink="">
      <xdr:nvSpPr>
        <xdr:cNvPr id="11" name="7 CuadroTexto">
          <a:extLst>
            <a:ext uri="{FF2B5EF4-FFF2-40B4-BE49-F238E27FC236}">
              <a16:creationId xmlns:a16="http://schemas.microsoft.com/office/drawing/2014/main" id="{04DDEC52-D38F-45C0-A05B-089FD63D884B}"/>
            </a:ext>
          </a:extLst>
        </xdr:cNvPr>
        <xdr:cNvSpPr txBox="1"/>
      </xdr:nvSpPr>
      <xdr:spPr>
        <a:xfrm flipH="1">
          <a:off x="18384815" y="112167390"/>
          <a:ext cx="7149136" cy="212034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6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6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6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6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557893</xdr:colOff>
      <xdr:row>93</xdr:row>
      <xdr:rowOff>10957</xdr:rowOff>
    </xdr:from>
    <xdr:to>
      <xdr:col>7</xdr:col>
      <xdr:colOff>596679</xdr:colOff>
      <xdr:row>106</xdr:row>
      <xdr:rowOff>107964</xdr:rowOff>
    </xdr:to>
    <xdr:sp macro="" textlink="">
      <xdr:nvSpPr>
        <xdr:cNvPr id="12" name="7 CuadroTexto">
          <a:extLst>
            <a:ext uri="{FF2B5EF4-FFF2-40B4-BE49-F238E27FC236}">
              <a16:creationId xmlns:a16="http://schemas.microsoft.com/office/drawing/2014/main" id="{A726BC12-ED75-4170-8AEC-AADC00F6FB18}"/>
            </a:ext>
          </a:extLst>
        </xdr:cNvPr>
        <xdr:cNvSpPr txBox="1"/>
      </xdr:nvSpPr>
      <xdr:spPr>
        <a:xfrm>
          <a:off x="557893" y="67654332"/>
          <a:ext cx="6388786" cy="21607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6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6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6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6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6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6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6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6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10</xdr:col>
      <xdr:colOff>857191</xdr:colOff>
      <xdr:row>92</xdr:row>
      <xdr:rowOff>141118</xdr:rowOff>
    </xdr:from>
    <xdr:to>
      <xdr:col>16</xdr:col>
      <xdr:colOff>678262</xdr:colOff>
      <xdr:row>106</xdr:row>
      <xdr:rowOff>79375</xdr:rowOff>
    </xdr:to>
    <xdr:sp macro="" textlink="">
      <xdr:nvSpPr>
        <xdr:cNvPr id="13" name="11 CuadroTexto">
          <a:extLst>
            <a:ext uri="{FF2B5EF4-FFF2-40B4-BE49-F238E27FC236}">
              <a16:creationId xmlns:a16="http://schemas.microsoft.com/office/drawing/2014/main" id="{E5A17FF0-E969-429D-B6D0-EC40FFDAA831}"/>
            </a:ext>
          </a:extLst>
        </xdr:cNvPr>
        <xdr:cNvSpPr txBox="1"/>
      </xdr:nvSpPr>
      <xdr:spPr>
        <a:xfrm>
          <a:off x="9969441" y="67625743"/>
          <a:ext cx="5964696" cy="21607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6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DIRECCIÓN RESPONSABLE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MX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6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6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6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685800</xdr:colOff>
      <xdr:row>0</xdr:row>
      <xdr:rowOff>0</xdr:rowOff>
    </xdr:from>
    <xdr:to>
      <xdr:col>2</xdr:col>
      <xdr:colOff>1182328</xdr:colOff>
      <xdr:row>0</xdr:row>
      <xdr:rowOff>1016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38100"/>
          <a:ext cx="1658578" cy="1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685800</xdr:colOff>
      <xdr:row>0</xdr:row>
      <xdr:rowOff>38100</xdr:rowOff>
    </xdr:from>
    <xdr:to>
      <xdr:col>2</xdr:col>
      <xdr:colOff>1177566</xdr:colOff>
      <xdr:row>0</xdr:row>
      <xdr:rowOff>39116</xdr:rowOff>
    </xdr:to>
    <xdr:pic>
      <xdr:nvPicPr>
        <xdr:cNvPr id="15" name="Picture 3">
          <a:extLst>
            <a:ext uri="{FF2B5EF4-FFF2-40B4-BE49-F238E27FC236}">
              <a16:creationId xmlns:a16="http://schemas.microsoft.com/office/drawing/2014/main" id="{568BEE36-7834-4B8A-A6B7-C977E1282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200025"/>
          <a:ext cx="1939566" cy="1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19051</xdr:colOff>
      <xdr:row>0</xdr:row>
      <xdr:rowOff>19050</xdr:rowOff>
    </xdr:from>
    <xdr:to>
      <xdr:col>1</xdr:col>
      <xdr:colOff>1254126</xdr:colOff>
      <xdr:row>3</xdr:row>
      <xdr:rowOff>238125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B4A9DC34-0828-4758-BC5C-58680F0943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19051" y="19050"/>
          <a:ext cx="1695450" cy="990600"/>
        </a:xfrm>
        <a:prstGeom prst="rect">
          <a:avLst/>
        </a:prstGeom>
      </xdr:spPr>
    </xdr:pic>
    <xdr:clientData/>
  </xdr:twoCellAnchor>
  <xdr:twoCellAnchor editAs="oneCell">
    <xdr:from>
      <xdr:col>7</xdr:col>
      <xdr:colOff>793750</xdr:colOff>
      <xdr:row>0</xdr:row>
      <xdr:rowOff>67467</xdr:rowOff>
    </xdr:from>
    <xdr:to>
      <xdr:col>7</xdr:col>
      <xdr:colOff>2834224</xdr:colOff>
      <xdr:row>3</xdr:row>
      <xdr:rowOff>250825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55BDDE4-B9A6-49C3-B1BE-0532497A2E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11858625" y="67467"/>
          <a:ext cx="2040474" cy="94535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406533</xdr:colOff>
      <xdr:row>155</xdr:row>
      <xdr:rowOff>118991</xdr:rowOff>
    </xdr:from>
    <xdr:to>
      <xdr:col>6</xdr:col>
      <xdr:colOff>19233</xdr:colOff>
      <xdr:row>167</xdr:row>
      <xdr:rowOff>127000</xdr:rowOff>
    </xdr:to>
    <xdr:sp macro="" textlink="">
      <xdr:nvSpPr>
        <xdr:cNvPr id="19" name="7 CuadroTexto">
          <a:extLst>
            <a:ext uri="{FF2B5EF4-FFF2-40B4-BE49-F238E27FC236}">
              <a16:creationId xmlns:a16="http://schemas.microsoft.com/office/drawing/2014/main" id="{2621C30D-6533-42E0-82A5-6E11EC047B9F}"/>
            </a:ext>
          </a:extLst>
        </xdr:cNvPr>
        <xdr:cNvSpPr txBox="1"/>
      </xdr:nvSpPr>
      <xdr:spPr>
        <a:xfrm flipH="1">
          <a:off x="3787908" y="183046616"/>
          <a:ext cx="5645200" cy="191300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6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6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6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6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141</xdr:row>
      <xdr:rowOff>9525</xdr:rowOff>
    </xdr:from>
    <xdr:to>
      <xdr:col>4</xdr:col>
      <xdr:colOff>1031925</xdr:colOff>
      <xdr:row>152</xdr:row>
      <xdr:rowOff>28350</xdr:rowOff>
    </xdr:to>
    <xdr:sp macro="" textlink="">
      <xdr:nvSpPr>
        <xdr:cNvPr id="20" name="7 CuadroTexto">
          <a:extLst>
            <a:ext uri="{FF2B5EF4-FFF2-40B4-BE49-F238E27FC236}">
              <a16:creationId xmlns:a16="http://schemas.microsoft.com/office/drawing/2014/main" id="{D7BCF0CD-A910-4E7B-B173-D914E8C3B907}"/>
            </a:ext>
          </a:extLst>
        </xdr:cNvPr>
        <xdr:cNvSpPr txBox="1"/>
      </xdr:nvSpPr>
      <xdr:spPr>
        <a:xfrm>
          <a:off x="0" y="100403025"/>
          <a:ext cx="4680000" cy="180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6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6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6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6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6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6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6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5</xdr:col>
      <xdr:colOff>112324</xdr:colOff>
      <xdr:row>141</xdr:row>
      <xdr:rowOff>17905</xdr:rowOff>
    </xdr:from>
    <xdr:to>
      <xdr:col>7</xdr:col>
      <xdr:colOff>2365375</xdr:colOff>
      <xdr:row>152</xdr:row>
      <xdr:rowOff>36730</xdr:rowOff>
    </xdr:to>
    <xdr:sp macro="" textlink="">
      <xdr:nvSpPr>
        <xdr:cNvPr id="21" name="11 CuadroTexto">
          <a:extLst>
            <a:ext uri="{FF2B5EF4-FFF2-40B4-BE49-F238E27FC236}">
              <a16:creationId xmlns:a16="http://schemas.microsoft.com/office/drawing/2014/main" id="{841B0FFC-1D88-47C1-82AD-B1A3437C8AD9}"/>
            </a:ext>
          </a:extLst>
        </xdr:cNvPr>
        <xdr:cNvSpPr txBox="1"/>
      </xdr:nvSpPr>
      <xdr:spPr>
        <a:xfrm>
          <a:off x="7383074" y="99617655"/>
          <a:ext cx="5650301" cy="1765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6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DIRECCIÓN RESPONSABLE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MX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6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6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6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685800</xdr:colOff>
      <xdr:row>0</xdr:row>
      <xdr:rowOff>38100</xdr:rowOff>
    </xdr:from>
    <xdr:to>
      <xdr:col>3</xdr:col>
      <xdr:colOff>496528</xdr:colOff>
      <xdr:row>0</xdr:row>
      <xdr:rowOff>39116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38100"/>
          <a:ext cx="1944328" cy="1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0</xdr:row>
      <xdr:rowOff>45164</xdr:rowOff>
    </xdr:from>
    <xdr:to>
      <xdr:col>1</xdr:col>
      <xdr:colOff>733425</xdr:colOff>
      <xdr:row>2</xdr:row>
      <xdr:rowOff>180655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E6FF659-9E2D-40A4-91FC-BABE92E259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38100" y="45164"/>
          <a:ext cx="1238250" cy="716516"/>
        </a:xfrm>
        <a:prstGeom prst="rect">
          <a:avLst/>
        </a:prstGeom>
      </xdr:spPr>
    </xdr:pic>
    <xdr:clientData/>
  </xdr:twoCellAnchor>
  <xdr:twoCellAnchor editAs="oneCell">
    <xdr:from>
      <xdr:col>6</xdr:col>
      <xdr:colOff>749298</xdr:colOff>
      <xdr:row>0</xdr:row>
      <xdr:rowOff>84091</xdr:rowOff>
    </xdr:from>
    <xdr:to>
      <xdr:col>6</xdr:col>
      <xdr:colOff>2239531</xdr:colOff>
      <xdr:row>2</xdr:row>
      <xdr:rowOff>193496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91BF977-C2BC-4972-9F16-AE6A8BD6A8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9512298" y="84091"/>
          <a:ext cx="1490233" cy="6904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366659</xdr:colOff>
      <xdr:row>50</xdr:row>
      <xdr:rowOff>28575</xdr:rowOff>
    </xdr:from>
    <xdr:to>
      <xdr:col>5</xdr:col>
      <xdr:colOff>248009</xdr:colOff>
      <xdr:row>58</xdr:row>
      <xdr:rowOff>76200</xdr:rowOff>
    </xdr:to>
    <xdr:sp macro="" textlink="">
      <xdr:nvSpPr>
        <xdr:cNvPr id="10" name="7 CuadroTexto">
          <a:extLst>
            <a:ext uri="{FF2B5EF4-FFF2-40B4-BE49-F238E27FC236}">
              <a16:creationId xmlns:a16="http://schemas.microsoft.com/office/drawing/2014/main" id="{09A42A75-3331-4817-B4B6-4E2B71A76F7F}"/>
            </a:ext>
          </a:extLst>
        </xdr:cNvPr>
        <xdr:cNvSpPr txBox="1"/>
      </xdr:nvSpPr>
      <xdr:spPr>
        <a:xfrm flipH="1">
          <a:off x="3043184" y="38404800"/>
          <a:ext cx="4320000" cy="1438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38</xdr:row>
      <xdr:rowOff>0</xdr:rowOff>
    </xdr:from>
    <xdr:to>
      <xdr:col>4</xdr:col>
      <xdr:colOff>942975</xdr:colOff>
      <xdr:row>49</xdr:row>
      <xdr:rowOff>114300</xdr:rowOff>
    </xdr:to>
    <xdr:sp macro="" textlink="">
      <xdr:nvSpPr>
        <xdr:cNvPr id="11" name="7 CuadroTexto">
          <a:extLst>
            <a:ext uri="{FF2B5EF4-FFF2-40B4-BE49-F238E27FC236}">
              <a16:creationId xmlns:a16="http://schemas.microsoft.com/office/drawing/2014/main" id="{306680BD-7F43-4CDF-9F35-7C297FE41741}"/>
            </a:ext>
          </a:extLst>
        </xdr:cNvPr>
        <xdr:cNvSpPr txBox="1"/>
      </xdr:nvSpPr>
      <xdr:spPr>
        <a:xfrm>
          <a:off x="0" y="36595049"/>
          <a:ext cx="4819650" cy="18954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5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5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5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5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5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5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5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5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4</xdr:col>
      <xdr:colOff>2198890</xdr:colOff>
      <xdr:row>38</xdr:row>
      <xdr:rowOff>8379</xdr:rowOff>
    </xdr:from>
    <xdr:to>
      <xdr:col>6</xdr:col>
      <xdr:colOff>2080240</xdr:colOff>
      <xdr:row>49</xdr:row>
      <xdr:rowOff>57150</xdr:rowOff>
    </xdr:to>
    <xdr:sp macro="" textlink="">
      <xdr:nvSpPr>
        <xdr:cNvPr id="12" name="11 CuadroTexto">
          <a:extLst>
            <a:ext uri="{FF2B5EF4-FFF2-40B4-BE49-F238E27FC236}">
              <a16:creationId xmlns:a16="http://schemas.microsoft.com/office/drawing/2014/main" id="{3818EF7F-7D5B-4F02-B096-A08F4EC3D440}"/>
            </a:ext>
          </a:extLst>
        </xdr:cNvPr>
        <xdr:cNvSpPr txBox="1"/>
      </xdr:nvSpPr>
      <xdr:spPr>
        <a:xfrm>
          <a:off x="6075565" y="36603429"/>
          <a:ext cx="4767675" cy="182994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DIRECCIÓN RESPONSABLE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MX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79375</xdr:colOff>
      <xdr:row>0</xdr:row>
      <xdr:rowOff>63500</xdr:rowOff>
    </xdr:from>
    <xdr:to>
      <xdr:col>2</xdr:col>
      <xdr:colOff>450850</xdr:colOff>
      <xdr:row>2</xdr:row>
      <xdr:rowOff>235092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987E802-F125-4D1E-BB7E-37A1B75593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79375" y="63500"/>
          <a:ext cx="1762125" cy="679592"/>
        </a:xfrm>
        <a:prstGeom prst="rect">
          <a:avLst/>
        </a:prstGeom>
      </xdr:spPr>
    </xdr:pic>
    <xdr:clientData/>
  </xdr:twoCellAnchor>
  <xdr:twoCellAnchor editAs="oneCell">
    <xdr:from>
      <xdr:col>26</xdr:col>
      <xdr:colOff>428625</xdr:colOff>
      <xdr:row>0</xdr:row>
      <xdr:rowOff>127000</xdr:rowOff>
    </xdr:from>
    <xdr:to>
      <xdr:col>28</xdr:col>
      <xdr:colOff>732624</xdr:colOff>
      <xdr:row>3</xdr:row>
      <xdr:rowOff>43656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AE3BB695-FC54-45E0-926B-289689BD9C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2145625" y="127000"/>
          <a:ext cx="1827999" cy="6786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23</xdr:row>
      <xdr:rowOff>-1</xdr:rowOff>
    </xdr:from>
    <xdr:to>
      <xdr:col>3</xdr:col>
      <xdr:colOff>1217571</xdr:colOff>
      <xdr:row>34</xdr:row>
      <xdr:rowOff>3857</xdr:rowOff>
    </xdr:to>
    <xdr:sp macro="" textlink="">
      <xdr:nvSpPr>
        <xdr:cNvPr id="12" name="7 CuadroTexto">
          <a:extLst>
            <a:ext uri="{FF2B5EF4-FFF2-40B4-BE49-F238E27FC236}">
              <a16:creationId xmlns:a16="http://schemas.microsoft.com/office/drawing/2014/main" id="{6B633EF3-5913-4208-9DC4-E0485E75598A}"/>
            </a:ext>
          </a:extLst>
        </xdr:cNvPr>
        <xdr:cNvSpPr txBox="1"/>
      </xdr:nvSpPr>
      <xdr:spPr>
        <a:xfrm>
          <a:off x="0" y="10912928"/>
          <a:ext cx="4320000" cy="180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2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2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2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2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2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2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3</xdr:col>
      <xdr:colOff>1483178</xdr:colOff>
      <xdr:row>23</xdr:row>
      <xdr:rowOff>27213</xdr:rowOff>
    </xdr:from>
    <xdr:to>
      <xdr:col>8</xdr:col>
      <xdr:colOff>469178</xdr:colOff>
      <xdr:row>34</xdr:row>
      <xdr:rowOff>31071</xdr:rowOff>
    </xdr:to>
    <xdr:sp macro="" textlink="">
      <xdr:nvSpPr>
        <xdr:cNvPr id="13" name="5 CuadroTexto">
          <a:extLst>
            <a:ext uri="{FF2B5EF4-FFF2-40B4-BE49-F238E27FC236}">
              <a16:creationId xmlns:a16="http://schemas.microsoft.com/office/drawing/2014/main" id="{1C5E13E6-5567-4D7D-AF5B-DDA17F77ACE4}"/>
            </a:ext>
          </a:extLst>
        </xdr:cNvPr>
        <xdr:cNvSpPr txBox="1"/>
      </xdr:nvSpPr>
      <xdr:spPr>
        <a:xfrm>
          <a:off x="4585607" y="10940142"/>
          <a:ext cx="4320000" cy="180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LCP.</a:t>
          </a:r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EDER IZQUIERDO HERNANDEZ </a:t>
          </a:r>
        </a:p>
        <a:p>
          <a:pPr marL="0" indent="0" algn="ctr" eaLnBrk="1" fontAlgn="auto" latinLnBrk="0" hangingPunct="1"/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FINANZAS</a:t>
          </a:r>
          <a:endParaRPr lang="es-MX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9</xdr:col>
      <xdr:colOff>265340</xdr:colOff>
      <xdr:row>23</xdr:row>
      <xdr:rowOff>15874</xdr:rowOff>
    </xdr:from>
    <xdr:to>
      <xdr:col>15</xdr:col>
      <xdr:colOff>584840</xdr:colOff>
      <xdr:row>34</xdr:row>
      <xdr:rowOff>19732</xdr:rowOff>
    </xdr:to>
    <xdr:sp macro="" textlink="">
      <xdr:nvSpPr>
        <xdr:cNvPr id="14" name="5 CuadroTexto">
          <a:extLst>
            <a:ext uri="{FF2B5EF4-FFF2-40B4-BE49-F238E27FC236}">
              <a16:creationId xmlns:a16="http://schemas.microsoft.com/office/drawing/2014/main" id="{C757AFF7-C523-4F73-80EF-97B5B6C641F8}"/>
            </a:ext>
          </a:extLst>
        </xdr:cNvPr>
        <xdr:cNvSpPr txBox="1"/>
      </xdr:nvSpPr>
      <xdr:spPr>
        <a:xfrm>
          <a:off x="9327697" y="10928803"/>
          <a:ext cx="4320000" cy="180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LIC. MANUEL ENRIQUE PÉREZ NOTARIO</a:t>
          </a:r>
        </a:p>
        <a:p>
          <a:pPr marL="0" indent="0" algn="ctr" eaLnBrk="1" fontAlgn="auto" latinLnBrk="0" hangingPunct="1"/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SEGURIDAD</a:t>
          </a:r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PUBLICA </a:t>
          </a:r>
          <a:endParaRPr lang="es-MX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23</xdr:col>
      <xdr:colOff>172357</xdr:colOff>
      <xdr:row>22</xdr:row>
      <xdr:rowOff>158236</xdr:rowOff>
    </xdr:from>
    <xdr:to>
      <xdr:col>28</xdr:col>
      <xdr:colOff>682357</xdr:colOff>
      <xdr:row>34</xdr:row>
      <xdr:rowOff>3343</xdr:rowOff>
    </xdr:to>
    <xdr:sp macro="" textlink="">
      <xdr:nvSpPr>
        <xdr:cNvPr id="15" name="7 CuadroTexto">
          <a:extLst>
            <a:ext uri="{FF2B5EF4-FFF2-40B4-BE49-F238E27FC236}">
              <a16:creationId xmlns:a16="http://schemas.microsoft.com/office/drawing/2014/main" id="{D3B7CB42-1908-4FDE-95B7-C1AF9DAE4D3E}"/>
            </a:ext>
          </a:extLst>
        </xdr:cNvPr>
        <xdr:cNvSpPr txBox="1"/>
      </xdr:nvSpPr>
      <xdr:spPr>
        <a:xfrm flipH="1">
          <a:off x="19793857" y="11127861"/>
          <a:ext cx="4320000" cy="17501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16</xdr:col>
      <xdr:colOff>842893</xdr:colOff>
      <xdr:row>22</xdr:row>
      <xdr:rowOff>131534</xdr:rowOff>
    </xdr:from>
    <xdr:to>
      <xdr:col>22</xdr:col>
      <xdr:colOff>414000</xdr:colOff>
      <xdr:row>33</xdr:row>
      <xdr:rowOff>135391</xdr:rowOff>
    </xdr:to>
    <xdr:sp macro="" textlink="">
      <xdr:nvSpPr>
        <xdr:cNvPr id="16" name="11 CuadroTexto">
          <a:extLst>
            <a:ext uri="{FF2B5EF4-FFF2-40B4-BE49-F238E27FC236}">
              <a16:creationId xmlns:a16="http://schemas.microsoft.com/office/drawing/2014/main" id="{3961A229-44FB-42FA-9CC1-EE7ECBF8B29C}"/>
            </a:ext>
          </a:extLst>
        </xdr:cNvPr>
        <xdr:cNvSpPr txBox="1"/>
      </xdr:nvSpPr>
      <xdr:spPr>
        <a:xfrm>
          <a:off x="14654143" y="10881177"/>
          <a:ext cx="4320000" cy="180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DIRECCIÓN RESPONSABLE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MX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62245</xdr:rowOff>
    </xdr:from>
    <xdr:to>
      <xdr:col>1</xdr:col>
      <xdr:colOff>695924</xdr:colOff>
      <xdr:row>3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28D35D0-8901-4E75-B694-D182AF1C1C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57150" y="62245"/>
          <a:ext cx="1750024" cy="842630"/>
        </a:xfrm>
        <a:prstGeom prst="rect">
          <a:avLst/>
        </a:prstGeom>
      </xdr:spPr>
    </xdr:pic>
    <xdr:clientData/>
  </xdr:twoCellAnchor>
  <xdr:twoCellAnchor editAs="oneCell">
    <xdr:from>
      <xdr:col>15</xdr:col>
      <xdr:colOff>933483</xdr:colOff>
      <xdr:row>0</xdr:row>
      <xdr:rowOff>50800</xdr:rowOff>
    </xdr:from>
    <xdr:to>
      <xdr:col>16</xdr:col>
      <xdr:colOff>1706151</xdr:colOff>
      <xdr:row>3</xdr:row>
      <xdr:rowOff>222250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F9E21AE-8753-4A1F-8709-E5FAB5B96A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18888108" y="50800"/>
          <a:ext cx="2169668" cy="933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685800</xdr:colOff>
      <xdr:row>0</xdr:row>
      <xdr:rowOff>38100</xdr:rowOff>
    </xdr:from>
    <xdr:to>
      <xdr:col>2</xdr:col>
      <xdr:colOff>1849318</xdr:colOff>
      <xdr:row>0</xdr:row>
      <xdr:rowOff>39116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84879AA-5E91-4FA2-99D3-74DACEC71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71700" y="38100"/>
          <a:ext cx="1941393" cy="1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79375</xdr:colOff>
      <xdr:row>19</xdr:row>
      <xdr:rowOff>85724</xdr:rowOff>
    </xdr:from>
    <xdr:to>
      <xdr:col>3</xdr:col>
      <xdr:colOff>358054</xdr:colOff>
      <xdr:row>29</xdr:row>
      <xdr:rowOff>111125</xdr:rowOff>
    </xdr:to>
    <xdr:sp macro="" textlink="">
      <xdr:nvSpPr>
        <xdr:cNvPr id="5" name="7 CuadroTexto">
          <a:extLst>
            <a:ext uri="{FF2B5EF4-FFF2-40B4-BE49-F238E27FC236}">
              <a16:creationId xmlns:a16="http://schemas.microsoft.com/office/drawing/2014/main" id="{BE00F6B2-A12E-499C-BE49-BD76C988D5ED}"/>
            </a:ext>
          </a:extLst>
        </xdr:cNvPr>
        <xdr:cNvSpPr txBox="1"/>
      </xdr:nvSpPr>
      <xdr:spPr>
        <a:xfrm>
          <a:off x="79375" y="14944724"/>
          <a:ext cx="4961804" cy="16129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5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5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5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5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5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5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5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13</xdr:col>
      <xdr:colOff>695159</xdr:colOff>
      <xdr:row>19</xdr:row>
      <xdr:rowOff>95250</xdr:rowOff>
    </xdr:from>
    <xdr:to>
      <xdr:col>16</xdr:col>
      <xdr:colOff>1607930</xdr:colOff>
      <xdr:row>30</xdr:row>
      <xdr:rowOff>47625</xdr:rowOff>
    </xdr:to>
    <xdr:sp macro="" textlink="">
      <xdr:nvSpPr>
        <xdr:cNvPr id="6" name="7 CuadroTexto">
          <a:extLst>
            <a:ext uri="{FF2B5EF4-FFF2-40B4-BE49-F238E27FC236}">
              <a16:creationId xmlns:a16="http://schemas.microsoft.com/office/drawing/2014/main" id="{C3AA49B1-8609-4ED2-8100-A22AC6A3AABF}"/>
            </a:ext>
          </a:extLst>
        </xdr:cNvPr>
        <xdr:cNvSpPr txBox="1"/>
      </xdr:nvSpPr>
      <xdr:spPr>
        <a:xfrm flipH="1">
          <a:off x="16173284" y="14954250"/>
          <a:ext cx="4786271" cy="1698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</a:t>
          </a:r>
        </a:p>
        <a:p>
          <a:pPr marL="0" indent="0" algn="ctr" eaLnBrk="1" fontAlgn="auto" latinLnBrk="0" hangingPunct="1"/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8</xdr:col>
      <xdr:colOff>609324</xdr:colOff>
      <xdr:row>19</xdr:row>
      <xdr:rowOff>95251</xdr:rowOff>
    </xdr:from>
    <xdr:to>
      <xdr:col>13</xdr:col>
      <xdr:colOff>104232</xdr:colOff>
      <xdr:row>30</xdr:row>
      <xdr:rowOff>31751</xdr:rowOff>
    </xdr:to>
    <xdr:sp macro="" textlink="">
      <xdr:nvSpPr>
        <xdr:cNvPr id="7" name="11 CuadroTexto">
          <a:extLst>
            <a:ext uri="{FF2B5EF4-FFF2-40B4-BE49-F238E27FC236}">
              <a16:creationId xmlns:a16="http://schemas.microsoft.com/office/drawing/2014/main" id="{755D1C61-65A7-4583-963F-3A5C9A61AD87}"/>
            </a:ext>
          </a:extLst>
        </xdr:cNvPr>
        <xdr:cNvSpPr txBox="1"/>
      </xdr:nvSpPr>
      <xdr:spPr>
        <a:xfrm>
          <a:off x="10912199" y="14954251"/>
          <a:ext cx="4670158" cy="1682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DIRECCIÓN RESPONSABLE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MX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3</xdr:col>
      <xdr:colOff>746125</xdr:colOff>
      <xdr:row>19</xdr:row>
      <xdr:rowOff>63501</xdr:rowOff>
    </xdr:from>
    <xdr:to>
      <xdr:col>8</xdr:col>
      <xdr:colOff>206375</xdr:colOff>
      <xdr:row>29</xdr:row>
      <xdr:rowOff>31751</xdr:rowOff>
    </xdr:to>
    <xdr:sp macro="" textlink="">
      <xdr:nvSpPr>
        <xdr:cNvPr id="8" name="5 CuadroTexto">
          <a:extLst>
            <a:ext uri="{FF2B5EF4-FFF2-40B4-BE49-F238E27FC236}">
              <a16:creationId xmlns:a16="http://schemas.microsoft.com/office/drawing/2014/main" id="{405E2907-43D2-4206-A4B7-A0E7FA628572}"/>
            </a:ext>
          </a:extLst>
        </xdr:cNvPr>
        <xdr:cNvSpPr txBox="1"/>
      </xdr:nvSpPr>
      <xdr:spPr>
        <a:xfrm>
          <a:off x="5429250" y="14922501"/>
          <a:ext cx="5080000" cy="155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RESPONSABLE:</a:t>
          </a:r>
        </a:p>
        <a:p>
          <a:pPr marL="0" indent="0" algn="ctr"/>
          <a:endParaRPr lang="es-ES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LIC. ALEJANDRO HERNANDEZ VINAGRE </a:t>
          </a:r>
          <a:endParaRPr lang="es-MX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LA DIRECCION DE EDUCACION CULTURA Y RECREACIÓN</a:t>
          </a:r>
          <a:endParaRPr lang="es-MX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685800</xdr:colOff>
      <xdr:row>0</xdr:row>
      <xdr:rowOff>38100</xdr:rowOff>
    </xdr:from>
    <xdr:to>
      <xdr:col>3</xdr:col>
      <xdr:colOff>58805</xdr:colOff>
      <xdr:row>0</xdr:row>
      <xdr:rowOff>39116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4BE15A59-25D6-4491-9437-A51F188E4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7800" y="38100"/>
          <a:ext cx="1942514" cy="1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63500</xdr:colOff>
      <xdr:row>0</xdr:row>
      <xdr:rowOff>47625</xdr:rowOff>
    </xdr:from>
    <xdr:to>
      <xdr:col>2</xdr:col>
      <xdr:colOff>49901</xdr:colOff>
      <xdr:row>3</xdr:row>
      <xdr:rowOff>131669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478AAC9-EB01-4791-9A98-4B7DA1C46B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63500" y="47625"/>
          <a:ext cx="2081901" cy="846044"/>
        </a:xfrm>
        <a:prstGeom prst="rect">
          <a:avLst/>
        </a:prstGeom>
      </xdr:spPr>
    </xdr:pic>
    <xdr:clientData/>
  </xdr:twoCellAnchor>
  <xdr:twoCellAnchor editAs="oneCell">
    <xdr:from>
      <xdr:col>9</xdr:col>
      <xdr:colOff>101040</xdr:colOff>
      <xdr:row>0</xdr:row>
      <xdr:rowOff>95250</xdr:rowOff>
    </xdr:from>
    <xdr:to>
      <xdr:col>10</xdr:col>
      <xdr:colOff>700661</xdr:colOff>
      <xdr:row>3</xdr:row>
      <xdr:rowOff>190500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1851AC-06B2-4E8F-A12F-07DA244C0C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16261790" y="95250"/>
          <a:ext cx="2107746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31750</xdr:colOff>
      <xdr:row>24</xdr:row>
      <xdr:rowOff>0</xdr:rowOff>
    </xdr:from>
    <xdr:to>
      <xdr:col>3</xdr:col>
      <xdr:colOff>1079499</xdr:colOff>
      <xdr:row>36</xdr:row>
      <xdr:rowOff>142875</xdr:rowOff>
    </xdr:to>
    <xdr:sp macro="" textlink="">
      <xdr:nvSpPr>
        <xdr:cNvPr id="5" name="7 CuadroTexto">
          <a:extLst>
            <a:ext uri="{FF2B5EF4-FFF2-40B4-BE49-F238E27FC236}">
              <a16:creationId xmlns:a16="http://schemas.microsoft.com/office/drawing/2014/main" id="{E29FAEAA-8C36-4EC0-898E-AB3C0FD9813F}"/>
            </a:ext>
          </a:extLst>
        </xdr:cNvPr>
        <xdr:cNvSpPr txBox="1"/>
      </xdr:nvSpPr>
      <xdr:spPr>
        <a:xfrm>
          <a:off x="31750" y="56499125"/>
          <a:ext cx="4397374" cy="2047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7</xdr:col>
      <xdr:colOff>1676212</xdr:colOff>
      <xdr:row>24</xdr:row>
      <xdr:rowOff>0</xdr:rowOff>
    </xdr:from>
    <xdr:to>
      <xdr:col>10</xdr:col>
      <xdr:colOff>1003440</xdr:colOff>
      <xdr:row>36</xdr:row>
      <xdr:rowOff>95250</xdr:rowOff>
    </xdr:to>
    <xdr:sp macro="" textlink="">
      <xdr:nvSpPr>
        <xdr:cNvPr id="6" name="7 CuadroTexto">
          <a:extLst>
            <a:ext uri="{FF2B5EF4-FFF2-40B4-BE49-F238E27FC236}">
              <a16:creationId xmlns:a16="http://schemas.microsoft.com/office/drawing/2014/main" id="{BF2918F0-AA07-4721-BC1C-10096D43E924}"/>
            </a:ext>
          </a:extLst>
        </xdr:cNvPr>
        <xdr:cNvSpPr txBox="1"/>
      </xdr:nvSpPr>
      <xdr:spPr>
        <a:xfrm flipH="1">
          <a:off x="13931712" y="56499125"/>
          <a:ext cx="4359603" cy="2000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6</xdr:col>
      <xdr:colOff>1318558</xdr:colOff>
      <xdr:row>24</xdr:row>
      <xdr:rowOff>15874</xdr:rowOff>
    </xdr:from>
    <xdr:to>
      <xdr:col>7</xdr:col>
      <xdr:colOff>1502870</xdr:colOff>
      <xdr:row>36</xdr:row>
      <xdr:rowOff>158749</xdr:rowOff>
    </xdr:to>
    <xdr:sp macro="" textlink="">
      <xdr:nvSpPr>
        <xdr:cNvPr id="7" name="11 CuadroTexto">
          <a:extLst>
            <a:ext uri="{FF2B5EF4-FFF2-40B4-BE49-F238E27FC236}">
              <a16:creationId xmlns:a16="http://schemas.microsoft.com/office/drawing/2014/main" id="{E342F485-EAC2-44C1-8D90-3A670DD957D9}"/>
            </a:ext>
          </a:extLst>
        </xdr:cNvPr>
        <xdr:cNvSpPr txBox="1"/>
      </xdr:nvSpPr>
      <xdr:spPr>
        <a:xfrm>
          <a:off x="9446558" y="56514999"/>
          <a:ext cx="4311812" cy="2047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DIRECCIÓN RESPONSABLE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3</xdr:col>
      <xdr:colOff>1226109</xdr:colOff>
      <xdr:row>24</xdr:row>
      <xdr:rowOff>15874</xdr:rowOff>
    </xdr:from>
    <xdr:to>
      <xdr:col>6</xdr:col>
      <xdr:colOff>1111249</xdr:colOff>
      <xdr:row>36</xdr:row>
      <xdr:rowOff>158749</xdr:rowOff>
    </xdr:to>
    <xdr:sp macro="" textlink="">
      <xdr:nvSpPr>
        <xdr:cNvPr id="8" name="5 CuadroTexto">
          <a:extLst>
            <a:ext uri="{FF2B5EF4-FFF2-40B4-BE49-F238E27FC236}">
              <a16:creationId xmlns:a16="http://schemas.microsoft.com/office/drawing/2014/main" id="{B0A5F828-404E-4794-9642-7C193DED93D2}"/>
            </a:ext>
          </a:extLst>
        </xdr:cNvPr>
        <xdr:cNvSpPr txBox="1"/>
      </xdr:nvSpPr>
      <xdr:spPr>
        <a:xfrm>
          <a:off x="4575734" y="56514999"/>
          <a:ext cx="4663515" cy="2047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CARLOS MARIO JUAREZ HERNANDEZ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DE OBRAS PÚBLICAS, ORDENAMIENTO TERRITORIAL Y SERVICIOS MUNICIPALES 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685800</xdr:colOff>
      <xdr:row>0</xdr:row>
      <xdr:rowOff>38100</xdr:rowOff>
    </xdr:from>
    <xdr:to>
      <xdr:col>2</xdr:col>
      <xdr:colOff>1288464</xdr:colOff>
      <xdr:row>0</xdr:row>
      <xdr:rowOff>39116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B7A30C7E-00E0-4BCB-BF2B-B50885042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7800" y="38100"/>
          <a:ext cx="1942514" cy="1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31750</xdr:colOff>
      <xdr:row>0</xdr:row>
      <xdr:rowOff>56696</xdr:rowOff>
    </xdr:from>
    <xdr:to>
      <xdr:col>2</xdr:col>
      <xdr:colOff>15163</xdr:colOff>
      <xdr:row>3</xdr:row>
      <xdr:rowOff>120650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7ACEF-F88E-4DE0-80B5-A8CF7B7B95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31750" y="56696"/>
          <a:ext cx="2078913" cy="825954"/>
        </a:xfrm>
        <a:prstGeom prst="rect">
          <a:avLst/>
        </a:prstGeom>
      </xdr:spPr>
    </xdr:pic>
    <xdr:clientData/>
  </xdr:twoCellAnchor>
  <xdr:twoCellAnchor editAs="oneCell">
    <xdr:from>
      <xdr:col>9</xdr:col>
      <xdr:colOff>416378</xdr:colOff>
      <xdr:row>0</xdr:row>
      <xdr:rowOff>91169</xdr:rowOff>
    </xdr:from>
    <xdr:to>
      <xdr:col>10</xdr:col>
      <xdr:colOff>1181659</xdr:colOff>
      <xdr:row>3</xdr:row>
      <xdr:rowOff>167369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2ED4C9D-A2E0-4B9A-8A4A-EA54B12360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17221199" y="91169"/>
          <a:ext cx="2112389" cy="85180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54428</xdr:colOff>
      <xdr:row>22</xdr:row>
      <xdr:rowOff>0</xdr:rowOff>
    </xdr:from>
    <xdr:to>
      <xdr:col>3</xdr:col>
      <xdr:colOff>816428</xdr:colOff>
      <xdr:row>35</xdr:row>
      <xdr:rowOff>3273</xdr:rowOff>
    </xdr:to>
    <xdr:sp macro="" textlink="">
      <xdr:nvSpPr>
        <xdr:cNvPr id="5" name="7 CuadroTexto">
          <a:extLst>
            <a:ext uri="{FF2B5EF4-FFF2-40B4-BE49-F238E27FC236}">
              <a16:creationId xmlns:a16="http://schemas.microsoft.com/office/drawing/2014/main" id="{A51C0F78-7178-4DF9-B6D1-9499342255E7}"/>
            </a:ext>
          </a:extLst>
        </xdr:cNvPr>
        <xdr:cNvSpPr txBox="1"/>
      </xdr:nvSpPr>
      <xdr:spPr>
        <a:xfrm>
          <a:off x="54428" y="10178143"/>
          <a:ext cx="4150179" cy="21259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7</xdr:col>
      <xdr:colOff>2232024</xdr:colOff>
      <xdr:row>22</xdr:row>
      <xdr:rowOff>0</xdr:rowOff>
    </xdr:from>
    <xdr:to>
      <xdr:col>10</xdr:col>
      <xdr:colOff>1176945</xdr:colOff>
      <xdr:row>35</xdr:row>
      <xdr:rowOff>19599</xdr:rowOff>
    </xdr:to>
    <xdr:sp macro="" textlink="">
      <xdr:nvSpPr>
        <xdr:cNvPr id="6" name="7 CuadroTexto">
          <a:extLst>
            <a:ext uri="{FF2B5EF4-FFF2-40B4-BE49-F238E27FC236}">
              <a16:creationId xmlns:a16="http://schemas.microsoft.com/office/drawing/2014/main" id="{876E4110-B5F2-4736-A879-94A9B2AC7C0F}"/>
            </a:ext>
          </a:extLst>
        </xdr:cNvPr>
        <xdr:cNvSpPr txBox="1"/>
      </xdr:nvSpPr>
      <xdr:spPr>
        <a:xfrm flipH="1">
          <a:off x="13820774" y="13038764"/>
          <a:ext cx="4167796" cy="22208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6</xdr:col>
      <xdr:colOff>962026</xdr:colOff>
      <xdr:row>22</xdr:row>
      <xdr:rowOff>0</xdr:rowOff>
    </xdr:from>
    <xdr:to>
      <xdr:col>7</xdr:col>
      <xdr:colOff>2124075</xdr:colOff>
      <xdr:row>35</xdr:row>
      <xdr:rowOff>8319</xdr:rowOff>
    </xdr:to>
    <xdr:sp macro="" textlink="">
      <xdr:nvSpPr>
        <xdr:cNvPr id="7" name="11 CuadroTexto">
          <a:extLst>
            <a:ext uri="{FF2B5EF4-FFF2-40B4-BE49-F238E27FC236}">
              <a16:creationId xmlns:a16="http://schemas.microsoft.com/office/drawing/2014/main" id="{B55530AA-6D48-428A-A7E4-D1863DE68625}"/>
            </a:ext>
          </a:extLst>
        </xdr:cNvPr>
        <xdr:cNvSpPr txBox="1"/>
      </xdr:nvSpPr>
      <xdr:spPr>
        <a:xfrm>
          <a:off x="8883651" y="7518859"/>
          <a:ext cx="3495674" cy="22208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DIRECCIÓN RESPONSABLE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3</xdr:col>
      <xdr:colOff>904874</xdr:colOff>
      <xdr:row>22</xdr:row>
      <xdr:rowOff>0</xdr:rowOff>
    </xdr:from>
    <xdr:to>
      <xdr:col>6</xdr:col>
      <xdr:colOff>800099</xdr:colOff>
      <xdr:row>35</xdr:row>
      <xdr:rowOff>0</xdr:rowOff>
    </xdr:to>
    <xdr:sp macro="" textlink="">
      <xdr:nvSpPr>
        <xdr:cNvPr id="8" name="5 CuadroTexto">
          <a:extLst>
            <a:ext uri="{FF2B5EF4-FFF2-40B4-BE49-F238E27FC236}">
              <a16:creationId xmlns:a16="http://schemas.microsoft.com/office/drawing/2014/main" id="{71A0F2C4-BE2D-4E71-8B81-79418E6631CD}"/>
            </a:ext>
          </a:extLst>
        </xdr:cNvPr>
        <xdr:cNvSpPr txBox="1"/>
      </xdr:nvSpPr>
      <xdr:spPr>
        <a:xfrm>
          <a:off x="4302124" y="7508875"/>
          <a:ext cx="4419600" cy="222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CARLOS MARIO JUAREZ HERNANDEZ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DE OBRAS PÚBLICAS, ORDENAMIENTO TERRITORIAL Y SERVICIOS MUNICIPALES 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762000</xdr:colOff>
      <xdr:row>0</xdr:row>
      <xdr:rowOff>2667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750CA503-CEDC-4205-A40B-C0ABE67BC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71900" y="57150"/>
          <a:ext cx="762000" cy="2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739140</xdr:colOff>
      <xdr:row>0</xdr:row>
      <xdr:rowOff>1143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3295A46A-2BDA-419B-B8B7-338692502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71900" y="47625"/>
          <a:ext cx="739140" cy="11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0</xdr:colOff>
      <xdr:row>0</xdr:row>
      <xdr:rowOff>0</xdr:rowOff>
    </xdr:from>
    <xdr:ext cx="762000" cy="2667"/>
    <xdr:pic>
      <xdr:nvPicPr>
        <xdr:cNvPr id="9" name="Picture 3">
          <a:extLst>
            <a:ext uri="{FF2B5EF4-FFF2-40B4-BE49-F238E27FC236}">
              <a16:creationId xmlns:a16="http://schemas.microsoft.com/office/drawing/2014/main" id="{427038A6-2C3F-4CE2-8468-E11578B8A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71900" y="14239875"/>
          <a:ext cx="762000" cy="2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0</xdr:row>
      <xdr:rowOff>0</xdr:rowOff>
    </xdr:from>
    <xdr:ext cx="739140" cy="1143"/>
    <xdr:pic>
      <xdr:nvPicPr>
        <xdr:cNvPr id="10" name="Picture 3">
          <a:extLst>
            <a:ext uri="{FF2B5EF4-FFF2-40B4-BE49-F238E27FC236}">
              <a16:creationId xmlns:a16="http://schemas.microsoft.com/office/drawing/2014/main" id="{5442D646-93CF-41FA-9758-37E073CA5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71900" y="14230350"/>
          <a:ext cx="739140" cy="11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0</xdr:colOff>
      <xdr:row>41</xdr:row>
      <xdr:rowOff>22503</xdr:rowOff>
    </xdr:from>
    <xdr:to>
      <xdr:col>4</xdr:col>
      <xdr:colOff>660846</xdr:colOff>
      <xdr:row>45</xdr:row>
      <xdr:rowOff>155864</xdr:rowOff>
    </xdr:to>
    <xdr:sp macro="" textlink="">
      <xdr:nvSpPr>
        <xdr:cNvPr id="23" name="7 CuadroTexto">
          <a:extLst>
            <a:ext uri="{FF2B5EF4-FFF2-40B4-BE49-F238E27FC236}">
              <a16:creationId xmlns:a16="http://schemas.microsoft.com/office/drawing/2014/main" id="{E0CEF04B-9B24-494E-8862-726CC7926E50}"/>
            </a:ext>
          </a:extLst>
        </xdr:cNvPr>
        <xdr:cNvSpPr txBox="1"/>
      </xdr:nvSpPr>
      <xdr:spPr>
        <a:xfrm>
          <a:off x="0" y="16163048"/>
          <a:ext cx="7813255" cy="17959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6</xdr:col>
      <xdr:colOff>757848</xdr:colOff>
      <xdr:row>40</xdr:row>
      <xdr:rowOff>153355</xdr:rowOff>
    </xdr:from>
    <xdr:to>
      <xdr:col>12</xdr:col>
      <xdr:colOff>368483</xdr:colOff>
      <xdr:row>45</xdr:row>
      <xdr:rowOff>155864</xdr:rowOff>
    </xdr:to>
    <xdr:sp macro="" textlink="">
      <xdr:nvSpPr>
        <xdr:cNvPr id="24" name="5 CuadroTexto">
          <a:extLst>
            <a:ext uri="{FF2B5EF4-FFF2-40B4-BE49-F238E27FC236}">
              <a16:creationId xmlns:a16="http://schemas.microsoft.com/office/drawing/2014/main" id="{DF0883A5-975F-4F2F-A2D5-A581A2AD59BB}"/>
            </a:ext>
          </a:extLst>
        </xdr:cNvPr>
        <xdr:cNvSpPr txBox="1"/>
      </xdr:nvSpPr>
      <xdr:spPr>
        <a:xfrm>
          <a:off x="9919166" y="16138037"/>
          <a:ext cx="6745726" cy="18209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15</xdr:col>
      <xdr:colOff>690518</xdr:colOff>
      <xdr:row>40</xdr:row>
      <xdr:rowOff>123265</xdr:rowOff>
    </xdr:from>
    <xdr:to>
      <xdr:col>20</xdr:col>
      <xdr:colOff>1196434</xdr:colOff>
      <xdr:row>45</xdr:row>
      <xdr:rowOff>138546</xdr:rowOff>
    </xdr:to>
    <xdr:sp macro="" textlink="">
      <xdr:nvSpPr>
        <xdr:cNvPr id="25" name="7 CuadroTexto">
          <a:extLst>
            <a:ext uri="{FF2B5EF4-FFF2-40B4-BE49-F238E27FC236}">
              <a16:creationId xmlns:a16="http://schemas.microsoft.com/office/drawing/2014/main" id="{90505E15-F4E2-4140-9FD1-30DE3F5DDB39}"/>
            </a:ext>
          </a:extLst>
        </xdr:cNvPr>
        <xdr:cNvSpPr txBox="1"/>
      </xdr:nvSpPr>
      <xdr:spPr>
        <a:xfrm flipH="1">
          <a:off x="20312018" y="16107947"/>
          <a:ext cx="6619234" cy="183369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33617</xdr:colOff>
      <xdr:row>0</xdr:row>
      <xdr:rowOff>56030</xdr:rowOff>
    </xdr:from>
    <xdr:to>
      <xdr:col>1</xdr:col>
      <xdr:colOff>527987</xdr:colOff>
      <xdr:row>3</xdr:row>
      <xdr:rowOff>55849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12134575-9A62-47EC-8769-8A2C85610B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33617" y="27600089"/>
          <a:ext cx="2196354" cy="1148932"/>
        </a:xfrm>
        <a:prstGeom prst="rect">
          <a:avLst/>
        </a:prstGeom>
      </xdr:spPr>
    </xdr:pic>
    <xdr:clientData/>
  </xdr:twoCellAnchor>
  <xdr:twoCellAnchor editAs="oneCell">
    <xdr:from>
      <xdr:col>18</xdr:col>
      <xdr:colOff>1183110</xdr:colOff>
      <xdr:row>0</xdr:row>
      <xdr:rowOff>75965</xdr:rowOff>
    </xdr:from>
    <xdr:to>
      <xdr:col>20</xdr:col>
      <xdr:colOff>1263404</xdr:colOff>
      <xdr:row>3</xdr:row>
      <xdr:rowOff>95248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9F0D7039-909E-4731-B9E4-E9E6EDE546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3817974" y="27456010"/>
          <a:ext cx="2781930" cy="116228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44825</xdr:colOff>
      <xdr:row>0</xdr:row>
      <xdr:rowOff>57529</xdr:rowOff>
    </xdr:from>
    <xdr:to>
      <xdr:col>1</xdr:col>
      <xdr:colOff>76820</xdr:colOff>
      <xdr:row>3</xdr:row>
      <xdr:rowOff>195529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215B3102-CD2E-41E9-805A-CFFAE89B09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44825" y="57529"/>
          <a:ext cx="1746495" cy="9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476250</xdr:colOff>
      <xdr:row>0</xdr:row>
      <xdr:rowOff>102570</xdr:rowOff>
    </xdr:from>
    <xdr:to>
      <xdr:col>16</xdr:col>
      <xdr:colOff>1437314</xdr:colOff>
      <xdr:row>3</xdr:row>
      <xdr:rowOff>240570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D1AD59A6-4F54-472F-89C0-71792C033A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1351875" y="102570"/>
          <a:ext cx="2167564" cy="90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936900</xdr:colOff>
      <xdr:row>115</xdr:row>
      <xdr:rowOff>1200</xdr:rowOff>
    </xdr:from>
    <xdr:to>
      <xdr:col>11</xdr:col>
      <xdr:colOff>1733150</xdr:colOff>
      <xdr:row>126</xdr:row>
      <xdr:rowOff>54950</xdr:rowOff>
    </xdr:to>
    <xdr:sp macro="" textlink="">
      <xdr:nvSpPr>
        <xdr:cNvPr id="12" name="5 CuadroTexto">
          <a:extLst>
            <a:ext uri="{FF2B5EF4-FFF2-40B4-BE49-F238E27FC236}">
              <a16:creationId xmlns:a16="http://schemas.microsoft.com/office/drawing/2014/main" id="{6DF862CF-BD48-4614-8A8B-BA000AF9CFF9}"/>
            </a:ext>
          </a:extLst>
        </xdr:cNvPr>
        <xdr:cNvSpPr txBox="1"/>
      </xdr:nvSpPr>
      <xdr:spPr>
        <a:xfrm>
          <a:off x="12053936" y="84501557"/>
          <a:ext cx="5422678" cy="18498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LIC. NURIS LÓPEZ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SÁNCHEZ</a:t>
          </a:r>
        </a:p>
        <a:p>
          <a:pPr marL="0" indent="0"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PRESIDENTA MUNICIPAL 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13</xdr:col>
      <xdr:colOff>280934</xdr:colOff>
      <xdr:row>115</xdr:row>
      <xdr:rowOff>17122</xdr:rowOff>
    </xdr:from>
    <xdr:to>
      <xdr:col>17</xdr:col>
      <xdr:colOff>1046</xdr:colOff>
      <xdr:row>126</xdr:row>
      <xdr:rowOff>70872</xdr:rowOff>
    </xdr:to>
    <xdr:sp macro="" textlink="">
      <xdr:nvSpPr>
        <xdr:cNvPr id="13" name="7 CuadroTexto">
          <a:extLst>
            <a:ext uri="{FF2B5EF4-FFF2-40B4-BE49-F238E27FC236}">
              <a16:creationId xmlns:a16="http://schemas.microsoft.com/office/drawing/2014/main" id="{043F177F-D907-4EC0-AD76-28F2598810CC}"/>
            </a:ext>
          </a:extLst>
        </xdr:cNvPr>
        <xdr:cNvSpPr txBox="1"/>
      </xdr:nvSpPr>
      <xdr:spPr>
        <a:xfrm flipH="1">
          <a:off x="18691398" y="84517479"/>
          <a:ext cx="4945255" cy="18498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69272</xdr:colOff>
      <xdr:row>115</xdr:row>
      <xdr:rowOff>12359</xdr:rowOff>
    </xdr:from>
    <xdr:to>
      <xdr:col>3</xdr:col>
      <xdr:colOff>976647</xdr:colOff>
      <xdr:row>126</xdr:row>
      <xdr:rowOff>66109</xdr:rowOff>
    </xdr:to>
    <xdr:sp macro="" textlink="">
      <xdr:nvSpPr>
        <xdr:cNvPr id="14" name="7 CuadroTexto">
          <a:extLst>
            <a:ext uri="{FF2B5EF4-FFF2-40B4-BE49-F238E27FC236}">
              <a16:creationId xmlns:a16="http://schemas.microsoft.com/office/drawing/2014/main" id="{EC4DE6B0-5923-4AC2-A43C-AA7DBF2A61C6}"/>
            </a:ext>
          </a:extLst>
        </xdr:cNvPr>
        <xdr:cNvSpPr txBox="1"/>
      </xdr:nvSpPr>
      <xdr:spPr>
        <a:xfrm>
          <a:off x="69272" y="84512716"/>
          <a:ext cx="5397732" cy="18498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3</xdr:col>
      <xdr:colOff>1658360</xdr:colOff>
      <xdr:row>115</xdr:row>
      <xdr:rowOff>16892</xdr:rowOff>
    </xdr:from>
    <xdr:to>
      <xdr:col>7</xdr:col>
      <xdr:colOff>438485</xdr:colOff>
      <xdr:row>126</xdr:row>
      <xdr:rowOff>70642</xdr:rowOff>
    </xdr:to>
    <xdr:sp macro="" textlink="">
      <xdr:nvSpPr>
        <xdr:cNvPr id="15" name="11 CuadroTexto">
          <a:extLst>
            <a:ext uri="{FF2B5EF4-FFF2-40B4-BE49-F238E27FC236}">
              <a16:creationId xmlns:a16="http://schemas.microsoft.com/office/drawing/2014/main" id="{3C78C333-262B-41A7-8FA6-AD452BBBC786}"/>
            </a:ext>
          </a:extLst>
        </xdr:cNvPr>
        <xdr:cNvSpPr txBox="1"/>
      </xdr:nvSpPr>
      <xdr:spPr>
        <a:xfrm>
          <a:off x="6148717" y="84517249"/>
          <a:ext cx="5406804" cy="18498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ES" sz="1400" baseline="0"/>
        </a:p>
        <a:p>
          <a:pPr algn="ctr"/>
          <a:endParaRPr lang="es-ES" sz="1400" baseline="0"/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86590</xdr:rowOff>
    </xdr:from>
    <xdr:to>
      <xdr:col>1</xdr:col>
      <xdr:colOff>128688</xdr:colOff>
      <xdr:row>3</xdr:row>
      <xdr:rowOff>224590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503ACC96-7D74-4E7F-B5B4-6C8BC6A6B4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17318" y="86590"/>
          <a:ext cx="1756597" cy="917318"/>
        </a:xfrm>
        <a:prstGeom prst="rect">
          <a:avLst/>
        </a:prstGeom>
      </xdr:spPr>
    </xdr:pic>
    <xdr:clientData/>
  </xdr:twoCellAnchor>
  <xdr:twoCellAnchor editAs="oneCell">
    <xdr:from>
      <xdr:col>16</xdr:col>
      <xdr:colOff>26613</xdr:colOff>
      <xdr:row>0</xdr:row>
      <xdr:rowOff>76792</xdr:rowOff>
    </xdr:from>
    <xdr:to>
      <xdr:col>17</xdr:col>
      <xdr:colOff>41981</xdr:colOff>
      <xdr:row>3</xdr:row>
      <xdr:rowOff>214792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52E30A6E-A133-4C5A-8BB6-6EAC8E2BD4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2719926" y="76792"/>
          <a:ext cx="2151689" cy="9238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1240899</xdr:colOff>
      <xdr:row>137</xdr:row>
      <xdr:rowOff>124076</xdr:rowOff>
    </xdr:from>
    <xdr:to>
      <xdr:col>12</xdr:col>
      <xdr:colOff>380376</xdr:colOff>
      <xdr:row>148</xdr:row>
      <xdr:rowOff>1324</xdr:rowOff>
    </xdr:to>
    <xdr:sp macro="" textlink="">
      <xdr:nvSpPr>
        <xdr:cNvPr id="9" name="5 CuadroTexto">
          <a:extLst>
            <a:ext uri="{FF2B5EF4-FFF2-40B4-BE49-F238E27FC236}">
              <a16:creationId xmlns:a16="http://schemas.microsoft.com/office/drawing/2014/main" id="{F74C176F-6D7B-4157-80F5-7308184D3847}"/>
            </a:ext>
          </a:extLst>
        </xdr:cNvPr>
        <xdr:cNvSpPr txBox="1"/>
      </xdr:nvSpPr>
      <xdr:spPr>
        <a:xfrm>
          <a:off x="12494006" y="151503540"/>
          <a:ext cx="5412370" cy="167339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LIC. JUAN ENRIQUE AYALA MUÑOZ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SECRETARIO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DEL AYUNTAMIENTO 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13</xdr:col>
      <xdr:colOff>124856</xdr:colOff>
      <xdr:row>138</xdr:row>
      <xdr:rowOff>41136</xdr:rowOff>
    </xdr:from>
    <xdr:to>
      <xdr:col>16</xdr:col>
      <xdr:colOff>1262418</xdr:colOff>
      <xdr:row>148</xdr:row>
      <xdr:rowOff>7574</xdr:rowOff>
    </xdr:to>
    <xdr:sp macro="" textlink="">
      <xdr:nvSpPr>
        <xdr:cNvPr id="10" name="7 CuadroTexto">
          <a:extLst>
            <a:ext uri="{FF2B5EF4-FFF2-40B4-BE49-F238E27FC236}">
              <a16:creationId xmlns:a16="http://schemas.microsoft.com/office/drawing/2014/main" id="{43D6987C-4F0B-4356-8050-1648FD7612F8}"/>
            </a:ext>
          </a:extLst>
        </xdr:cNvPr>
        <xdr:cNvSpPr txBox="1"/>
      </xdr:nvSpPr>
      <xdr:spPr>
        <a:xfrm flipH="1">
          <a:off x="18535320" y="151583886"/>
          <a:ext cx="5382991" cy="15992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137</xdr:row>
      <xdr:rowOff>27349</xdr:rowOff>
    </xdr:from>
    <xdr:to>
      <xdr:col>3</xdr:col>
      <xdr:colOff>637500</xdr:colOff>
      <xdr:row>148</xdr:row>
      <xdr:rowOff>1950</xdr:rowOff>
    </xdr:to>
    <xdr:sp macro="" textlink="">
      <xdr:nvSpPr>
        <xdr:cNvPr id="11" name="7 CuadroTexto">
          <a:extLst>
            <a:ext uri="{FF2B5EF4-FFF2-40B4-BE49-F238E27FC236}">
              <a16:creationId xmlns:a16="http://schemas.microsoft.com/office/drawing/2014/main" id="{0F09D87F-26F5-45A4-9EB4-89FF120196BB}"/>
            </a:ext>
          </a:extLst>
        </xdr:cNvPr>
        <xdr:cNvSpPr txBox="1"/>
      </xdr:nvSpPr>
      <xdr:spPr>
        <a:xfrm>
          <a:off x="0" y="151406813"/>
          <a:ext cx="5386393" cy="177074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3</xdr:col>
      <xdr:colOff>1675062</xdr:colOff>
      <xdr:row>137</xdr:row>
      <xdr:rowOff>51955</xdr:rowOff>
    </xdr:from>
    <xdr:to>
      <xdr:col>7</xdr:col>
      <xdr:colOff>567755</xdr:colOff>
      <xdr:row>148</xdr:row>
      <xdr:rowOff>1940</xdr:rowOff>
    </xdr:to>
    <xdr:sp macro="" textlink="">
      <xdr:nvSpPr>
        <xdr:cNvPr id="14" name="11 CuadroTexto">
          <a:extLst>
            <a:ext uri="{FF2B5EF4-FFF2-40B4-BE49-F238E27FC236}">
              <a16:creationId xmlns:a16="http://schemas.microsoft.com/office/drawing/2014/main" id="{525AE656-24A1-4604-999D-30C219F78279}"/>
            </a:ext>
          </a:extLst>
        </xdr:cNvPr>
        <xdr:cNvSpPr txBox="1"/>
      </xdr:nvSpPr>
      <xdr:spPr>
        <a:xfrm>
          <a:off x="6423955" y="151431419"/>
          <a:ext cx="5396907" cy="174612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ES" sz="1400" baseline="0"/>
        </a:p>
        <a:p>
          <a:pPr algn="ctr"/>
          <a:endParaRPr lang="es-ES" sz="1400" baseline="0"/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44437</xdr:rowOff>
    </xdr:from>
    <xdr:to>
      <xdr:col>1</xdr:col>
      <xdr:colOff>128688</xdr:colOff>
      <xdr:row>3</xdr:row>
      <xdr:rowOff>182437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DF86B4E4-E540-45F3-92B7-A2F6DDFE04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0" y="44437"/>
          <a:ext cx="1756597" cy="917318"/>
        </a:xfrm>
        <a:prstGeom prst="rect">
          <a:avLst/>
        </a:prstGeom>
      </xdr:spPr>
    </xdr:pic>
    <xdr:clientData/>
  </xdr:twoCellAnchor>
  <xdr:twoCellAnchor editAs="oneCell">
    <xdr:from>
      <xdr:col>15</xdr:col>
      <xdr:colOff>979117</xdr:colOff>
      <xdr:row>0</xdr:row>
      <xdr:rowOff>86593</xdr:rowOff>
    </xdr:from>
    <xdr:to>
      <xdr:col>16</xdr:col>
      <xdr:colOff>1831941</xdr:colOff>
      <xdr:row>3</xdr:row>
      <xdr:rowOff>224593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65160A6C-FFCD-4952-B1FE-4B3959F6B7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1812890" y="86593"/>
          <a:ext cx="2151687" cy="9173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333822</xdr:colOff>
      <xdr:row>112</xdr:row>
      <xdr:rowOff>2848</xdr:rowOff>
    </xdr:from>
    <xdr:to>
      <xdr:col>11</xdr:col>
      <xdr:colOff>1209447</xdr:colOff>
      <xdr:row>124</xdr:row>
      <xdr:rowOff>112484</xdr:rowOff>
    </xdr:to>
    <xdr:sp macro="" textlink="">
      <xdr:nvSpPr>
        <xdr:cNvPr id="13" name="5 CuadroTexto">
          <a:extLst>
            <a:ext uri="{FF2B5EF4-FFF2-40B4-BE49-F238E27FC236}">
              <a16:creationId xmlns:a16="http://schemas.microsoft.com/office/drawing/2014/main" id="{09A95A7E-756A-40D0-9B04-32ABA9C99EC1}"/>
            </a:ext>
          </a:extLst>
        </xdr:cNvPr>
        <xdr:cNvSpPr txBox="1"/>
      </xdr:nvSpPr>
      <xdr:spPr>
        <a:xfrm>
          <a:off x="11872679" y="79128384"/>
          <a:ext cx="5406804" cy="20690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LCP.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EDER IZQUIERDO HERNANDEZ </a:t>
          </a:r>
        </a:p>
        <a:p>
          <a:pPr marL="0" indent="0"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FINANZAS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12</xdr:col>
      <xdr:colOff>574474</xdr:colOff>
      <xdr:row>112</xdr:row>
      <xdr:rowOff>41135</xdr:rowOff>
    </xdr:from>
    <xdr:to>
      <xdr:col>16</xdr:col>
      <xdr:colOff>1411134</xdr:colOff>
      <xdr:row>124</xdr:row>
      <xdr:rowOff>150771</xdr:rowOff>
    </xdr:to>
    <xdr:sp macro="" textlink="">
      <xdr:nvSpPr>
        <xdr:cNvPr id="14" name="7 CuadroTexto">
          <a:extLst>
            <a:ext uri="{FF2B5EF4-FFF2-40B4-BE49-F238E27FC236}">
              <a16:creationId xmlns:a16="http://schemas.microsoft.com/office/drawing/2014/main" id="{5A71580A-9AEC-498A-BCC2-AF2A5C577887}"/>
            </a:ext>
          </a:extLst>
        </xdr:cNvPr>
        <xdr:cNvSpPr txBox="1"/>
      </xdr:nvSpPr>
      <xdr:spPr>
        <a:xfrm flipH="1">
          <a:off x="18168510" y="79166671"/>
          <a:ext cx="5381445" cy="20690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112</xdr:row>
      <xdr:rowOff>61985</xdr:rowOff>
    </xdr:from>
    <xdr:to>
      <xdr:col>3</xdr:col>
      <xdr:colOff>780375</xdr:colOff>
      <xdr:row>125</xdr:row>
      <xdr:rowOff>15758</xdr:rowOff>
    </xdr:to>
    <xdr:sp macro="" textlink="">
      <xdr:nvSpPr>
        <xdr:cNvPr id="15" name="7 CuadroTexto">
          <a:extLst>
            <a:ext uri="{FF2B5EF4-FFF2-40B4-BE49-F238E27FC236}">
              <a16:creationId xmlns:a16="http://schemas.microsoft.com/office/drawing/2014/main" id="{5DD26315-5401-492A-B14E-3FF2FC98908E}"/>
            </a:ext>
          </a:extLst>
        </xdr:cNvPr>
        <xdr:cNvSpPr txBox="1"/>
      </xdr:nvSpPr>
      <xdr:spPr>
        <a:xfrm>
          <a:off x="0" y="79187521"/>
          <a:ext cx="5406804" cy="20764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3</xdr:col>
      <xdr:colOff>1343542</xdr:colOff>
      <xdr:row>112</xdr:row>
      <xdr:rowOff>34636</xdr:rowOff>
    </xdr:from>
    <xdr:to>
      <xdr:col>6</xdr:col>
      <xdr:colOff>1082662</xdr:colOff>
      <xdr:row>124</xdr:row>
      <xdr:rowOff>144272</xdr:rowOff>
    </xdr:to>
    <xdr:sp macro="" textlink="">
      <xdr:nvSpPr>
        <xdr:cNvPr id="16" name="11 CuadroTexto">
          <a:extLst>
            <a:ext uri="{FF2B5EF4-FFF2-40B4-BE49-F238E27FC236}">
              <a16:creationId xmlns:a16="http://schemas.microsoft.com/office/drawing/2014/main" id="{96EE8D50-DD48-464B-B01D-21F27BDC6ED0}"/>
            </a:ext>
          </a:extLst>
        </xdr:cNvPr>
        <xdr:cNvSpPr txBox="1"/>
      </xdr:nvSpPr>
      <xdr:spPr>
        <a:xfrm>
          <a:off x="5969971" y="79160172"/>
          <a:ext cx="5399691" cy="20690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ES" sz="1400" baseline="0"/>
        </a:p>
        <a:p>
          <a:pPr algn="ctr"/>
          <a:endParaRPr lang="es-ES" sz="1400" baseline="0"/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69275</xdr:rowOff>
    </xdr:from>
    <xdr:to>
      <xdr:col>1</xdr:col>
      <xdr:colOff>7460</xdr:colOff>
      <xdr:row>3</xdr:row>
      <xdr:rowOff>207275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DABDAE7-15CF-4302-B52B-8FFA03A0E4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17318" y="69275"/>
          <a:ext cx="1756597" cy="917318"/>
        </a:xfrm>
        <a:prstGeom prst="rect">
          <a:avLst/>
        </a:prstGeom>
      </xdr:spPr>
    </xdr:pic>
    <xdr:clientData/>
  </xdr:twoCellAnchor>
  <xdr:twoCellAnchor editAs="oneCell">
    <xdr:from>
      <xdr:col>15</xdr:col>
      <xdr:colOff>823254</xdr:colOff>
      <xdr:row>0</xdr:row>
      <xdr:rowOff>76795</xdr:rowOff>
    </xdr:from>
    <xdr:to>
      <xdr:col>16</xdr:col>
      <xdr:colOff>1329714</xdr:colOff>
      <xdr:row>3</xdr:row>
      <xdr:rowOff>214795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68901D14-4B2D-4F66-80D3-34E572D84A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0219618" y="76795"/>
          <a:ext cx="2151687" cy="9173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750112</xdr:colOff>
      <xdr:row>79</xdr:row>
      <xdr:rowOff>141394</xdr:rowOff>
    </xdr:from>
    <xdr:to>
      <xdr:col>12</xdr:col>
      <xdr:colOff>487066</xdr:colOff>
      <xdr:row>92</xdr:row>
      <xdr:rowOff>6102</xdr:rowOff>
    </xdr:to>
    <xdr:sp macro="" textlink="">
      <xdr:nvSpPr>
        <xdr:cNvPr id="11" name="5 CuadroTexto">
          <a:extLst>
            <a:ext uri="{FF2B5EF4-FFF2-40B4-BE49-F238E27FC236}">
              <a16:creationId xmlns:a16="http://schemas.microsoft.com/office/drawing/2014/main" id="{D40E6E60-530B-433C-BDE7-0E2DBF4CB157}"/>
            </a:ext>
          </a:extLst>
        </xdr:cNvPr>
        <xdr:cNvSpPr txBox="1"/>
      </xdr:nvSpPr>
      <xdr:spPr>
        <a:xfrm>
          <a:off x="11880755" y="42500430"/>
          <a:ext cx="5397525" cy="198742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LCP. MANUEL ANTONIO CÓRTEZ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PÉREZ </a:t>
          </a:r>
        </a:p>
        <a:p>
          <a:pPr marL="0" indent="0"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PROGRAMACIÓN </a:t>
          </a:r>
        </a:p>
        <a:p>
          <a:pPr marL="0" indent="0" algn="ctr" eaLnBrk="1" fontAlgn="auto" latinLnBrk="0" hangingPunct="1"/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12</xdr:col>
      <xdr:colOff>938808</xdr:colOff>
      <xdr:row>79</xdr:row>
      <xdr:rowOff>127724</xdr:rowOff>
    </xdr:from>
    <xdr:to>
      <xdr:col>16</xdr:col>
      <xdr:colOff>1351172</xdr:colOff>
      <xdr:row>91</xdr:row>
      <xdr:rowOff>148296</xdr:rowOff>
    </xdr:to>
    <xdr:sp macro="" textlink="">
      <xdr:nvSpPr>
        <xdr:cNvPr id="12" name="7 CuadroTexto">
          <a:extLst>
            <a:ext uri="{FF2B5EF4-FFF2-40B4-BE49-F238E27FC236}">
              <a16:creationId xmlns:a16="http://schemas.microsoft.com/office/drawing/2014/main" id="{05AD2066-C285-4563-8DE0-78AE5A7FA570}"/>
            </a:ext>
          </a:extLst>
        </xdr:cNvPr>
        <xdr:cNvSpPr txBox="1"/>
      </xdr:nvSpPr>
      <xdr:spPr>
        <a:xfrm flipH="1">
          <a:off x="17730022" y="42486760"/>
          <a:ext cx="5392579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80</xdr:row>
      <xdr:rowOff>27348</xdr:rowOff>
    </xdr:from>
    <xdr:to>
      <xdr:col>3</xdr:col>
      <xdr:colOff>1312909</xdr:colOff>
      <xdr:row>92</xdr:row>
      <xdr:rowOff>47920</xdr:rowOff>
    </xdr:to>
    <xdr:sp macro="" textlink="">
      <xdr:nvSpPr>
        <xdr:cNvPr id="13" name="7 CuadroTexto">
          <a:extLst>
            <a:ext uri="{FF2B5EF4-FFF2-40B4-BE49-F238E27FC236}">
              <a16:creationId xmlns:a16="http://schemas.microsoft.com/office/drawing/2014/main" id="{25DAAD8B-D602-4F53-967F-4CAE6BFCF052}"/>
            </a:ext>
          </a:extLst>
        </xdr:cNvPr>
        <xdr:cNvSpPr txBox="1"/>
      </xdr:nvSpPr>
      <xdr:spPr>
        <a:xfrm>
          <a:off x="0" y="42549669"/>
          <a:ext cx="6143445" cy="19800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3</xdr:col>
      <xdr:colOff>1442504</xdr:colOff>
      <xdr:row>79</xdr:row>
      <xdr:rowOff>163284</xdr:rowOff>
    </xdr:from>
    <xdr:to>
      <xdr:col>7</xdr:col>
      <xdr:colOff>538686</xdr:colOff>
      <xdr:row>92</xdr:row>
      <xdr:rowOff>20571</xdr:rowOff>
    </xdr:to>
    <xdr:sp macro="" textlink="">
      <xdr:nvSpPr>
        <xdr:cNvPr id="14" name="11 CuadroTexto">
          <a:extLst>
            <a:ext uri="{FF2B5EF4-FFF2-40B4-BE49-F238E27FC236}">
              <a16:creationId xmlns:a16="http://schemas.microsoft.com/office/drawing/2014/main" id="{B60AA0C1-A54A-4042-9FCB-26EE6C38B7F1}"/>
            </a:ext>
          </a:extLst>
        </xdr:cNvPr>
        <xdr:cNvSpPr txBox="1"/>
      </xdr:nvSpPr>
      <xdr:spPr>
        <a:xfrm>
          <a:off x="6273040" y="42522320"/>
          <a:ext cx="5396289" cy="19800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endParaRPr lang="es-ES" sz="1400" b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 eaLnBrk="1" fontAlgn="auto" latinLnBrk="0" hangingPunct="1"/>
          <a:endParaRPr lang="es-ES" sz="1400" b="1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endParaRPr lang="es-ES" sz="1400" b="1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endParaRPr lang="es-ES" sz="1400" b="1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endParaRPr lang="es-ES" sz="1400" b="1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endParaRPr lang="es-ES" sz="1400" b="1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MX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51954</xdr:colOff>
      <xdr:row>0</xdr:row>
      <xdr:rowOff>51954</xdr:rowOff>
    </xdr:from>
    <xdr:to>
      <xdr:col>1</xdr:col>
      <xdr:colOff>111369</xdr:colOff>
      <xdr:row>3</xdr:row>
      <xdr:rowOff>189954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6FD02D3-5C5F-45EC-9738-AF716B3236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51954" y="51954"/>
          <a:ext cx="1756597" cy="917318"/>
        </a:xfrm>
        <a:prstGeom prst="rect">
          <a:avLst/>
        </a:prstGeom>
      </xdr:spPr>
    </xdr:pic>
    <xdr:clientData/>
  </xdr:twoCellAnchor>
  <xdr:twoCellAnchor editAs="oneCell">
    <xdr:from>
      <xdr:col>15</xdr:col>
      <xdr:colOff>1134973</xdr:colOff>
      <xdr:row>0</xdr:row>
      <xdr:rowOff>76792</xdr:rowOff>
    </xdr:from>
    <xdr:to>
      <xdr:col>16</xdr:col>
      <xdr:colOff>1728023</xdr:colOff>
      <xdr:row>3</xdr:row>
      <xdr:rowOff>214792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19E3386-B7E9-4365-BFB6-EB5F042B3C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1068200" y="76792"/>
          <a:ext cx="2151687" cy="9173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508530</xdr:colOff>
      <xdr:row>45</xdr:row>
      <xdr:rowOff>163284</xdr:rowOff>
    </xdr:from>
    <xdr:to>
      <xdr:col>12</xdr:col>
      <xdr:colOff>158894</xdr:colOff>
      <xdr:row>55</xdr:row>
      <xdr:rowOff>102214</xdr:rowOff>
    </xdr:to>
    <xdr:sp macro="" textlink="">
      <xdr:nvSpPr>
        <xdr:cNvPr id="10" name="5 CuadroTexto">
          <a:extLst>
            <a:ext uri="{FF2B5EF4-FFF2-40B4-BE49-F238E27FC236}">
              <a16:creationId xmlns:a16="http://schemas.microsoft.com/office/drawing/2014/main" id="{E7C5F06C-0B80-440E-8EB4-C17441DD702E}"/>
            </a:ext>
          </a:extLst>
        </xdr:cNvPr>
        <xdr:cNvSpPr txBox="1"/>
      </xdr:nvSpPr>
      <xdr:spPr>
        <a:xfrm>
          <a:off x="11965744" y="35378570"/>
          <a:ext cx="5909650" cy="19800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13</xdr:col>
      <xdr:colOff>128858</xdr:colOff>
      <xdr:row>46</xdr:row>
      <xdr:rowOff>0</xdr:rowOff>
    </xdr:from>
    <xdr:to>
      <xdr:col>16</xdr:col>
      <xdr:colOff>1511040</xdr:colOff>
      <xdr:row>55</xdr:row>
      <xdr:rowOff>102215</xdr:rowOff>
    </xdr:to>
    <xdr:sp macro="" textlink="">
      <xdr:nvSpPr>
        <xdr:cNvPr id="11" name="7 CuadroTexto">
          <a:extLst>
            <a:ext uri="{FF2B5EF4-FFF2-40B4-BE49-F238E27FC236}">
              <a16:creationId xmlns:a16="http://schemas.microsoft.com/office/drawing/2014/main" id="{B462FF70-87FC-43A1-859D-B64E4FEB17D9}"/>
            </a:ext>
          </a:extLst>
        </xdr:cNvPr>
        <xdr:cNvSpPr txBox="1"/>
      </xdr:nvSpPr>
      <xdr:spPr>
        <a:xfrm flipH="1">
          <a:off x="18947537" y="35378571"/>
          <a:ext cx="5409896" cy="19800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46</xdr:row>
      <xdr:rowOff>0</xdr:rowOff>
    </xdr:from>
    <xdr:to>
      <xdr:col>3</xdr:col>
      <xdr:colOff>914591</xdr:colOff>
      <xdr:row>55</xdr:row>
      <xdr:rowOff>102215</xdr:rowOff>
    </xdr:to>
    <xdr:sp macro="" textlink="">
      <xdr:nvSpPr>
        <xdr:cNvPr id="12" name="7 CuadroTexto">
          <a:extLst>
            <a:ext uri="{FF2B5EF4-FFF2-40B4-BE49-F238E27FC236}">
              <a16:creationId xmlns:a16="http://schemas.microsoft.com/office/drawing/2014/main" id="{42AFB581-5D2D-4868-BE5B-34B01531DF25}"/>
            </a:ext>
          </a:extLst>
        </xdr:cNvPr>
        <xdr:cNvSpPr txBox="1"/>
      </xdr:nvSpPr>
      <xdr:spPr>
        <a:xfrm>
          <a:off x="0" y="35378571"/>
          <a:ext cx="5404948" cy="19800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3</xdr:col>
      <xdr:colOff>1336848</xdr:colOff>
      <xdr:row>46</xdr:row>
      <xdr:rowOff>0</xdr:rowOff>
    </xdr:from>
    <xdr:to>
      <xdr:col>7</xdr:col>
      <xdr:colOff>311802</xdr:colOff>
      <xdr:row>55</xdr:row>
      <xdr:rowOff>102215</xdr:rowOff>
    </xdr:to>
    <xdr:sp macro="" textlink="">
      <xdr:nvSpPr>
        <xdr:cNvPr id="13" name="11 CuadroTexto">
          <a:extLst>
            <a:ext uri="{FF2B5EF4-FFF2-40B4-BE49-F238E27FC236}">
              <a16:creationId xmlns:a16="http://schemas.microsoft.com/office/drawing/2014/main" id="{93FB994E-B9A4-4633-AFA6-0F69732851AF}"/>
            </a:ext>
          </a:extLst>
        </xdr:cNvPr>
        <xdr:cNvSpPr txBox="1"/>
      </xdr:nvSpPr>
      <xdr:spPr>
        <a:xfrm>
          <a:off x="5827205" y="35378571"/>
          <a:ext cx="5941811" cy="19800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ES" sz="1400" baseline="0"/>
        </a:p>
        <a:p>
          <a:pPr algn="ctr"/>
          <a:endParaRPr lang="es-ES" sz="1400" baseline="0"/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116318</xdr:colOff>
      <xdr:row>3</xdr:row>
      <xdr:rowOff>141711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764921B-53F2-4BF4-B145-4D0D538D49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0" y="0"/>
          <a:ext cx="1744227" cy="921029"/>
        </a:xfrm>
        <a:prstGeom prst="rect">
          <a:avLst/>
        </a:prstGeom>
      </xdr:spPr>
    </xdr:pic>
    <xdr:clientData/>
  </xdr:twoCellAnchor>
  <xdr:twoCellAnchor editAs="oneCell">
    <xdr:from>
      <xdr:col>15</xdr:col>
      <xdr:colOff>939524</xdr:colOff>
      <xdr:row>0</xdr:row>
      <xdr:rowOff>117615</xdr:rowOff>
    </xdr:from>
    <xdr:to>
      <xdr:col>16</xdr:col>
      <xdr:colOff>1558552</xdr:colOff>
      <xdr:row>4</xdr:row>
      <xdr:rowOff>5326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ED5BAE12-13C7-47E4-9C69-1B2F89ABEE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2275524" y="117615"/>
          <a:ext cx="2160346" cy="9210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752587</xdr:colOff>
      <xdr:row>61</xdr:row>
      <xdr:rowOff>34635</xdr:rowOff>
    </xdr:from>
    <xdr:to>
      <xdr:col>11</xdr:col>
      <xdr:colOff>1216905</xdr:colOff>
      <xdr:row>73</xdr:row>
      <xdr:rowOff>55206</xdr:rowOff>
    </xdr:to>
    <xdr:sp macro="" textlink="">
      <xdr:nvSpPr>
        <xdr:cNvPr id="11" name="5 CuadroTexto">
          <a:extLst>
            <a:ext uri="{FF2B5EF4-FFF2-40B4-BE49-F238E27FC236}">
              <a16:creationId xmlns:a16="http://schemas.microsoft.com/office/drawing/2014/main" id="{2D5F2ADE-1267-42A8-98FF-360B78E29D82}"/>
            </a:ext>
          </a:extLst>
        </xdr:cNvPr>
        <xdr:cNvSpPr txBox="1"/>
      </xdr:nvSpPr>
      <xdr:spPr>
        <a:xfrm>
          <a:off x="12277837" y="48095064"/>
          <a:ext cx="5417318" cy="19799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LIC. EMANUEL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IZQUIERDO TORRES</a:t>
          </a:r>
        </a:p>
        <a:p>
          <a:pPr marL="0" indent="0"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DESARROLLO MUNICIPAL </a:t>
          </a:r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11</xdr:col>
      <xdr:colOff>1751610</xdr:colOff>
      <xdr:row>60</xdr:row>
      <xdr:rowOff>152088</xdr:rowOff>
    </xdr:from>
    <xdr:to>
      <xdr:col>16</xdr:col>
      <xdr:colOff>345565</xdr:colOff>
      <xdr:row>73</xdr:row>
      <xdr:rowOff>9374</xdr:rowOff>
    </xdr:to>
    <xdr:sp macro="" textlink="">
      <xdr:nvSpPr>
        <xdr:cNvPr id="12" name="7 CuadroTexto">
          <a:extLst>
            <a:ext uri="{FF2B5EF4-FFF2-40B4-BE49-F238E27FC236}">
              <a16:creationId xmlns:a16="http://schemas.microsoft.com/office/drawing/2014/main" id="{58023C68-09BE-4F01-A06F-4861EDCE3178}"/>
            </a:ext>
          </a:extLst>
        </xdr:cNvPr>
        <xdr:cNvSpPr txBox="1"/>
      </xdr:nvSpPr>
      <xdr:spPr>
        <a:xfrm flipH="1">
          <a:off x="18229860" y="48049231"/>
          <a:ext cx="5533598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61</xdr:row>
      <xdr:rowOff>24497</xdr:rowOff>
    </xdr:from>
    <xdr:to>
      <xdr:col>3</xdr:col>
      <xdr:colOff>793364</xdr:colOff>
      <xdr:row>73</xdr:row>
      <xdr:rowOff>45068</xdr:rowOff>
    </xdr:to>
    <xdr:sp macro="" textlink="">
      <xdr:nvSpPr>
        <xdr:cNvPr id="13" name="7 CuadroTexto">
          <a:extLst>
            <a:ext uri="{FF2B5EF4-FFF2-40B4-BE49-F238E27FC236}">
              <a16:creationId xmlns:a16="http://schemas.microsoft.com/office/drawing/2014/main" id="{AA012DAA-BD66-4D2D-9D10-1FA211789845}"/>
            </a:ext>
          </a:extLst>
        </xdr:cNvPr>
        <xdr:cNvSpPr txBox="1"/>
      </xdr:nvSpPr>
      <xdr:spPr>
        <a:xfrm>
          <a:off x="0" y="48084926"/>
          <a:ext cx="5406185" cy="19799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3</xdr:col>
      <xdr:colOff>1088717</xdr:colOff>
      <xdr:row>61</xdr:row>
      <xdr:rowOff>3332</xdr:rowOff>
    </xdr:from>
    <xdr:to>
      <xdr:col>6</xdr:col>
      <xdr:colOff>1189353</xdr:colOff>
      <xdr:row>73</xdr:row>
      <xdr:rowOff>23903</xdr:rowOff>
    </xdr:to>
    <xdr:sp macro="" textlink="">
      <xdr:nvSpPr>
        <xdr:cNvPr id="14" name="11 CuadroTexto">
          <a:extLst>
            <a:ext uri="{FF2B5EF4-FFF2-40B4-BE49-F238E27FC236}">
              <a16:creationId xmlns:a16="http://schemas.microsoft.com/office/drawing/2014/main" id="{0EA49C96-8433-4EB1-9011-28C1928D5A53}"/>
            </a:ext>
          </a:extLst>
        </xdr:cNvPr>
        <xdr:cNvSpPr txBox="1"/>
      </xdr:nvSpPr>
      <xdr:spPr>
        <a:xfrm>
          <a:off x="5701538" y="48063761"/>
          <a:ext cx="5788422" cy="19799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ES" sz="1400" baseline="0"/>
        </a:p>
        <a:p>
          <a:pPr algn="ctr"/>
          <a:endParaRPr lang="es-ES" sz="1400" baseline="0"/>
        </a:p>
        <a:p>
          <a:pPr algn="ctr"/>
          <a:endParaRPr lang="es-ES" sz="1400" baseline="0"/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RESGUARDOS%20POR%20DIRECCION\7.-%20FOMENTO%20ECONOMICO%20Y%20TURISMO\JM-2008-07-01-5111-17-024.xlsx" TargetMode="External"/><Relationship Id="rId13" Type="http://schemas.openxmlformats.org/officeDocument/2006/relationships/hyperlink" Target="RESGUARDOS%20POR%20DIRECCION\7.-%20FOMENTO%20ECONOMICO%20Y%20TURISMO\JM-2022-07-01-51501-04-002.xlsx" TargetMode="External"/><Relationship Id="rId3" Type="http://schemas.openxmlformats.org/officeDocument/2006/relationships/hyperlink" Target="RESGUARDOS%20POR%20DIRECCION\7.-%20FOMENTO%20ECONOMICO%20Y%20TURISMO\JM-2020-10-07-51101-09-024.xlsx" TargetMode="External"/><Relationship Id="rId7" Type="http://schemas.openxmlformats.org/officeDocument/2006/relationships/hyperlink" Target="RESGUARDOS%20POR%20DIRECCION\7.-%20FOMENTO%20ECONOMICO%20Y%20TURISMO\JM-2007-07-02-5111-09-002.xlsx" TargetMode="External"/><Relationship Id="rId12" Type="http://schemas.openxmlformats.org/officeDocument/2006/relationships/hyperlink" Target="RESGUARDOS%20POR%20DIRECCION\7.-%20FOMENTO%20ECONOMICO%20Y%20TURISMO\JM-2022-07-01-51501-01-003.xlsx" TargetMode="External"/><Relationship Id="rId2" Type="http://schemas.openxmlformats.org/officeDocument/2006/relationships/hyperlink" Target="RESGUARDOS%20POR%20DIRECCION\7.-%20FOMENTO%20ECONOMICO%20Y%20TURISMO\JM-2019-07-02-51501-04-001.xlsx" TargetMode="External"/><Relationship Id="rId16" Type="http://schemas.openxmlformats.org/officeDocument/2006/relationships/drawing" Target="../drawings/drawing10.xml"/><Relationship Id="rId1" Type="http://schemas.openxmlformats.org/officeDocument/2006/relationships/hyperlink" Target="RESGUARDOS%20POR%20DIRECCION\7.-%20FOMENTO%20ECONOMICO%20Y%20TURISMO\JM-2019-07-02-51501-01-002.xlsx" TargetMode="External"/><Relationship Id="rId6" Type="http://schemas.openxmlformats.org/officeDocument/2006/relationships/hyperlink" Target="RESGUARDOS%20POR%20DIRECCION\7.-%20FOMENTO%20ECONOMICO%20Y%20TURISMO\JM-1998-07-02-5111-09-001.xlsx" TargetMode="External"/><Relationship Id="rId11" Type="http://schemas.openxmlformats.org/officeDocument/2006/relationships/hyperlink" Target="RESGUARDOS%20POR%20DIRECCION\7.-%20FOMENTO%20ECONOMICO%20Y%20TURISMO\JM-2013-07-01-5211-04-001.xlsx" TargetMode="External"/><Relationship Id="rId5" Type="http://schemas.openxmlformats.org/officeDocument/2006/relationships/hyperlink" Target="RESGUARDOS%20POR%20DIRECCION\7.-%20FOMENTO%20ECONOMICO%20Y%20TURISMO\JM-2021-07-01-51901-11-001.xlsx" TargetMode="External"/><Relationship Id="rId15" Type="http://schemas.openxmlformats.org/officeDocument/2006/relationships/printerSettings" Target="../printerSettings/printerSettings10.bin"/><Relationship Id="rId10" Type="http://schemas.openxmlformats.org/officeDocument/2006/relationships/hyperlink" Target="RESGUARDOS%20POR%20DIRECCION\7.-%20FOMENTO%20ECONOMICO%20Y%20TURISMO\JM-2013-07-01-5151-01-001.xlsx" TargetMode="External"/><Relationship Id="rId4" Type="http://schemas.openxmlformats.org/officeDocument/2006/relationships/hyperlink" Target="RESGUARDOS%20POR%20DIRECCION\7.-%20FOMENTO%20ECONOMICO%20Y%20TURISMO\JM-2020-10-07-51501-01-065.xlsx" TargetMode="External"/><Relationship Id="rId9" Type="http://schemas.openxmlformats.org/officeDocument/2006/relationships/hyperlink" Target="RESGUARDOS%20POR%20DIRECCION\7.-%20FOMENTO%20ECONOMICO%20Y%20TURISMO\JM-2011-07-04-5231-01-001.xlsx" TargetMode="External"/><Relationship Id="rId14" Type="http://schemas.openxmlformats.org/officeDocument/2006/relationships/hyperlink" Target="RESGUARDOS%20POR%20DIRECCION\7.-%20FOMENTO%20ECONOMICO%20Y%20TURISMO\JM-2022-07-01-51101-09-003.xlsx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RESGUARDOS%20POR%20DIRECCION\8.-%20OBRAS%20PUBLICAS\JM-2014-08-06-5111-09-002.xlsx" TargetMode="External"/><Relationship Id="rId117" Type="http://schemas.openxmlformats.org/officeDocument/2006/relationships/hyperlink" Target="RESGUARDOS%20POR%20DIRECCION\8.-%20OBRAS%20PUBLICAS\JM-2022-08-01-56701-26-002.xlsx" TargetMode="External"/><Relationship Id="rId21" Type="http://schemas.openxmlformats.org/officeDocument/2006/relationships/hyperlink" Target="RESGUARDOS%20POR%20DIRECCION\8.-%20OBRAS%20PUBLICAS\JM-1996-08-01-5111-15-001.xlsx" TargetMode="External"/><Relationship Id="rId42" Type="http://schemas.openxmlformats.org/officeDocument/2006/relationships/hyperlink" Target="RESGUARDOS%20POR%20DIRECCION\8.-%20OBRAS%20PUBLICAS\JM-2014-08-06-5151-01-001.xlsx" TargetMode="External"/><Relationship Id="rId47" Type="http://schemas.openxmlformats.org/officeDocument/2006/relationships/hyperlink" Target="RESGUARDOS%20POR%20DIRECCION\8.-%20OBRAS%20PUBLICAS\JM-1998-08-02-5111-16-008.xlsx" TargetMode="External"/><Relationship Id="rId63" Type="http://schemas.openxmlformats.org/officeDocument/2006/relationships/hyperlink" Target="RESGUARDOS%20POR%20DIRECCION\8.-%20OBRAS%20PUBLICAS\JM-2016-08-33-5151-01-013.xlsx" TargetMode="External"/><Relationship Id="rId68" Type="http://schemas.openxmlformats.org/officeDocument/2006/relationships/hyperlink" Target="RESGUARDOS%20POR%20DIRECCION\8.-%20OBRAS%20PUBLICAS\JM-2016-08-33-5111-17-018.xlsx" TargetMode="External"/><Relationship Id="rId84" Type="http://schemas.openxmlformats.org/officeDocument/2006/relationships/hyperlink" Target="RESGUARDOS%20POR%20DIRECCION\8.-%20OBRAS%20PUBLICAS\JM-2007-08-02-5641-11-012.xlsx" TargetMode="External"/><Relationship Id="rId89" Type="http://schemas.openxmlformats.org/officeDocument/2006/relationships/hyperlink" Target="RESGUARDOS%20POR%20DIRECCION\8.-%20OBRAS%20PUBLICAS\JM-2007-08-02-5671-15-002.xlsx" TargetMode="External"/><Relationship Id="rId112" Type="http://schemas.openxmlformats.org/officeDocument/2006/relationships/hyperlink" Target="RESGUARDOS%20POR%20DIRECCION\10.-%20ADMINISTRACION\JM-2019-10-02-51501-04-005.xlsx" TargetMode="External"/><Relationship Id="rId16" Type="http://schemas.openxmlformats.org/officeDocument/2006/relationships/hyperlink" Target="RESGUARDOS%20POR%20DIRECCION\8.-%20OBRAS%20PUBLICAS\JM-2020-08-02-56701-02-013.xlsx" TargetMode="External"/><Relationship Id="rId107" Type="http://schemas.openxmlformats.org/officeDocument/2006/relationships/hyperlink" Target="RESGUARDOS%20POR%20DIRECCION\8.-%20OBRAS%20PUBLICAS\JM-2007-08-01-5631-05-001.xlsx" TargetMode="External"/><Relationship Id="rId11" Type="http://schemas.openxmlformats.org/officeDocument/2006/relationships/hyperlink" Target="RESGUARDOS%20POR%20DIRECCION\8.-%20OBRAS%20PUBLICAS\JM-2020-08-07-51101-09-008.xlsx" TargetMode="External"/><Relationship Id="rId32" Type="http://schemas.openxmlformats.org/officeDocument/2006/relationships/hyperlink" Target="RESGUARDOS%20POR%20DIRECCION\8.-%20OBRAS%20PUBLICAS\JM-2016-08-33-5111-09-018.xlsx" TargetMode="External"/><Relationship Id="rId37" Type="http://schemas.openxmlformats.org/officeDocument/2006/relationships/hyperlink" Target="RESGUARDOS%20POR%20DIRECCION\8.-%20OBRAS%20PUBLICAS\JM-2016-08-33-5111-17-017.xlsx" TargetMode="External"/><Relationship Id="rId53" Type="http://schemas.openxmlformats.org/officeDocument/2006/relationships/hyperlink" Target="RESGUARDOS%20POR%20DIRECCION\8.-%20OBRAS%20PUBLICAS\JM-2016-08-33-5111-17-013.xlsx" TargetMode="External"/><Relationship Id="rId58" Type="http://schemas.openxmlformats.org/officeDocument/2006/relationships/hyperlink" Target="RESGUARDOS%20POR%20DIRECCION\8.-%20OBRAS%20PUBLICAS\JM-2016-08-33-5151-01-021.xlsx" TargetMode="External"/><Relationship Id="rId74" Type="http://schemas.openxmlformats.org/officeDocument/2006/relationships/hyperlink" Target="RESGUARDOS%20POR%20DIRECCION\8.-%20OBRAS%20PUBLICAS\JM-2016-08-33-5151-01-016.xlsx" TargetMode="External"/><Relationship Id="rId79" Type="http://schemas.openxmlformats.org/officeDocument/2006/relationships/hyperlink" Target="RESGUARDOS%20POR%20DIRECCION\8.-%20OBRAS%20PUBLICAS\JM-1996-08-01-5111-09-004.xlsx" TargetMode="External"/><Relationship Id="rId102" Type="http://schemas.openxmlformats.org/officeDocument/2006/relationships/hyperlink" Target="RESGUARDOS%20POR%20DIRECCION\8.-%20OBRAS%20PUBLICAS\JM-2010-08-02-5671-26-001.xlsx" TargetMode="External"/><Relationship Id="rId5" Type="http://schemas.openxmlformats.org/officeDocument/2006/relationships/hyperlink" Target="RESGUARDOS%20POR%20DIRECCION\8.-%20OBRAS%20PUBLICAS\JM-2020-08-01-51501-04-005.xlsx" TargetMode="External"/><Relationship Id="rId90" Type="http://schemas.openxmlformats.org/officeDocument/2006/relationships/hyperlink" Target="RESGUARDOS%20POR%20DIRECCION\8.-%20OBRAS%20PUBLICAS\JM-2008-08-02-5641-11-010.xlsx" TargetMode="External"/><Relationship Id="rId95" Type="http://schemas.openxmlformats.org/officeDocument/2006/relationships/hyperlink" Target="RESGUARDOS%20POR%20DIRECCION\8.-%20OBRAS%20PUBLICAS\JM-2013-08-01-5671-09-001.xlsx" TargetMode="External"/><Relationship Id="rId22" Type="http://schemas.openxmlformats.org/officeDocument/2006/relationships/hyperlink" Target="RESGUARDOS%20POR%20DIRECCION\8.-%20OBRAS%20PUBLICAS\JM-1996-08-01-5111-09-003.xlsx" TargetMode="External"/><Relationship Id="rId27" Type="http://schemas.openxmlformats.org/officeDocument/2006/relationships/hyperlink" Target="RESGUARDOS%20POR%20DIRECCION\8.-%20OBRAS%20PUBLICAS\JM-2014-08-06-5151-01-003.xlsx" TargetMode="External"/><Relationship Id="rId43" Type="http://schemas.openxmlformats.org/officeDocument/2006/relationships/hyperlink" Target="RESGUARDOS%20POR%20DIRECCION\8.-%20OBRAS%20PUBLICAS\JM-2016-08-33-5111-09-019.xlsx" TargetMode="External"/><Relationship Id="rId48" Type="http://schemas.openxmlformats.org/officeDocument/2006/relationships/hyperlink" Target="RESGUARDOS%20POR%20DIRECCION\8.-%20OBRAS%20PUBLICAS\JM-1998-08-02-5111-09-015.xlsx" TargetMode="External"/><Relationship Id="rId64" Type="http://schemas.openxmlformats.org/officeDocument/2006/relationships/hyperlink" Target="RESGUARDOS%20POR%20DIRECCION\8.-%20OBRAS%20PUBLICAS\JM-2016-08-33-5151-01-014.xlsx" TargetMode="External"/><Relationship Id="rId69" Type="http://schemas.openxmlformats.org/officeDocument/2006/relationships/hyperlink" Target="RESGUARDOS%20POR%20DIRECCION\8.-%20OBRAS%20PUBLICAS\JM-2007-08-02-5111-13-002.xlsx" TargetMode="External"/><Relationship Id="rId113" Type="http://schemas.openxmlformats.org/officeDocument/2006/relationships/hyperlink" Target="RESGUARDOS%20POR%20DIRECCION\8.-%20OBRAS%20PUBLICAS\JM-2022-08-07-51501-04-010.xlsx" TargetMode="External"/><Relationship Id="rId118" Type="http://schemas.openxmlformats.org/officeDocument/2006/relationships/hyperlink" Target="RESGUARDOS%20POR%20DIRECCION\8.-%20OBRAS%20PUBLICAS\JM-2022-08-01-56701-94-001.xlsx" TargetMode="External"/><Relationship Id="rId80" Type="http://schemas.openxmlformats.org/officeDocument/2006/relationships/hyperlink" Target="RESGUARDOS%20POR%20DIRECCION\8.-%20OBRAS%20PUBLICAS\JM-2002-08-02-5671-09-002.xlsx" TargetMode="External"/><Relationship Id="rId85" Type="http://schemas.openxmlformats.org/officeDocument/2006/relationships/hyperlink" Target="RESGUARDOS%20POR%20DIRECCION\8.-%20OBRAS%20PUBLICAS\JM-2007-08-02-5671-11-001.xlsx" TargetMode="External"/><Relationship Id="rId12" Type="http://schemas.openxmlformats.org/officeDocument/2006/relationships/hyperlink" Target="RESGUARDOS%20POR%20DIRECCION\8.-%20OBRAS%20PUBLICAS\JM-2020-08-04-51501-04-007.xlsx" TargetMode="External"/><Relationship Id="rId17" Type="http://schemas.openxmlformats.org/officeDocument/2006/relationships/hyperlink" Target="RESGUARDOS%20POR%20DIRECCION\8.-%20OBRAS%20PUBLICAS\JM-2022-08-02-56301-37-001.xlsx" TargetMode="External"/><Relationship Id="rId33" Type="http://schemas.openxmlformats.org/officeDocument/2006/relationships/hyperlink" Target="RESGUARDOS%20POR%20DIRECCION\8.-%20OBRAS%20PUBLICAS\JM-2016-08-33-5111-16-037.xlsx" TargetMode="External"/><Relationship Id="rId38" Type="http://schemas.openxmlformats.org/officeDocument/2006/relationships/hyperlink" Target="RESGUARDOS%20POR%20DIRECCION\8.-%20OBRAS%20PUBLICAS\JM-2016-08-60-5191-11-022.xlsx" TargetMode="External"/><Relationship Id="rId59" Type="http://schemas.openxmlformats.org/officeDocument/2006/relationships/hyperlink" Target="RESGUARDOS%20POR%20DIRECCION\8.-%20OBRAS%20PUBLICAS\JM-2014-08-06-5111-02-001.xlsx" TargetMode="External"/><Relationship Id="rId103" Type="http://schemas.openxmlformats.org/officeDocument/2006/relationships/hyperlink" Target="RESGUARDOS%20POR%20DIRECCION\8.-%20OBRAS%20PUBLICAS\JM-2010-08-02-5671-27-001.xlsx" TargetMode="External"/><Relationship Id="rId108" Type="http://schemas.openxmlformats.org/officeDocument/2006/relationships/hyperlink" Target="RESGUARDOS%20POR%20DIRECCION\8.-%20OBRAS%20PUBLICAS\JM-2007-08-02-5111-13-001.xlsx" TargetMode="External"/><Relationship Id="rId54" Type="http://schemas.openxmlformats.org/officeDocument/2006/relationships/hyperlink" Target="RESGUARDOS%20POR%20DIRECCION\8.-%20OBRAS%20PUBLICAS\JM-2016-08-60-5191-11-019.xlsx" TargetMode="External"/><Relationship Id="rId70" Type="http://schemas.openxmlformats.org/officeDocument/2006/relationships/hyperlink" Target="RESGUARDOS%20POR%20DIRECCION\8.-%20OBRAS%20PUBLICAS\JM-2014-08-06-5111-09-003.xlsx" TargetMode="External"/><Relationship Id="rId75" Type="http://schemas.openxmlformats.org/officeDocument/2006/relationships/hyperlink" Target="RESGUARDOS%20POR%20DIRECCION\8.-%20OBRAS%20PUBLICAS\JM-2016-08-33-5151-04-001.xlsx" TargetMode="External"/><Relationship Id="rId91" Type="http://schemas.openxmlformats.org/officeDocument/2006/relationships/hyperlink" Target="RESGUARDOS%20POR%20DIRECCION\8.-%20OBRAS%20PUBLICAS\JM-2008-08-02-5641-11-011.xlsx" TargetMode="External"/><Relationship Id="rId96" Type="http://schemas.openxmlformats.org/officeDocument/2006/relationships/hyperlink" Target="RESGUARDOS%20POR%20DIRECCION\8.-%20OBRAS%20PUBLICAS\JM-2013-08-02-5671-43-001.xlsx" TargetMode="External"/><Relationship Id="rId1" Type="http://schemas.openxmlformats.org/officeDocument/2006/relationships/hyperlink" Target="RESGUARDOS%20POR%20DIRECCION\8.-%20OBRAS%20PUBLICAS\JM-2019-08-02-51501-01-022.xlsx" TargetMode="External"/><Relationship Id="rId6" Type="http://schemas.openxmlformats.org/officeDocument/2006/relationships/hyperlink" Target="RESGUARDOS%20POR%20DIRECCION\8.-%20OBRAS%20PUBLICAS\JM-2020-08-01-51501-01-023.xlsx" TargetMode="External"/><Relationship Id="rId23" Type="http://schemas.openxmlformats.org/officeDocument/2006/relationships/hyperlink" Target="RESGUARDOS%20POR%20DIRECCION\8.-%20OBRAS%20PUBLICAS\JM-2001-08-01-5411-03-003.xlsx" TargetMode="External"/><Relationship Id="rId28" Type="http://schemas.openxmlformats.org/officeDocument/2006/relationships/hyperlink" Target="RESGUARDOS%20POR%20DIRECCION\8.-%20OBRAS%20PUBLICAS\JM-2015-05-13-5411-17-001.xlsx" TargetMode="External"/><Relationship Id="rId49" Type="http://schemas.openxmlformats.org/officeDocument/2006/relationships/hyperlink" Target="RESGUARDOS%20POR%20DIRECCION\8.-%20OBRAS%20PUBLICAS\JM-2008-08-02-5111-09-009.xlsx" TargetMode="External"/><Relationship Id="rId114" Type="http://schemas.openxmlformats.org/officeDocument/2006/relationships/hyperlink" Target="RESGUARDOS%20POR%20DIRECCION\8.-%20OBRAS%20PUBLICAS\JM-2022-08-07-51101-17-015.xlsx" TargetMode="External"/><Relationship Id="rId119" Type="http://schemas.openxmlformats.org/officeDocument/2006/relationships/printerSettings" Target="../printerSettings/printerSettings11.bin"/><Relationship Id="rId10" Type="http://schemas.openxmlformats.org/officeDocument/2006/relationships/hyperlink" Target="RESGUARDOS%20POR%20DIRECCION\8.-%20OBRAS%20PUBLICAS\JM-2020-08-07-51101-09-007.xlsx" TargetMode="External"/><Relationship Id="rId31" Type="http://schemas.openxmlformats.org/officeDocument/2006/relationships/hyperlink" Target="RESGUARDOS%20POR%20DIRECCION\8.-%20OBRAS%20PUBLICAS\JM-2016-08-33-5111-02-011.xlsx" TargetMode="External"/><Relationship Id="rId44" Type="http://schemas.openxmlformats.org/officeDocument/2006/relationships/hyperlink" Target="RESGUARDOS%20POR%20DIRECCION\8.-%20OBRAS%20PUBLICAS\JM-1996-08-01-5111-09-002.xlsx" TargetMode="External"/><Relationship Id="rId52" Type="http://schemas.openxmlformats.org/officeDocument/2006/relationships/hyperlink" Target="RESGUARDOS%20POR%20DIRECCION\8.-%20OBRAS%20PUBLICAS\JM-2016-08-33-5111-17-012.xlsx" TargetMode="External"/><Relationship Id="rId60" Type="http://schemas.openxmlformats.org/officeDocument/2006/relationships/hyperlink" Target="RESGUARDOS%20POR%20DIRECCION\8.-%20OBRAS%20PUBLICAS\JM-2014-08-06-5111-09-004.xlsx" TargetMode="External"/><Relationship Id="rId65" Type="http://schemas.openxmlformats.org/officeDocument/2006/relationships/hyperlink" Target="RESGUARDOS%20POR%20DIRECCION\8.-%20OBRAS%20PUBLICAS\JM-2016-08-33-5111-17-011.xlsx" TargetMode="External"/><Relationship Id="rId73" Type="http://schemas.openxmlformats.org/officeDocument/2006/relationships/hyperlink" Target="RESGUARDOS%20POR%20DIRECCION\8.-%20OBRAS%20PUBLICAS\JM-2016-08-33-5151-04-003.xlsx" TargetMode="External"/><Relationship Id="rId78" Type="http://schemas.openxmlformats.org/officeDocument/2006/relationships/hyperlink" Target="RESGUARDOS%20POR%20DIRECCION\8.-%20OBRAS%20PUBLICAS\JM-2016-08-33-5151-01-008.xlsx" TargetMode="External"/><Relationship Id="rId81" Type="http://schemas.openxmlformats.org/officeDocument/2006/relationships/hyperlink" Target="RESGUARDOS%20POR%20DIRECCION\8.-%20OBRAS%20PUBLICAS\JM-2002-08-02-5671-09-003.xlsx" TargetMode="External"/><Relationship Id="rId86" Type="http://schemas.openxmlformats.org/officeDocument/2006/relationships/hyperlink" Target="RESGUARDOS%20POR%20DIRECCION\8.-%20OBRAS%20PUBLICAS\JM-2007-08-02-5671-11-002.xlsx" TargetMode="External"/><Relationship Id="rId94" Type="http://schemas.openxmlformats.org/officeDocument/2006/relationships/hyperlink" Target="RESGUARDOS%20POR%20DIRECCION\8.-%20OBRAS%20PUBLICAS\JM-2013-08-01-5671-17-001.xlsx" TargetMode="External"/><Relationship Id="rId99" Type="http://schemas.openxmlformats.org/officeDocument/2006/relationships/hyperlink" Target="RESGUARDOS%20POR%20DIRECCION\8.-%20OBRAS%20PUBLICAS\JM-1998-08-01-5671-05-001.xlsx" TargetMode="External"/><Relationship Id="rId101" Type="http://schemas.openxmlformats.org/officeDocument/2006/relationships/hyperlink" Target="RESGUARDOS%20POR%20DIRECCION\8.-%20OBRAS%20PUBLICAS\JM-2005-08-02-5671-08-002.xlsx" TargetMode="External"/><Relationship Id="rId4" Type="http://schemas.openxmlformats.org/officeDocument/2006/relationships/hyperlink" Target="RESGUARDOS%20POR%20DIRECCION\8.-%20OBRAS%20PUBLICAS\JM-2020-08-01-51501-01-022.xlsx" TargetMode="External"/><Relationship Id="rId9" Type="http://schemas.openxmlformats.org/officeDocument/2006/relationships/hyperlink" Target="RESGUARDOS%20POR%20DIRECCION\8.-%20OBRAS%20PUBLICAS\JM-2020-08-07-51501-04-009.xlsx" TargetMode="External"/><Relationship Id="rId13" Type="http://schemas.openxmlformats.org/officeDocument/2006/relationships/hyperlink" Target="RESGUARDOS%20POR%20DIRECCION\8.-%20OBRAS%20PUBLICAS\JM-2020-10-07-51501-01-049.xlsx" TargetMode="External"/><Relationship Id="rId18" Type="http://schemas.openxmlformats.org/officeDocument/2006/relationships/hyperlink" Target="RESGUARDOS%20POR%20DIRECCION\8.-%20OBRAS%20PUBLICAS\JM-2022-08-02-56301-38-001.xlsx" TargetMode="External"/><Relationship Id="rId39" Type="http://schemas.openxmlformats.org/officeDocument/2006/relationships/hyperlink" Target="RESGUARDOS%20POR%20DIRECCION\8.-%20OBRAS%20PUBLICAS\JM-2017-08-33-5231-09-001.xlsx" TargetMode="External"/><Relationship Id="rId109" Type="http://schemas.openxmlformats.org/officeDocument/2006/relationships/hyperlink" Target="RESGUARDOS%20POR%20DIRECCION\8.-%20OBRAS%20PUBLICAS\JM-2022-08-00-54901-37-001.xlsx" TargetMode="External"/><Relationship Id="rId34" Type="http://schemas.openxmlformats.org/officeDocument/2006/relationships/hyperlink" Target="RESGUARDOS%20POR%20DIRECCION\8.-%20OBRAS%20PUBLICAS\JM-2016-08-60-5191-11-021.xlsx" TargetMode="External"/><Relationship Id="rId50" Type="http://schemas.openxmlformats.org/officeDocument/2006/relationships/hyperlink" Target="RESGUARDOS%20POR%20DIRECCION\8.-%20OBRAS%20PUBLICAS\JM-2016-08-33-5151-01-010.xlsx" TargetMode="External"/><Relationship Id="rId55" Type="http://schemas.openxmlformats.org/officeDocument/2006/relationships/hyperlink" Target="RESGUARDOS%20POR%20DIRECCION\8.-%20OBRAS%20PUBLICAS\JM-2016-08-33-5151-01-009.xlsx" TargetMode="External"/><Relationship Id="rId76" Type="http://schemas.openxmlformats.org/officeDocument/2006/relationships/hyperlink" Target="RESGUARDOS%20POR%20DIRECCION\8.-%20OBRAS%20PUBLICAS\JM-2016-08-33-5111-17-010.xlsx" TargetMode="External"/><Relationship Id="rId97" Type="http://schemas.openxmlformats.org/officeDocument/2006/relationships/hyperlink" Target="RESGUARDOS%20POR%20DIRECCION\8.-%20OBRAS%20PUBLICAS\JM-2015-08-13-5411-17-001.xlsx" TargetMode="External"/><Relationship Id="rId104" Type="http://schemas.openxmlformats.org/officeDocument/2006/relationships/hyperlink" Target="RESGUARDOS%20POR%20DIRECCION\8.-%20OBRAS%20PUBLICAS\JM-2011-08-02-5671-08-001.xlsx" TargetMode="External"/><Relationship Id="rId120" Type="http://schemas.openxmlformats.org/officeDocument/2006/relationships/drawing" Target="../drawings/drawing11.xml"/><Relationship Id="rId7" Type="http://schemas.openxmlformats.org/officeDocument/2006/relationships/hyperlink" Target="RESGUARDOS%20POR%20DIRECCION\8.-%20OBRAS%20PUBLICAS\JM-2020-08-01-51501-01-024.xlsx" TargetMode="External"/><Relationship Id="rId71" Type="http://schemas.openxmlformats.org/officeDocument/2006/relationships/hyperlink" Target="RESGUARDOS%20POR%20DIRECCION\8.-%20OBRAS%20PUBLICAS\JM-1997-08-01-5111-09-001.xlsx" TargetMode="External"/><Relationship Id="rId92" Type="http://schemas.openxmlformats.org/officeDocument/2006/relationships/hyperlink" Target="RESGUARDOS%20POR%20DIRECCION\8.-%20OBRAS%20PUBLICAS\JM-2011-08-02-5671-28-001.xlsx" TargetMode="External"/><Relationship Id="rId2" Type="http://schemas.openxmlformats.org/officeDocument/2006/relationships/hyperlink" Target="RESGUARDOS%20POR%20DIRECCION\8.-%20OBRAS%20PUBLICAS\JM-2020-08-01-51501-04-006.xlsx" TargetMode="External"/><Relationship Id="rId29" Type="http://schemas.openxmlformats.org/officeDocument/2006/relationships/hyperlink" Target="RESGUARDOS%20POR%20DIRECCION\8.-%20OBRAS%20PUBLICAS\JM-2016-08-33-5151-04-002.xlsx" TargetMode="External"/><Relationship Id="rId24" Type="http://schemas.openxmlformats.org/officeDocument/2006/relationships/hyperlink" Target="RESGUARDOS%20POR%20DIRECCION\8.-%20OBRAS%20PUBLICAS\JM-2002-08-02-5111-02-003.xlsx" TargetMode="External"/><Relationship Id="rId40" Type="http://schemas.openxmlformats.org/officeDocument/2006/relationships/hyperlink" Target="RESGUARDOS%20POR%20DIRECCION\8.-%20OBRAS%20PUBLICAS\JM-2017-08-33-5231-01-001.xlsx" TargetMode="External"/><Relationship Id="rId45" Type="http://schemas.openxmlformats.org/officeDocument/2006/relationships/hyperlink" Target="RESGUARDOS%20POR%20DIRECCION\8.-%20OBRAS%20PUBLICAS\JM-1996-08-01-5111-22-002.xlsx" TargetMode="External"/><Relationship Id="rId66" Type="http://schemas.openxmlformats.org/officeDocument/2006/relationships/hyperlink" Target="RESGUARDOS%20POR%20DIRECCION\8.-%20OBRAS%20PUBLICAS\JM-2016-08-33-5111-17-014.xlsx" TargetMode="External"/><Relationship Id="rId87" Type="http://schemas.openxmlformats.org/officeDocument/2006/relationships/hyperlink" Target="RESGUARDOS%20POR%20DIRECCION\8.-%20OBRAS%20PUBLICAS\JM-2007-08-02-5671-14-001.xlsx" TargetMode="External"/><Relationship Id="rId110" Type="http://schemas.openxmlformats.org/officeDocument/2006/relationships/hyperlink" Target="RESGUARDOS%20POR%20DIRECCION\8.-%20OBRAS%20PUBLICAS\JM-1999-08-06-5111-16-004.xlsx" TargetMode="External"/><Relationship Id="rId115" Type="http://schemas.openxmlformats.org/officeDocument/2006/relationships/hyperlink" Target="RESGUARDOS%20POR%20DIRECCION\8.-%20OBRAS%20PUBLICAS\JM-2022-08-07-51101-09-009.xlsx" TargetMode="External"/><Relationship Id="rId61" Type="http://schemas.openxmlformats.org/officeDocument/2006/relationships/hyperlink" Target="RESGUARDOS%20POR%20DIRECCION\8.-%20OBRAS%20PUBLICAS\JM-2014-08-06-5151-04-001.xlsx" TargetMode="External"/><Relationship Id="rId82" Type="http://schemas.openxmlformats.org/officeDocument/2006/relationships/hyperlink" Target="RESGUARDOS%20POR%20DIRECCION\8.-%20OBRAS%20PUBLICAS\JM-2003-08-01-5671-02-012.xlsx" TargetMode="External"/><Relationship Id="rId19" Type="http://schemas.openxmlformats.org/officeDocument/2006/relationships/hyperlink" Target="RESGUARDOS%20POR%20DIRECCION\8.-%20OBRAS%20PUBLICAS\JM-2022-08-02-56301-47-001.xlsx" TargetMode="External"/><Relationship Id="rId14" Type="http://schemas.openxmlformats.org/officeDocument/2006/relationships/hyperlink" Target="RESGUARDOS%20POR%20DIRECCION\8.-%20OBRAS%20PUBLICAS\JM-2020-08-07-51501-04-008.xlsx" TargetMode="External"/><Relationship Id="rId30" Type="http://schemas.openxmlformats.org/officeDocument/2006/relationships/hyperlink" Target="RESGUARDOS%20POR%20DIRECCION\8.-%20OBRAS%20PUBLICAS\JM-2016-08-33-5151-01-018.xlsx" TargetMode="External"/><Relationship Id="rId35" Type="http://schemas.openxmlformats.org/officeDocument/2006/relationships/hyperlink" Target="RESGUARDOS%20POR%20DIRECCION\8.-%20OBRAS%20PUBLICAS\JM-2016-08-60-5191-11-026.xlsx" TargetMode="External"/><Relationship Id="rId56" Type="http://schemas.openxmlformats.org/officeDocument/2006/relationships/hyperlink" Target="RESGUARDOS%20POR%20DIRECCION\8.-%20OBRAS%20PUBLICAS\JM-2016-08-33-5151-01-015.xlsx" TargetMode="External"/><Relationship Id="rId77" Type="http://schemas.openxmlformats.org/officeDocument/2006/relationships/hyperlink" Target="RESGUARDOS%20POR%20DIRECCION\8.-%20OBRAS%20PUBLICAS\JM-2016-08-33-5111-16-036.xlsx" TargetMode="External"/><Relationship Id="rId100" Type="http://schemas.openxmlformats.org/officeDocument/2006/relationships/hyperlink" Target="RESGUARDOS%20POR%20DIRECCION\8.-%20OBRAS%20PUBLICAS\JM-1998-08-01-5671-05-002.xlsx" TargetMode="External"/><Relationship Id="rId105" Type="http://schemas.openxmlformats.org/officeDocument/2006/relationships/hyperlink" Target="RESGUARDOS%20POR%20DIRECCION\8.-%20OBRAS%20PUBLICAS\JM-2001-08-02-5631-09-001.xlsx" TargetMode="External"/><Relationship Id="rId8" Type="http://schemas.openxmlformats.org/officeDocument/2006/relationships/hyperlink" Target="RESGUARDOS%20POR%20DIRECCION\8.-%20OBRAS%20PUBLICAS\JM-2020-08-07-51101-16-002.xlsx" TargetMode="External"/><Relationship Id="rId51" Type="http://schemas.openxmlformats.org/officeDocument/2006/relationships/hyperlink" Target="RESGUARDOS%20POR%20DIRECCION\8.-%20OBRAS%20PUBLICAS\JM-2016-08-33-5111-17-009.xlsx" TargetMode="External"/><Relationship Id="rId72" Type="http://schemas.openxmlformats.org/officeDocument/2006/relationships/hyperlink" Target="RESGUARDOS%20POR%20DIRECCION\8.-%20OBRAS%20PUBLICAS\JM-2004-08-06-5111-09-005.xlsx" TargetMode="External"/><Relationship Id="rId93" Type="http://schemas.openxmlformats.org/officeDocument/2006/relationships/hyperlink" Target="RESGUARDOS%20POR%20DIRECCION\8.-%20OBRAS%20PUBLICAS\JM-2011-08-02-5671-29-001.xlsx" TargetMode="External"/><Relationship Id="rId98" Type="http://schemas.openxmlformats.org/officeDocument/2006/relationships/hyperlink" Target="RESGUARDOS%20POR%20DIRECCION\8.-%20OBRAS%20PUBLICAS\JM-1998-08-01-5671-01-001.xlsx" TargetMode="External"/><Relationship Id="rId3" Type="http://schemas.openxmlformats.org/officeDocument/2006/relationships/hyperlink" Target="RESGUARDOS%20POR%20DIRECCION\8.-%20OBRAS%20PUBLICAS\JM-2020-08-01-51501-04-004.xlsx" TargetMode="External"/><Relationship Id="rId25" Type="http://schemas.openxmlformats.org/officeDocument/2006/relationships/hyperlink" Target="RESGUARDOS%20POR%20DIRECCION\8.-%20OBRAS%20PUBLICAS\JM-2010-08-02-5151-04-018.xlsx" TargetMode="External"/><Relationship Id="rId46" Type="http://schemas.openxmlformats.org/officeDocument/2006/relationships/hyperlink" Target="RESGUARDOS%20POR%20DIRECCION\8.-%20OBRAS%20PUBLICAS\JM-1997-08-01-5111-09-006.xlsx" TargetMode="External"/><Relationship Id="rId67" Type="http://schemas.openxmlformats.org/officeDocument/2006/relationships/hyperlink" Target="RESGUARDOS%20POR%20DIRECCION\8.-%20OBRAS%20PUBLICAS\JM-2016-08-60-5191-11-018.xlsx" TargetMode="External"/><Relationship Id="rId116" Type="http://schemas.openxmlformats.org/officeDocument/2006/relationships/hyperlink" Target="RESGUARDOS%20POR%20DIRECCION\8.-%20OBRAS%20PUBLICAS\JM-2022-08-01-56701-92-004.xlsx" TargetMode="External"/><Relationship Id="rId20" Type="http://schemas.openxmlformats.org/officeDocument/2006/relationships/hyperlink" Target="RESGUARDOS%20POR%20DIRECCION\8.-%20OBRAS%20PUBLICAS\JM-2012-08-13-5411-05-016.xlsx" TargetMode="External"/><Relationship Id="rId41" Type="http://schemas.openxmlformats.org/officeDocument/2006/relationships/hyperlink" Target="RESGUARDOS%20POR%20DIRECCION\8.-%20OBRAS%20PUBLICAS\JM-1999-08-06-5111-09-011.xlsx" TargetMode="External"/><Relationship Id="rId62" Type="http://schemas.openxmlformats.org/officeDocument/2006/relationships/hyperlink" Target="RESGUARDOS%20POR%20DIRECCION\8.-%20OBRAS%20PUBLICAS\JM-2016-08-33-5151-01-011.xlsx" TargetMode="External"/><Relationship Id="rId83" Type="http://schemas.openxmlformats.org/officeDocument/2006/relationships/hyperlink" Target="RESGUARDOS%20POR%20DIRECCION\8.-%20OBRAS%20PUBLICAS\JM-2003-08-02-5671-03-001.xlsx" TargetMode="External"/><Relationship Id="rId88" Type="http://schemas.openxmlformats.org/officeDocument/2006/relationships/hyperlink" Target="RESGUARDOS%20POR%20DIRECCION\8.-%20OBRAS%20PUBLICAS\JM-2007-08-02-5671-15-001.xlsx" TargetMode="External"/><Relationship Id="rId111" Type="http://schemas.openxmlformats.org/officeDocument/2006/relationships/hyperlink" Target="RESGUARDOS%20POR%20DIRECCION\2.-%20SECRETARIA\JM-2013-11-04-5411-17-019.xlsx" TargetMode="External"/><Relationship Id="rId15" Type="http://schemas.openxmlformats.org/officeDocument/2006/relationships/hyperlink" Target="RESGUARDOS%20POR%20DIRECCION\8.-%20OBRAS%20PUBLICAS\JM-2020-10-07-51501-01-050.xlsx" TargetMode="External"/><Relationship Id="rId36" Type="http://schemas.openxmlformats.org/officeDocument/2006/relationships/hyperlink" Target="RESGUARDOS%20POR%20DIRECCION\8.-%20OBRAS%20PUBLICAS\JM-2016-08-33-5151-06-002.xlsx" TargetMode="External"/><Relationship Id="rId57" Type="http://schemas.openxmlformats.org/officeDocument/2006/relationships/hyperlink" Target="RESGUARDOS%20POR%20DIRECCION\8.-%20OBRAS%20PUBLICAS\JM-2016-08-60-5191-11-017.xlsx" TargetMode="External"/><Relationship Id="rId106" Type="http://schemas.openxmlformats.org/officeDocument/2006/relationships/hyperlink" Target="RESGUARDOS%20POR%20DIRECCION\8.-%20OBRAS%20PUBLICAS\JM-2001-08-02-5631-07-002.xlsx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RESGUARDOS%20POR%20DIRECCION\9.-%20DECUR\JM-2011-09-02-5291-59-002.xlsx" TargetMode="External"/><Relationship Id="rId299" Type="http://schemas.openxmlformats.org/officeDocument/2006/relationships/hyperlink" Target="RESGUARDOS%20POR%20DIRECCION\9.-%20DECUR\JM-2009-09-05-5111-45-049.xlsx" TargetMode="External"/><Relationship Id="rId21" Type="http://schemas.openxmlformats.org/officeDocument/2006/relationships/hyperlink" Target="RESGUARDOS%20POR%20DIRECCION\9.-%20DECUR\JM-2019-09-01-56902-01-012.xlsx" TargetMode="External"/><Relationship Id="rId63" Type="http://schemas.openxmlformats.org/officeDocument/2006/relationships/hyperlink" Target="RESGUARDOS%20POR%20DIRECCION\9.-%20DECUR\JM-2008-09-05-5291-36-001.xlsx" TargetMode="External"/><Relationship Id="rId159" Type="http://schemas.openxmlformats.org/officeDocument/2006/relationships/hyperlink" Target="RESGUARDOS%20POR%20DIRECCION\9.-%20DECUR\JM-2009-09-05-5111-41-009.xlsx" TargetMode="External"/><Relationship Id="rId324" Type="http://schemas.openxmlformats.org/officeDocument/2006/relationships/hyperlink" Target="RESGUARDOS%20POR%20DIRECCION\9.-%20DECUR\JM-2009-09-05-5111-45-090.xlsx" TargetMode="External"/><Relationship Id="rId366" Type="http://schemas.openxmlformats.org/officeDocument/2006/relationships/hyperlink" Target="RESGUARDOS%20POR%20DIRECCION\9.-%20DECUR\JM-2009-09-05-5111-46-126.xlsx" TargetMode="External"/><Relationship Id="rId170" Type="http://schemas.openxmlformats.org/officeDocument/2006/relationships/hyperlink" Target="RESGUARDOS%20POR%20DIRECCION\9.-%20DECUR\JM-2009-09-05-5111-45-055.xlsx" TargetMode="External"/><Relationship Id="rId226" Type="http://schemas.openxmlformats.org/officeDocument/2006/relationships/hyperlink" Target="RESGUARDOS%20POR%20DIRECCION\9.-%20DECUR\JM-2009-09-05-5111-46-082.xlsx" TargetMode="External"/><Relationship Id="rId433" Type="http://schemas.openxmlformats.org/officeDocument/2006/relationships/hyperlink" Target="RESGUARDOS%20POR%20DIRECCION\9.-%20DECUR\JM-2009-09-05-5111-40-020.xlsx" TargetMode="External"/><Relationship Id="rId268" Type="http://schemas.openxmlformats.org/officeDocument/2006/relationships/hyperlink" Target="RESGUARDOS%20POR%20DIRECCION\9.-%20DECUR\JM-2009-09-05-5111-46-040.xlsx" TargetMode="External"/><Relationship Id="rId32" Type="http://schemas.openxmlformats.org/officeDocument/2006/relationships/hyperlink" Target="RESGUARDOS%20POR%20DIRECCION\9.-%20DECUR\JM-2020-10-07-51501-01-068.xlsx" TargetMode="External"/><Relationship Id="rId74" Type="http://schemas.openxmlformats.org/officeDocument/2006/relationships/hyperlink" Target="RESGUARDOS%20POR%20DIRECCION\9.-%20DECUR\JM-2008-09-05-5291-44-001.xlsx" TargetMode="External"/><Relationship Id="rId128" Type="http://schemas.openxmlformats.org/officeDocument/2006/relationships/hyperlink" Target="RESGUARDOS%20POR%20DIRECCION\9.-%20DECUR\JM-2008-09-02-5111-11-005.xlsx" TargetMode="External"/><Relationship Id="rId335" Type="http://schemas.openxmlformats.org/officeDocument/2006/relationships/hyperlink" Target="RESGUARDOS%20POR%20DIRECCION\9.-%20DECUR\JM-2009-09-05-5111-46-009.xlsx" TargetMode="External"/><Relationship Id="rId377" Type="http://schemas.openxmlformats.org/officeDocument/2006/relationships/hyperlink" Target="RESGUARDOS%20POR%20DIRECCION\9.-%20DECUR\JM-2009-09-05-5111-46-015.xlsx" TargetMode="External"/><Relationship Id="rId5" Type="http://schemas.openxmlformats.org/officeDocument/2006/relationships/hyperlink" Target="RESGUARDOS%20POR%20DIRECCION\9.-%20DECUR\JM-2019-09-60-52901-53-004.xlsx" TargetMode="External"/><Relationship Id="rId181" Type="http://schemas.openxmlformats.org/officeDocument/2006/relationships/hyperlink" Target="RESGUARDOS%20POR%20DIRECCION\9.-%20DECUR\JM-2009-09-05-5111-45-070.xlsx" TargetMode="External"/><Relationship Id="rId237" Type="http://schemas.openxmlformats.org/officeDocument/2006/relationships/hyperlink" Target="RESGUARDOS%20POR%20DIRECCION\9.-%20DECUR\JM-2009-09-05-5111-46-103.xlsx" TargetMode="External"/><Relationship Id="rId402" Type="http://schemas.openxmlformats.org/officeDocument/2006/relationships/hyperlink" Target="RESGUARDOS%20POR%20DIRECCION\9.-%20DECUR\JM-2009-09-05-5111-45-103.xlsx" TargetMode="External"/><Relationship Id="rId279" Type="http://schemas.openxmlformats.org/officeDocument/2006/relationships/hyperlink" Target="RESGUARDOS%20POR%20DIRECCION\9.-%20DECUR\JM-2009-09-05-5111-45-024.xlsx" TargetMode="External"/><Relationship Id="rId444" Type="http://schemas.openxmlformats.org/officeDocument/2006/relationships/hyperlink" Target="RESGUARDOS%20POR%20DIRECCION\9.-%20DECUR\JM-2009-09-05-5111-40-019.xlsx" TargetMode="External"/><Relationship Id="rId43" Type="http://schemas.openxmlformats.org/officeDocument/2006/relationships/hyperlink" Target="RESGUARDOS%20POR%20DIRECCION\9.-%20DECUR\JM-2007-09-02-5111-09-006.xlsx" TargetMode="External"/><Relationship Id="rId139" Type="http://schemas.openxmlformats.org/officeDocument/2006/relationships/hyperlink" Target="RESGUARDOS%20POR%20DIRECCION\9.-%20DECUR\JM-2002-09-02-5151-08-002.xlsx" TargetMode="External"/><Relationship Id="rId290" Type="http://schemas.openxmlformats.org/officeDocument/2006/relationships/hyperlink" Target="RESGUARDOS%20POR%20DIRECCION\9.-%20DECUR\JM-2009-09-05-5111-45-128.xlsx" TargetMode="External"/><Relationship Id="rId304" Type="http://schemas.openxmlformats.org/officeDocument/2006/relationships/hyperlink" Target="RESGUARDOS%20POR%20DIRECCION\9.-%20DECUR\JM-2009-09-05-5111-45-123.xlsx" TargetMode="External"/><Relationship Id="rId346" Type="http://schemas.openxmlformats.org/officeDocument/2006/relationships/hyperlink" Target="RESGUARDOS%20POR%20DIRECCION\9.-%20DECUR\JM-2009-09-05-5111-45-016.xlsx" TargetMode="External"/><Relationship Id="rId388" Type="http://schemas.openxmlformats.org/officeDocument/2006/relationships/hyperlink" Target="RESGUARDOS%20POR%20DIRECCION\9.-%20DECUR\JM-2009-09-05-5111-46-124.xlsx" TargetMode="External"/><Relationship Id="rId85" Type="http://schemas.openxmlformats.org/officeDocument/2006/relationships/hyperlink" Target="RESGUARDOS%20POR%20DIRECCION\9.-%20DECUR\JM-2008-09-05-5291-10-006.xlsx" TargetMode="External"/><Relationship Id="rId150" Type="http://schemas.openxmlformats.org/officeDocument/2006/relationships/hyperlink" Target="RESGUARDOS%20POR%20DIRECCION\9.-%20DECUR\JM-2009-09-05-5111-42-010.xlsx" TargetMode="External"/><Relationship Id="rId192" Type="http://schemas.openxmlformats.org/officeDocument/2006/relationships/hyperlink" Target="RESGUARDOS%20POR%20DIRECCION\9.-%20DECUR\JM-2009-09-05-5111-45-094.xlsx" TargetMode="External"/><Relationship Id="rId206" Type="http://schemas.openxmlformats.org/officeDocument/2006/relationships/hyperlink" Target="RESGUARDOS%20POR%20DIRECCION\9.-%20DECUR\JM-2009-09-05-5111-45-116.xlsx" TargetMode="External"/><Relationship Id="rId413" Type="http://schemas.openxmlformats.org/officeDocument/2006/relationships/hyperlink" Target="RESGUARDOS%20POR%20DIRECCION\9.-%20DECUR\JM-2009-09-05-5111-40-018.xlsx" TargetMode="External"/><Relationship Id="rId248" Type="http://schemas.openxmlformats.org/officeDocument/2006/relationships/hyperlink" Target="RESGUARDOS%20POR%20DIRECCION\9.-%20DECUR\JM-2009-09-05-5111-46-114.xlsx" TargetMode="External"/><Relationship Id="rId455" Type="http://schemas.openxmlformats.org/officeDocument/2006/relationships/hyperlink" Target="RESGUARDOS%20POR%20DIRECCION\9.-%20DECUR\JM-2022-09-02-52101-62-004.xlsx" TargetMode="External"/><Relationship Id="rId12" Type="http://schemas.openxmlformats.org/officeDocument/2006/relationships/hyperlink" Target="RESGUARDOS%20POR%20DIRECCION\9.-%20DECUR\JM-2019-09-60-56601-48-003.xlsx" TargetMode="External"/><Relationship Id="rId108" Type="http://schemas.openxmlformats.org/officeDocument/2006/relationships/hyperlink" Target="RESGUARDOS%20POR%20DIRECCION\9.-%20DECUR\JM-2011-09-02-5291-05-018.xlsx" TargetMode="External"/><Relationship Id="rId315" Type="http://schemas.openxmlformats.org/officeDocument/2006/relationships/hyperlink" Target="RESGUARDOS%20POR%20DIRECCION\9.-%20DECUR\JM-2009-09-05-5111-46-050.xlsx" TargetMode="External"/><Relationship Id="rId357" Type="http://schemas.openxmlformats.org/officeDocument/2006/relationships/hyperlink" Target="RESGUARDOS%20POR%20DIRECCION\9.-%20DECUR\JM-2009-09-05-5111-46-019.xlsx" TargetMode="External"/><Relationship Id="rId54" Type="http://schemas.openxmlformats.org/officeDocument/2006/relationships/hyperlink" Target="RESGUARDOS%20POR%20DIRECCION\9.-%20DECUR\JM-1997-09-01-5111-11-003.xlsx" TargetMode="External"/><Relationship Id="rId96" Type="http://schemas.openxmlformats.org/officeDocument/2006/relationships/hyperlink" Target="RESGUARDOS%20POR%20DIRECCION\9.-%20DECUR\JM-2008-09-05-5291-10-020.xlsx" TargetMode="External"/><Relationship Id="rId161" Type="http://schemas.openxmlformats.org/officeDocument/2006/relationships/hyperlink" Target="RESGUARDOS%20POR%20DIRECCION\9.-%20DECUR\JM-2009-09-05-5111-44-001.xlsx" TargetMode="External"/><Relationship Id="rId217" Type="http://schemas.openxmlformats.org/officeDocument/2006/relationships/hyperlink" Target="RESGUARDOS%20POR%20DIRECCION\9.-%20DECUR\JM-2009-09-05-5111-46-069.xlsx" TargetMode="External"/><Relationship Id="rId399" Type="http://schemas.openxmlformats.org/officeDocument/2006/relationships/hyperlink" Target="RESGUARDOS%20POR%20DIRECCION\9.-%20DECUR\JM-2009-09-05-5111-46-074.xlsx" TargetMode="External"/><Relationship Id="rId259" Type="http://schemas.openxmlformats.org/officeDocument/2006/relationships/hyperlink" Target="RESGUARDOS%20POR%20DIRECCION\9.-%20DECUR\JM-2009-09-05-5111-46-013.xlsx" TargetMode="External"/><Relationship Id="rId424" Type="http://schemas.openxmlformats.org/officeDocument/2006/relationships/hyperlink" Target="RESGUARDOS%20POR%20DIRECCION\9.-%20DECUR\JM-2009-09-05-5111-45-034.xlsx" TargetMode="External"/><Relationship Id="rId23" Type="http://schemas.openxmlformats.org/officeDocument/2006/relationships/hyperlink" Target="RESGUARDOS%20POR%20DIRECCION\9.-%20DECUR\JM-2020-10-07-51101-17-020.xlsx" TargetMode="External"/><Relationship Id="rId119" Type="http://schemas.openxmlformats.org/officeDocument/2006/relationships/hyperlink" Target="RESGUARDOS%20POR%20DIRECCION\9.-%20DECUR\JM-2012-09-13-5291-55-005.xlsx" TargetMode="External"/><Relationship Id="rId270" Type="http://schemas.openxmlformats.org/officeDocument/2006/relationships/hyperlink" Target="RESGUARDOS%20POR%20DIRECCION\9.-%20DECUR\JM-2009-09-05-5111-46-042.xlsx" TargetMode="External"/><Relationship Id="rId326" Type="http://schemas.openxmlformats.org/officeDocument/2006/relationships/hyperlink" Target="RESGUARDOS%20POR%20DIRECCION\9.-%20DECUR\JM-2009-09-05-5111-40-003.xlsx" TargetMode="External"/><Relationship Id="rId65" Type="http://schemas.openxmlformats.org/officeDocument/2006/relationships/hyperlink" Target="RESGUARDOS%20POR%20DIRECCION\9.-%20DECUR\JM-2008-09-05-5291-07-002.xlsx" TargetMode="External"/><Relationship Id="rId130" Type="http://schemas.openxmlformats.org/officeDocument/2006/relationships/hyperlink" Target="RESGUARDOS%20POR%20DIRECCION\9.-%20DECUR\JM-2010-09-01-5671-24-001.xlsx" TargetMode="External"/><Relationship Id="rId368" Type="http://schemas.openxmlformats.org/officeDocument/2006/relationships/hyperlink" Target="RESGUARDOS%20POR%20DIRECCION\9.-%20DECUR\JM-2009-09-05-5111-46-128.xlsx" TargetMode="External"/><Relationship Id="rId172" Type="http://schemas.openxmlformats.org/officeDocument/2006/relationships/hyperlink" Target="RESGUARDOS%20POR%20DIRECCION\9.-%20DECUR\JM-2009-09-05-5111-45-060.xlsx" TargetMode="External"/><Relationship Id="rId228" Type="http://schemas.openxmlformats.org/officeDocument/2006/relationships/hyperlink" Target="RESGUARDOS%20POR%20DIRECCION\9.-%20DECUR\JM-2009-09-05-5111-46-084.xlsx" TargetMode="External"/><Relationship Id="rId435" Type="http://schemas.openxmlformats.org/officeDocument/2006/relationships/hyperlink" Target="RESGUARDOS%20POR%20DIRECCION\9.-%20DECUR\JM-2009-09-05-5111-45-107.xlsx" TargetMode="External"/><Relationship Id="rId281" Type="http://schemas.openxmlformats.org/officeDocument/2006/relationships/hyperlink" Target="RESGUARDOS%20POR%20DIRECCION\9.-%20DECUR\JM-2009-09-05-5111-45-027.xlsx" TargetMode="External"/><Relationship Id="rId337" Type="http://schemas.openxmlformats.org/officeDocument/2006/relationships/hyperlink" Target="RESGUARDOS%20POR%20DIRECCION\9.-%20DECUR\JM-2009-09-05-5111-46-011.xlsx" TargetMode="External"/><Relationship Id="rId34" Type="http://schemas.openxmlformats.org/officeDocument/2006/relationships/hyperlink" Target="RESGUARDOS%20POR%20DIRECCION\9.-%20DECUR\JM-2020-10-07-51501-01-066.xlsx" TargetMode="External"/><Relationship Id="rId76" Type="http://schemas.openxmlformats.org/officeDocument/2006/relationships/hyperlink" Target="RESGUARDOS%20POR%20DIRECCION\9.-%20DECUR\JM-2008-09-05-5291-34-003.xlsx" TargetMode="External"/><Relationship Id="rId141" Type="http://schemas.openxmlformats.org/officeDocument/2006/relationships/hyperlink" Target="RESGUARDOS%20POR%20DIRECCION\9.-%20DECUR\JM-2009-09-05-5111-42-001.xlsx" TargetMode="External"/><Relationship Id="rId379" Type="http://schemas.openxmlformats.org/officeDocument/2006/relationships/hyperlink" Target="RESGUARDOS%20POR%20DIRECCION\9.-%20DECUR\JM-2009-09-05-5111-40-021.xlsx" TargetMode="External"/><Relationship Id="rId7" Type="http://schemas.openxmlformats.org/officeDocument/2006/relationships/hyperlink" Target="RESGUARDOS%20POR%20DIRECCION\9.-%20DECUR\JM-2019-09-60-52901-53-006.xlsx" TargetMode="External"/><Relationship Id="rId183" Type="http://schemas.openxmlformats.org/officeDocument/2006/relationships/hyperlink" Target="RESGUARDOS%20POR%20DIRECCION\9.-%20DECUR\JM-2009-09-05-5111-45-072.xlsx" TargetMode="External"/><Relationship Id="rId239" Type="http://schemas.openxmlformats.org/officeDocument/2006/relationships/hyperlink" Target="RESGUARDOS%20POR%20DIRECCION\9.-%20DECUR\JM-2009-09-05-5111-46-105.xlsx" TargetMode="External"/><Relationship Id="rId390" Type="http://schemas.openxmlformats.org/officeDocument/2006/relationships/hyperlink" Target="RESGUARDOS%20POR%20DIRECCION\9.-%20DECUR\JM-2009-09-05-5111-40-012.xlsx" TargetMode="External"/><Relationship Id="rId404" Type="http://schemas.openxmlformats.org/officeDocument/2006/relationships/hyperlink" Target="RESGUARDOS%20POR%20DIRECCION\9.-%20DECUR\JM-2009-09-05-5111-45-105.xlsx" TargetMode="External"/><Relationship Id="rId446" Type="http://schemas.openxmlformats.org/officeDocument/2006/relationships/hyperlink" Target="RESGUARDOS%20POR%20DIRECCION\9.-%20DECUR\JM-2009-09-05-5111-45-029.xlsx" TargetMode="External"/><Relationship Id="rId250" Type="http://schemas.openxmlformats.org/officeDocument/2006/relationships/hyperlink" Target="RESGUARDOS%20POR%20DIRECCION\9.-%20DECUR\JM-2009-09-05-5111-46-116.xlsx" TargetMode="External"/><Relationship Id="rId292" Type="http://schemas.openxmlformats.org/officeDocument/2006/relationships/hyperlink" Target="RESGUARDOS%20POR%20DIRECCION\9.-%20DECUR\JM-2009-09-05-5111-46-054.xlsx" TargetMode="External"/><Relationship Id="rId306" Type="http://schemas.openxmlformats.org/officeDocument/2006/relationships/hyperlink" Target="RESGUARDOS%20POR%20DIRECCION\9.-%20DECUR\JM-2009-09-05-5111-46-121.xlsx" TargetMode="External"/><Relationship Id="rId45" Type="http://schemas.openxmlformats.org/officeDocument/2006/relationships/hyperlink" Target="RESGUARDOS%20POR%20DIRECCION\9.-%20DECUR\JM-2008-09-04-5151-01-008.xlsx" TargetMode="External"/><Relationship Id="rId87" Type="http://schemas.openxmlformats.org/officeDocument/2006/relationships/hyperlink" Target="RESGUARDOS%20POR%20DIRECCION\9.-%20DECUR\JM-2008-09-05-5291-10-008.xlsx" TargetMode="External"/><Relationship Id="rId110" Type="http://schemas.openxmlformats.org/officeDocument/2006/relationships/hyperlink" Target="RESGUARDOS%20POR%20DIRECCION\9.-%20DECUR\JM-2011-09-02-5291-62-002.xlsx" TargetMode="External"/><Relationship Id="rId348" Type="http://schemas.openxmlformats.org/officeDocument/2006/relationships/hyperlink" Target="RESGUARDOS%20POR%20DIRECCION\9.-%20DECUR\JM-2009-09-05-5111-46-032.xlsx" TargetMode="External"/><Relationship Id="rId152" Type="http://schemas.openxmlformats.org/officeDocument/2006/relationships/hyperlink" Target="RESGUARDOS%20POR%20DIRECCION\9.-%20DECUR\JM-2009-09-05-5111-41-001.xlsx" TargetMode="External"/><Relationship Id="rId194" Type="http://schemas.openxmlformats.org/officeDocument/2006/relationships/hyperlink" Target="RESGUARDOS%20POR%20DIRECCION\9.-%20DECUR\JM-2009-09-05-5111-45-096.xlsx" TargetMode="External"/><Relationship Id="rId208" Type="http://schemas.openxmlformats.org/officeDocument/2006/relationships/hyperlink" Target="RESGUARDOS%20POR%20DIRECCION\9.-%20DECUR\JM-2009-09-05-5111-45-118.xlsx" TargetMode="External"/><Relationship Id="rId415" Type="http://schemas.openxmlformats.org/officeDocument/2006/relationships/hyperlink" Target="RESGUARDOS%20POR%20DIRECCION\9.-%20DECUR\JM-2009-09-05-5111-45-125.xlsx" TargetMode="External"/><Relationship Id="rId457" Type="http://schemas.openxmlformats.org/officeDocument/2006/relationships/hyperlink" Target="RESGUARDOS%20POR%20DIRECCION\9.-%20DECUR\JM-2022-09-02-52101-03-005.xlsx" TargetMode="External"/><Relationship Id="rId261" Type="http://schemas.openxmlformats.org/officeDocument/2006/relationships/hyperlink" Target="RESGUARDOS%20POR%20DIRECCION\9.-%20DECUR\JM-2009-09-05-5111-45-036.xlsx" TargetMode="External"/><Relationship Id="rId14" Type="http://schemas.openxmlformats.org/officeDocument/2006/relationships/hyperlink" Target="RESGUARDOS%20POR%20DIRECCION\9.-%20DECUR\JM-2019-09-02-51501-01-016.xlsx" TargetMode="External"/><Relationship Id="rId56" Type="http://schemas.openxmlformats.org/officeDocument/2006/relationships/hyperlink" Target="RESGUARDOS%20POR%20DIRECCION\9.-%20DECUR\JM-1998-09-02-5291-46-001.xlsx" TargetMode="External"/><Relationship Id="rId317" Type="http://schemas.openxmlformats.org/officeDocument/2006/relationships/hyperlink" Target="RESGUARDOS%20POR%20DIRECCION\9.-%20DECUR\JM-2009-09-05-5111-46-052.xlsx" TargetMode="External"/><Relationship Id="rId359" Type="http://schemas.openxmlformats.org/officeDocument/2006/relationships/hyperlink" Target="RESGUARDOS%20POR%20DIRECCION\9.-%20DECUR\JM-2009-09-05-5111-40-002.xlsx" TargetMode="External"/><Relationship Id="rId98" Type="http://schemas.openxmlformats.org/officeDocument/2006/relationships/hyperlink" Target="RESGUARDOS%20POR%20DIRECCION\9.-%20DECUR\JM-2008-09-05-5291-10-023.xlsx" TargetMode="External"/><Relationship Id="rId121" Type="http://schemas.openxmlformats.org/officeDocument/2006/relationships/hyperlink" Target="RESGUARDOS%20POR%20DIRECCION\9.-%20DECUR\JM-2012-09-13-5291-02-006.xlsx" TargetMode="External"/><Relationship Id="rId163" Type="http://schemas.openxmlformats.org/officeDocument/2006/relationships/hyperlink" Target="RESGUARDOS%20POR%20DIRECCION\9.-%20DECUR\JM-2009-09-05-5111-45-002.xlsx" TargetMode="External"/><Relationship Id="rId219" Type="http://schemas.openxmlformats.org/officeDocument/2006/relationships/hyperlink" Target="RESGUARDOS%20POR%20DIRECCION\9.-%20DECUR\JM-2009-09-05-5111-46-071.xlsx" TargetMode="External"/><Relationship Id="rId370" Type="http://schemas.openxmlformats.org/officeDocument/2006/relationships/hyperlink" Target="RESGUARDOS%20POR%20DIRECCION\9.-%20DECUR\JM-2009-09-05-5111-45-017.xlsx" TargetMode="External"/><Relationship Id="rId426" Type="http://schemas.openxmlformats.org/officeDocument/2006/relationships/hyperlink" Target="RESGUARDOS%20POR%20DIRECCION\9.-%20DECUR\JM-2009-09-05-5111-46-021.xlsx" TargetMode="External"/><Relationship Id="rId230" Type="http://schemas.openxmlformats.org/officeDocument/2006/relationships/hyperlink" Target="RESGUARDOS%20POR%20DIRECCION\9.-%20DECUR\JM-2009-09-05-5111-46-086.xlsx" TargetMode="External"/><Relationship Id="rId25" Type="http://schemas.openxmlformats.org/officeDocument/2006/relationships/hyperlink" Target="RESGUARDOS%20POR%20DIRECCION\9.-%20DECUR\JM-2020-10-07-51101-09-027.xlsx" TargetMode="External"/><Relationship Id="rId67" Type="http://schemas.openxmlformats.org/officeDocument/2006/relationships/hyperlink" Target="RESGUARDOS%20POR%20DIRECCION\9.-%20DECUR\JM-2008-09-05-5291-28-001.xlsx" TargetMode="External"/><Relationship Id="rId272" Type="http://schemas.openxmlformats.org/officeDocument/2006/relationships/hyperlink" Target="RESGUARDOS%20POR%20DIRECCION\9.-%20DECUR\JM-2009-09-05-5111-46-044.xlsx" TargetMode="External"/><Relationship Id="rId328" Type="http://schemas.openxmlformats.org/officeDocument/2006/relationships/hyperlink" Target="RESGUARDOS%20POR%20DIRECCION\9.-%20DECUR\JM-2009-09-05-5111-46-091.xlsx" TargetMode="External"/><Relationship Id="rId132" Type="http://schemas.openxmlformats.org/officeDocument/2006/relationships/hyperlink" Target="RESGUARDOS%20POR%20DIRECCION\9.-%20DECUR\JM-2012-09-02-5221-01-002.xlsx" TargetMode="External"/><Relationship Id="rId174" Type="http://schemas.openxmlformats.org/officeDocument/2006/relationships/hyperlink" Target="RESGUARDOS%20POR%20DIRECCION\9.-%20DECUR\JM-2009-09-05-5111-45-062.xlsx" TargetMode="External"/><Relationship Id="rId381" Type="http://schemas.openxmlformats.org/officeDocument/2006/relationships/hyperlink" Target="RESGUARDOS%20POR%20DIRECCION\9.-%20DECUR\JM-2009-09-05-5111-45-091.xlsx" TargetMode="External"/><Relationship Id="rId241" Type="http://schemas.openxmlformats.org/officeDocument/2006/relationships/hyperlink" Target="RESGUARDOS%20POR%20DIRECCION\9.-%20DECUR\JM-2009-09-05-5111-46-107.xlsx" TargetMode="External"/><Relationship Id="rId437" Type="http://schemas.openxmlformats.org/officeDocument/2006/relationships/hyperlink" Target="RESGUARDOS%20POR%20DIRECCION\9.-%20DECUR\JM-2009-09-05-5111-45-110.xlsx" TargetMode="External"/><Relationship Id="rId36" Type="http://schemas.openxmlformats.org/officeDocument/2006/relationships/hyperlink" Target="RESGUARDOS%20POR%20DIRECCION\9.-%20DECUR\JM-2020-09-02-56902-01-013.xlsx" TargetMode="External"/><Relationship Id="rId283" Type="http://schemas.openxmlformats.org/officeDocument/2006/relationships/hyperlink" Target="RESGUARDOS%20POR%20DIRECCION\9.-%20DECUR\JM-2009-09-05-5111-46-026.xlsx" TargetMode="External"/><Relationship Id="rId339" Type="http://schemas.openxmlformats.org/officeDocument/2006/relationships/hyperlink" Target="RESGUARDOS%20POR%20DIRECCION\9.-%20DECUR\JM-2009-09-05-5111-45-126.xlsx" TargetMode="External"/><Relationship Id="rId78" Type="http://schemas.openxmlformats.org/officeDocument/2006/relationships/hyperlink" Target="RESGUARDOS%20POR%20DIRECCION\9.-%20DECUR\JM-2008-09-05-5291-41-001.xlsx" TargetMode="External"/><Relationship Id="rId101" Type="http://schemas.openxmlformats.org/officeDocument/2006/relationships/hyperlink" Target="RESGUARDOS%20POR%20DIRECCION\9.-%20DECUR\JM-2008-09-05-5291-03-003.xlsx" TargetMode="External"/><Relationship Id="rId143" Type="http://schemas.openxmlformats.org/officeDocument/2006/relationships/hyperlink" Target="RESGUARDOS%20POR%20DIRECCION\9.-%20DECUR\JM-2009-09-05-5111-42-003.xlsx" TargetMode="External"/><Relationship Id="rId185" Type="http://schemas.openxmlformats.org/officeDocument/2006/relationships/hyperlink" Target="RESGUARDOS%20POR%20DIRECCION\9.-%20DECUR\JM-2009-09-05-5111-45-074.xlsx" TargetMode="External"/><Relationship Id="rId350" Type="http://schemas.openxmlformats.org/officeDocument/2006/relationships/hyperlink" Target="RESGUARDOS%20POR%20DIRECCION\9.-%20DECUR\JM-2012-09-04-5151-01-023.xlsx" TargetMode="External"/><Relationship Id="rId406" Type="http://schemas.openxmlformats.org/officeDocument/2006/relationships/hyperlink" Target="RESGUARDOS%20POR%20DIRECCION\9.-%20DECUR\JM-2009-09-05-5111-46-061.xlsx" TargetMode="External"/><Relationship Id="rId9" Type="http://schemas.openxmlformats.org/officeDocument/2006/relationships/hyperlink" Target="RESGUARDOS%20POR%20DIRECCION\9.-%20DECUR\JM-2019-09-60-52901-51-001.xlsx" TargetMode="External"/><Relationship Id="rId210" Type="http://schemas.openxmlformats.org/officeDocument/2006/relationships/hyperlink" Target="RESGUARDOS%20POR%20DIRECCION\9.-%20DECUR\JM-2009-09-05-5111-45-120.xlsx" TargetMode="External"/><Relationship Id="rId392" Type="http://schemas.openxmlformats.org/officeDocument/2006/relationships/hyperlink" Target="RESGUARDOS%20POR%20DIRECCION\9.-%20DECUR\JM-2009-09-05-5111-45-081.xlsx" TargetMode="External"/><Relationship Id="rId448" Type="http://schemas.openxmlformats.org/officeDocument/2006/relationships/hyperlink" Target="RESGUARDOS%20POR%20DIRECCION\9.-%20DECUR\JM-2009-09-05-5111-46-038.xlsx" TargetMode="External"/><Relationship Id="rId252" Type="http://schemas.openxmlformats.org/officeDocument/2006/relationships/hyperlink" Target="RESGUARDOS%20POR%20DIRECCION\9.-%20DECUR\JM-2009-09-05-5111-45-047.xlsx" TargetMode="External"/><Relationship Id="rId294" Type="http://schemas.openxmlformats.org/officeDocument/2006/relationships/hyperlink" Target="RESGUARDOS%20POR%20DIRECCION\9.-%20DECUR\JM-2009-09-05-5111-46-028.xlsx" TargetMode="External"/><Relationship Id="rId308" Type="http://schemas.openxmlformats.org/officeDocument/2006/relationships/hyperlink" Target="RESGUARDOS%20POR%20DIRECCION\9.-%20DECUR\JM-2009-09-05-5111-46-005.xlsx" TargetMode="External"/><Relationship Id="rId47" Type="http://schemas.openxmlformats.org/officeDocument/2006/relationships/hyperlink" Target="RESGUARDOS%20POR%20DIRECCION\9.-%20DECUR\JM-2012-09-04-5151-01-022.xlsx" TargetMode="External"/><Relationship Id="rId89" Type="http://schemas.openxmlformats.org/officeDocument/2006/relationships/hyperlink" Target="RESGUARDOS%20POR%20DIRECCION\9.-%20DECUR\JM-2008-09-05-5291-10-011.xlsx" TargetMode="External"/><Relationship Id="rId112" Type="http://schemas.openxmlformats.org/officeDocument/2006/relationships/hyperlink" Target="RESGUARDOS%20POR%20DIRECCION\9.-%20DECUR\JM-2011-09-02-5291-01-006.xlsx" TargetMode="External"/><Relationship Id="rId154" Type="http://schemas.openxmlformats.org/officeDocument/2006/relationships/hyperlink" Target="RESGUARDOS%20POR%20DIRECCION\9.-%20DECUR\JM-2009-09-05-5111-41-004.xlsx" TargetMode="External"/><Relationship Id="rId361" Type="http://schemas.openxmlformats.org/officeDocument/2006/relationships/hyperlink" Target="RESGUARDOS%20POR%20DIRECCION\9.-%20DECUR\JM-2009-09-05-5111-45-020.xlsx" TargetMode="External"/><Relationship Id="rId196" Type="http://schemas.openxmlformats.org/officeDocument/2006/relationships/hyperlink" Target="RESGUARDOS%20POR%20DIRECCION\9.-%20DECUR\JM-2009-09-05-5111-45-098.xlsx" TargetMode="External"/><Relationship Id="rId417" Type="http://schemas.openxmlformats.org/officeDocument/2006/relationships/hyperlink" Target="RESGUARDOS%20POR%20DIRECCION\9.-%20DECUR\JM-2009-09-05-5111-46-129.xlsx" TargetMode="External"/><Relationship Id="rId459" Type="http://schemas.openxmlformats.org/officeDocument/2006/relationships/hyperlink" Target="RESGUARDOS%20POR%20DIRECCION\9.-%20DECUR\JM-2022-09-02-52101-03-004.xlsx" TargetMode="External"/><Relationship Id="rId16" Type="http://schemas.openxmlformats.org/officeDocument/2006/relationships/hyperlink" Target="RESGUARDOS%20POR%20DIRECCION\9.-%20DECUR\JM-2019-09-01-51901-11-002.xlsx" TargetMode="External"/><Relationship Id="rId221" Type="http://schemas.openxmlformats.org/officeDocument/2006/relationships/hyperlink" Target="RESGUARDOS%20POR%20DIRECCION\9.-%20DECUR\JM-2009-09-05-5111-46-077.xlsx" TargetMode="External"/><Relationship Id="rId263" Type="http://schemas.openxmlformats.org/officeDocument/2006/relationships/hyperlink" Target="RESGUARDOS%20POR%20DIRECCION\9.-%20DECUR\JM-2009-09-05-5111-45-038.xlsx" TargetMode="External"/><Relationship Id="rId319" Type="http://schemas.openxmlformats.org/officeDocument/2006/relationships/hyperlink" Target="RESGUARDOS%20POR%20DIRECCION\9.-%20DECUR\JM-2009-09-05-5111-45-056.xlsx" TargetMode="External"/><Relationship Id="rId58" Type="http://schemas.openxmlformats.org/officeDocument/2006/relationships/hyperlink" Target="RESGUARDOS%20POR%20DIRECCION\9.-%20DECUR\JM-1998-09-02-5291-03-002.xlsx" TargetMode="External"/><Relationship Id="rId123" Type="http://schemas.openxmlformats.org/officeDocument/2006/relationships/hyperlink" Target="RESGUARDOS%20POR%20DIRECCION\9.-%20DECUR\JM-2014-09-02-5151-04-008.xlsx" TargetMode="External"/><Relationship Id="rId330" Type="http://schemas.openxmlformats.org/officeDocument/2006/relationships/hyperlink" Target="RESGUARDOS%20POR%20DIRECCION\9.-%20DECUR\JM-2009-09-05-5111-46-093.xlsx" TargetMode="External"/><Relationship Id="rId165" Type="http://schemas.openxmlformats.org/officeDocument/2006/relationships/hyperlink" Target="RESGUARDOS%20POR%20DIRECCION\9.-%20DECUR\JM-2009-09-05-5111-45-004.xlsx" TargetMode="External"/><Relationship Id="rId372" Type="http://schemas.openxmlformats.org/officeDocument/2006/relationships/hyperlink" Target="RESGUARDOS%20POR%20DIRECCION\9.-%20DECUR\JM-2009-09-05-5111-45-083.xlsx" TargetMode="External"/><Relationship Id="rId428" Type="http://schemas.openxmlformats.org/officeDocument/2006/relationships/hyperlink" Target="RESGUARDOS%20POR%20DIRECCION\9.-%20DECUR\JM-2009-09-05-5111-45-085.xlsx" TargetMode="External"/><Relationship Id="rId232" Type="http://schemas.openxmlformats.org/officeDocument/2006/relationships/hyperlink" Target="RESGUARDOS%20POR%20DIRECCION\9.-%20DECUR\JM-2009-09-05-5111-46-098.xlsx" TargetMode="External"/><Relationship Id="rId274" Type="http://schemas.openxmlformats.org/officeDocument/2006/relationships/hyperlink" Target="RESGUARDOS%20POR%20DIRECCION\9.-%20DECUR\JM-2009-09-05-5111-46-046.xlsx" TargetMode="External"/><Relationship Id="rId27" Type="http://schemas.openxmlformats.org/officeDocument/2006/relationships/hyperlink" Target="RESGUARDOS%20POR%20DIRECCION\9.-%20DECUR\JM-2020-10-07-51101-09-018.xlsx" TargetMode="External"/><Relationship Id="rId69" Type="http://schemas.openxmlformats.org/officeDocument/2006/relationships/hyperlink" Target="RESGUARDOS%20POR%20DIRECCION\9.-%20DECUR\JM-2008-09-05-5291-29-002.xlsx" TargetMode="External"/><Relationship Id="rId134" Type="http://schemas.openxmlformats.org/officeDocument/2006/relationships/hyperlink" Target="RESGUARDOS%20POR%20DIRECCION\9.-%20DECUR\JM-1997-09-01-5111-11-005.xlsx" TargetMode="External"/><Relationship Id="rId80" Type="http://schemas.openxmlformats.org/officeDocument/2006/relationships/hyperlink" Target="RESGUARDOS%20POR%20DIRECCION\9.-%20DECUR\JM-2008-09-05-5291-02-003.xlsx" TargetMode="External"/><Relationship Id="rId176" Type="http://schemas.openxmlformats.org/officeDocument/2006/relationships/hyperlink" Target="RESGUARDOS%20POR%20DIRECCION\9.-%20DECUR\JM-2009-09-05-5111-45-064.xlsx" TargetMode="External"/><Relationship Id="rId341" Type="http://schemas.openxmlformats.org/officeDocument/2006/relationships/hyperlink" Target="RESGUARDOS%20POR%20DIRECCION\9.-%20DECUR\JM-2009-09-05-5111-46-119.xlsx" TargetMode="External"/><Relationship Id="rId383" Type="http://schemas.openxmlformats.org/officeDocument/2006/relationships/hyperlink" Target="RESGUARDOS%20POR%20DIRECCION\9.-%20DECUR\JM-2009-09-05-5111-46-002.xlsx" TargetMode="External"/><Relationship Id="rId439" Type="http://schemas.openxmlformats.org/officeDocument/2006/relationships/hyperlink" Target="RESGUARDOS%20POR%20DIRECCION\9.-%20DECUR\JM-2009-09-05-5111-45-032.xlsx" TargetMode="External"/><Relationship Id="rId201" Type="http://schemas.openxmlformats.org/officeDocument/2006/relationships/hyperlink" Target="RESGUARDOS%20POR%20DIRECCION\9.-%20DECUR\JM-2009-09-05-5111-45-111.xlsx" TargetMode="External"/><Relationship Id="rId243" Type="http://schemas.openxmlformats.org/officeDocument/2006/relationships/hyperlink" Target="RESGUARDOS%20POR%20DIRECCION\9.-%20DECUR\JM-2009-09-05-5111-46-109.xlsx" TargetMode="External"/><Relationship Id="rId285" Type="http://schemas.openxmlformats.org/officeDocument/2006/relationships/hyperlink" Target="RESGUARDOS%20POR%20DIRECCION\9.-%20DECUR\JM-2009-09-05-5111-45-021.xlsx" TargetMode="External"/><Relationship Id="rId450" Type="http://schemas.openxmlformats.org/officeDocument/2006/relationships/hyperlink" Target="RESGUARDOS%20POR%20DIRECCION\9.-%20DECUR\JM-2022-09-02-56902-01-014.xlsx" TargetMode="External"/><Relationship Id="rId38" Type="http://schemas.openxmlformats.org/officeDocument/2006/relationships/hyperlink" Target="RESGUARDOS%20POR%20DIRECCION\9.-%20DECUR\JM-1986-09-01-5111-09-001.xlsx" TargetMode="External"/><Relationship Id="rId103" Type="http://schemas.openxmlformats.org/officeDocument/2006/relationships/hyperlink" Target="RESGUARDOS%20POR%20DIRECCION\9.-%20DECUR\JM-2008-09-02-5151-08-008.xlsx" TargetMode="External"/><Relationship Id="rId310" Type="http://schemas.openxmlformats.org/officeDocument/2006/relationships/hyperlink" Target="RESGUARDOS%20POR%20DIRECCION\9.-%20DECUR\JM-2009-09-05-5111-40-011.xlsx" TargetMode="External"/><Relationship Id="rId91" Type="http://schemas.openxmlformats.org/officeDocument/2006/relationships/hyperlink" Target="RESGUARDOS%20POR%20DIRECCION\9.-%20DECUR\JM-2008-09-05-5291-10-014.xlsx" TargetMode="External"/><Relationship Id="rId145" Type="http://schemas.openxmlformats.org/officeDocument/2006/relationships/hyperlink" Target="RESGUARDOS%20POR%20DIRECCION\9.-%20DECUR\JM-2009-09-05-5111-42-005.xlsx" TargetMode="External"/><Relationship Id="rId187" Type="http://schemas.openxmlformats.org/officeDocument/2006/relationships/hyperlink" Target="RESGUARDOS%20POR%20DIRECCION\9.-%20DECUR\JM-2009-09-05-5111-45-076.xlsx" TargetMode="External"/><Relationship Id="rId352" Type="http://schemas.openxmlformats.org/officeDocument/2006/relationships/hyperlink" Target="RESGUARDOS%20POR%20DIRECCION\9.-%20DECUR\JM-2012-09-04-5151-01-025.xlsx" TargetMode="External"/><Relationship Id="rId394" Type="http://schemas.openxmlformats.org/officeDocument/2006/relationships/hyperlink" Target="RESGUARDOS%20POR%20DIRECCION\9.-%20DECUR\JM-2009-09-05-5111-46-095.xlsx" TargetMode="External"/><Relationship Id="rId408" Type="http://schemas.openxmlformats.org/officeDocument/2006/relationships/hyperlink" Target="RESGUARDOS%20POR%20DIRECCION\9.-%20DECUR\JM-2009-09-05-5111-40-007.xlsx" TargetMode="External"/><Relationship Id="rId212" Type="http://schemas.openxmlformats.org/officeDocument/2006/relationships/hyperlink" Target="RESGUARDOS%20POR%20DIRECCION\9.-%20DECUR\JM-2009-09-05-5111-46-064.xlsx" TargetMode="External"/><Relationship Id="rId254" Type="http://schemas.openxmlformats.org/officeDocument/2006/relationships/hyperlink" Target="RESGUARDOS%20POR%20DIRECCION\9.-%20DECUR\JM-2009-09-05-5111-45-018.xlsx" TargetMode="External"/><Relationship Id="rId49" Type="http://schemas.openxmlformats.org/officeDocument/2006/relationships/hyperlink" Target="RESGUARDOS%20POR%20DIRECCION\9.-%20DECUR\JM-1986-09-01-5111-11-001.xlsx" TargetMode="External"/><Relationship Id="rId114" Type="http://schemas.openxmlformats.org/officeDocument/2006/relationships/hyperlink" Target="RESGUARDOS%20POR%20DIRECCION\9.-%20DECUR\JM-2011-09-02-5291-05-020.xlsx" TargetMode="External"/><Relationship Id="rId296" Type="http://schemas.openxmlformats.org/officeDocument/2006/relationships/hyperlink" Target="RESGUARDOS%20POR%20DIRECCION\9.-%20DECUR\JM-2009-09-05-5111-46-030.xlsx" TargetMode="External"/><Relationship Id="rId461" Type="http://schemas.openxmlformats.org/officeDocument/2006/relationships/hyperlink" Target="RESGUARDOS%20POR%20DIRECCION\9.-%20DECUR\JM-2022-09-02-56501-97-001.xlsx" TargetMode="External"/><Relationship Id="rId60" Type="http://schemas.openxmlformats.org/officeDocument/2006/relationships/hyperlink" Target="RESGUARDOS%20POR%20DIRECCION\9.-%20DECUR\JM-2000-09-02-5291-08-001.xlsx" TargetMode="External"/><Relationship Id="rId156" Type="http://schemas.openxmlformats.org/officeDocument/2006/relationships/hyperlink" Target="RESGUARDOS%20POR%20DIRECCION\9.-%20DECUR\JM-2009-09-05-5111-41-006.xlsx" TargetMode="External"/><Relationship Id="rId198" Type="http://schemas.openxmlformats.org/officeDocument/2006/relationships/hyperlink" Target="RESGUARDOS%20POR%20DIRECCION\9.-%20DECUR\JM-2009-09-05-5111-45-100.xlsx" TargetMode="External"/><Relationship Id="rId321" Type="http://schemas.openxmlformats.org/officeDocument/2006/relationships/hyperlink" Target="RESGUARDOS%20POR%20DIRECCION\9.-%20DECUR\JM-2009-09-05-5111-40-015.xlsx" TargetMode="External"/><Relationship Id="rId363" Type="http://schemas.openxmlformats.org/officeDocument/2006/relationships/hyperlink" Target="RESGUARDOS%20POR%20DIRECCION\9.-%20DECUR\JM-2009-09-05-5111-40-022.xlsx" TargetMode="External"/><Relationship Id="rId419" Type="http://schemas.openxmlformats.org/officeDocument/2006/relationships/hyperlink" Target="RESGUARDOS%20POR%20DIRECCION\9.-%20DECUR\JM-2009-09-05-5111-45-087.xlsx" TargetMode="External"/><Relationship Id="rId223" Type="http://schemas.openxmlformats.org/officeDocument/2006/relationships/hyperlink" Target="RESGUARDOS%20POR%20DIRECCION\9.-%20DECUR\JM-2009-09-05-5111-46-079.xlsx" TargetMode="External"/><Relationship Id="rId430" Type="http://schemas.openxmlformats.org/officeDocument/2006/relationships/hyperlink" Target="RESGUARDOS%20POR%20DIRECCION\9.-%20DECUR\JM-2009-09-05-5111-46-034.xlsx" TargetMode="External"/><Relationship Id="rId18" Type="http://schemas.openxmlformats.org/officeDocument/2006/relationships/hyperlink" Target="RESGUARDOS%20POR%20DIRECCION\9.-%20DECUR\JM-2019-09-01-56902-01-001.xlsx" TargetMode="External"/><Relationship Id="rId265" Type="http://schemas.openxmlformats.org/officeDocument/2006/relationships/hyperlink" Target="RESGUARDOS%20POR%20DIRECCION\9.-%20DECUR\JM-2009-09-05-5111-45-040.xlsx" TargetMode="External"/><Relationship Id="rId125" Type="http://schemas.openxmlformats.org/officeDocument/2006/relationships/hyperlink" Target="RESGUARDOS%20POR%20DIRECCION\9.-%20DECUR\JM-2019-09-02-51901-05-021.xlsx" TargetMode="External"/><Relationship Id="rId167" Type="http://schemas.openxmlformats.org/officeDocument/2006/relationships/hyperlink" Target="RESGUARDOS%20POR%20DIRECCION\9.-%20DECUR\JM-2009-09-05-5111-45-006.xlsx" TargetMode="External"/><Relationship Id="rId332" Type="http://schemas.openxmlformats.org/officeDocument/2006/relationships/hyperlink" Target="RESGUARDOS%20POR%20DIRECCION\9.-%20DECUR\JM-2009-09-05-5111-45-013.xlsx" TargetMode="External"/><Relationship Id="rId374" Type="http://schemas.openxmlformats.org/officeDocument/2006/relationships/hyperlink" Target="RESGUARDOS%20POR%20DIRECCION\9.-%20DECUR\JM-2009-09-05-5111-46-087.xlsx" TargetMode="External"/><Relationship Id="rId71" Type="http://schemas.openxmlformats.org/officeDocument/2006/relationships/hyperlink" Target="RESGUARDOS%20POR%20DIRECCION\9.-%20DECUR\JM-2008-09-05-5291-34-002.xlsx" TargetMode="External"/><Relationship Id="rId234" Type="http://schemas.openxmlformats.org/officeDocument/2006/relationships/hyperlink" Target="RESGUARDOS%20POR%20DIRECCION\9.-%20DECUR\JM-2009-09-05-5111-46-100.xlsx" TargetMode="External"/><Relationship Id="rId2" Type="http://schemas.openxmlformats.org/officeDocument/2006/relationships/hyperlink" Target="RESGUARDOS%20POR%20DIRECCION\9.-%20DECUR\JM-2019-09-60-52901-53-001.xlsx" TargetMode="External"/><Relationship Id="rId29" Type="http://schemas.openxmlformats.org/officeDocument/2006/relationships/hyperlink" Target="RESGUARDOS%20POR%20DIRECCION\9.-%20DECUR\JM-2020-10-07-51501-01-059.xlsx" TargetMode="External"/><Relationship Id="rId276" Type="http://schemas.openxmlformats.org/officeDocument/2006/relationships/hyperlink" Target="RESGUARDOS%20POR%20DIRECCION\9.-%20DECUR\JM-2009-09-05-5111-11-001.xlsx" TargetMode="External"/><Relationship Id="rId441" Type="http://schemas.openxmlformats.org/officeDocument/2006/relationships/hyperlink" Target="RESGUARDOS%20POR%20DIRECCION\9.-%20DECUR\JM-2009-09-05-5111-45-043.xlsx" TargetMode="External"/><Relationship Id="rId40" Type="http://schemas.openxmlformats.org/officeDocument/2006/relationships/hyperlink" Target="RESGUARDOS%20POR%20DIRECCION\9.-%20DECUR\JM-1986-09-01-5111-09-004.xlsx" TargetMode="External"/><Relationship Id="rId115" Type="http://schemas.openxmlformats.org/officeDocument/2006/relationships/hyperlink" Target="RESGUARDOS%20POR%20DIRECCION\9.-%20DECUR\JM-2011-09-02-5291-24-003.xlsx" TargetMode="External"/><Relationship Id="rId136" Type="http://schemas.openxmlformats.org/officeDocument/2006/relationships/hyperlink" Target="RESGUARDOS%20POR%20DIRECCION\9.-%20DECUR\JM-2007-09-02-5111-09-008.xlsx" TargetMode="External"/><Relationship Id="rId157" Type="http://schemas.openxmlformats.org/officeDocument/2006/relationships/hyperlink" Target="RESGUARDOS%20POR%20DIRECCION\9.-%20DECUR\JM-2009-09-05-5111-41-007.xlsx" TargetMode="External"/><Relationship Id="rId178" Type="http://schemas.openxmlformats.org/officeDocument/2006/relationships/hyperlink" Target="RESGUARDOS%20POR%20DIRECCION\9.-%20DECUR\JM-2009-09-05-5111-45-066.xlsx" TargetMode="External"/><Relationship Id="rId301" Type="http://schemas.openxmlformats.org/officeDocument/2006/relationships/hyperlink" Target="RESGUARDOS%20POR%20DIRECCION\9.-%20DECUR\JM-2009-09-05-5111-46-022.xlsx" TargetMode="External"/><Relationship Id="rId322" Type="http://schemas.openxmlformats.org/officeDocument/2006/relationships/hyperlink" Target="RESGUARDOS%20POR%20DIRECCION\9.-%20DECUR\JM-2009-09-05-5111-45-088.xlsx" TargetMode="External"/><Relationship Id="rId343" Type="http://schemas.openxmlformats.org/officeDocument/2006/relationships/hyperlink" Target="RESGUARDOS%20POR%20DIRECCION\9.-%20DECUR\JM-2009-09-05-5111-45-011.xlsx" TargetMode="External"/><Relationship Id="rId364" Type="http://schemas.openxmlformats.org/officeDocument/2006/relationships/hyperlink" Target="RESGUARDOS%20POR%20DIRECCION\9.-%20DECUR\JM-2009-09-05-5111-45-121.xlsx" TargetMode="External"/><Relationship Id="rId61" Type="http://schemas.openxmlformats.org/officeDocument/2006/relationships/hyperlink" Target="RESGUARDOS%20POR%20DIRECCION\9.-%20DECUR\JM-2000-09-02-5291-08-003.xlsx" TargetMode="External"/><Relationship Id="rId82" Type="http://schemas.openxmlformats.org/officeDocument/2006/relationships/hyperlink" Target="RESGUARDOS%20POR%20DIRECCION\9.-%20DECUR\JM-2008-09-05-5291-04-006.xlsx" TargetMode="External"/><Relationship Id="rId199" Type="http://schemas.openxmlformats.org/officeDocument/2006/relationships/hyperlink" Target="RESGUARDOS%20POR%20DIRECCION\9.-%20DECUR\JM-2009-09-05-5111-45-101.xlsx" TargetMode="External"/><Relationship Id="rId203" Type="http://schemas.openxmlformats.org/officeDocument/2006/relationships/hyperlink" Target="RESGUARDOS%20POR%20DIRECCION\9.-%20DECUR\JM-2009-09-05-5111-45-113.xlsx" TargetMode="External"/><Relationship Id="rId385" Type="http://schemas.openxmlformats.org/officeDocument/2006/relationships/hyperlink" Target="RESGUARDOS%20POR%20DIRECCION\9.-%20DECUR\JM-2009-09-05-5111-40-006.xlsx" TargetMode="External"/><Relationship Id="rId19" Type="http://schemas.openxmlformats.org/officeDocument/2006/relationships/hyperlink" Target="RESGUARDOS%20POR%20DIRECCION\9.-%20DECUR\JM-2019-09-01-56902-01-002.xlsx" TargetMode="External"/><Relationship Id="rId224" Type="http://schemas.openxmlformats.org/officeDocument/2006/relationships/hyperlink" Target="RESGUARDOS%20POR%20DIRECCION\9.-%20DECUR\JM-2009-09-05-5111-46-080.xlsx" TargetMode="External"/><Relationship Id="rId245" Type="http://schemas.openxmlformats.org/officeDocument/2006/relationships/hyperlink" Target="RESGUARDOS%20POR%20DIRECCION\9.-%20DECUR\JM-2009-09-05-5111-46-111.xlsx" TargetMode="External"/><Relationship Id="rId266" Type="http://schemas.openxmlformats.org/officeDocument/2006/relationships/hyperlink" Target="RESGUARDOS%20POR%20DIRECCION\9.-%20DECUR\JM-2009-09-05-5111-45-041.xlsx" TargetMode="External"/><Relationship Id="rId287" Type="http://schemas.openxmlformats.org/officeDocument/2006/relationships/hyperlink" Target="RESGUARDOS%20POR%20DIRECCION\9.-%20DECUR\JM-2009-09-05-5111-46-055.xlsx" TargetMode="External"/><Relationship Id="rId410" Type="http://schemas.openxmlformats.org/officeDocument/2006/relationships/hyperlink" Target="RESGUARDOS%20POR%20DIRECCION\9.-%20DECUR\JM-2009-09-05-5111-45-053.xlsx" TargetMode="External"/><Relationship Id="rId431" Type="http://schemas.openxmlformats.org/officeDocument/2006/relationships/hyperlink" Target="RESGUARDOS%20POR%20DIRECCION\9.-%20DECUR\JM-2009-09-05-5111-46-088.xlsx" TargetMode="External"/><Relationship Id="rId452" Type="http://schemas.openxmlformats.org/officeDocument/2006/relationships/hyperlink" Target="RESGUARDOS%20POR%20DIRECCION\9.-%20DECUR\JM-2022-09-02-52101-05-002.xlsx" TargetMode="External"/><Relationship Id="rId30" Type="http://schemas.openxmlformats.org/officeDocument/2006/relationships/hyperlink" Target="RESGUARDOS%20POR%20DIRECCION\9.-%20DECUR\JM-2020-10-07-51101-09-019.xlsx" TargetMode="External"/><Relationship Id="rId105" Type="http://schemas.openxmlformats.org/officeDocument/2006/relationships/hyperlink" Target="RESGUARDOS%20POR%20DIRECCION\9.-%20DECUR\JM-2011-09-02-5291-05-015.xlsx" TargetMode="External"/><Relationship Id="rId126" Type="http://schemas.openxmlformats.org/officeDocument/2006/relationships/hyperlink" Target="RESGUARDOS%20POR%20DIRECCION\9.-%20DECUR\JM-2008-09-02-5111-11-002.xlsx" TargetMode="External"/><Relationship Id="rId147" Type="http://schemas.openxmlformats.org/officeDocument/2006/relationships/hyperlink" Target="RESGUARDOS%20POR%20DIRECCION\9.-%20DECUR\JM-2009-09-05-5111-42-007.xlsx" TargetMode="External"/><Relationship Id="rId168" Type="http://schemas.openxmlformats.org/officeDocument/2006/relationships/hyperlink" Target="RESGUARDOS%20POR%20DIRECCION\9.-%20DECUR\JM-2009-09-05-5111-45-007.xlsx" TargetMode="External"/><Relationship Id="rId312" Type="http://schemas.openxmlformats.org/officeDocument/2006/relationships/hyperlink" Target="RESGUARDOS%20POR%20DIRECCION\9.-%20DECUR\JM-2009-09-05-5111-45-045.xlsx" TargetMode="External"/><Relationship Id="rId333" Type="http://schemas.openxmlformats.org/officeDocument/2006/relationships/hyperlink" Target="RESGUARDOS%20POR%20DIRECCION\9.-%20DECUR\JM-2009-09-05-5111-45-069.xlsx" TargetMode="External"/><Relationship Id="rId354" Type="http://schemas.openxmlformats.org/officeDocument/2006/relationships/hyperlink" Target="RESGUARDOS%20POR%20DIRECCION\9.-%20DECUR\JM-2009-09-05-5111-40-013.xlsx" TargetMode="External"/><Relationship Id="rId51" Type="http://schemas.openxmlformats.org/officeDocument/2006/relationships/hyperlink" Target="RESGUARDOS%20POR%20DIRECCION\9.-%20DECUR\JM-1986-09-01-5111-09-002.xlsx" TargetMode="External"/><Relationship Id="rId72" Type="http://schemas.openxmlformats.org/officeDocument/2006/relationships/hyperlink" Target="RESGUARDOS%20POR%20DIRECCION\9.-%20DECUR\JM-2008-09-05-5291-20-001.xlsx" TargetMode="External"/><Relationship Id="rId93" Type="http://schemas.openxmlformats.org/officeDocument/2006/relationships/hyperlink" Target="RESGUARDOS%20POR%20DIRECCION\9.-%20DECUR\JM-2008-09-05-5291-10-016.xlsx" TargetMode="External"/><Relationship Id="rId189" Type="http://schemas.openxmlformats.org/officeDocument/2006/relationships/hyperlink" Target="RESGUARDOS%20POR%20DIRECCION\9.-%20DECUR\JM-2009-09-05-5111-45-078.xlsx" TargetMode="External"/><Relationship Id="rId375" Type="http://schemas.openxmlformats.org/officeDocument/2006/relationships/hyperlink" Target="RESGUARDOS%20POR%20DIRECCION\9.-%20DECUR\JM-2009-09-05-5111-40-008.xlsx" TargetMode="External"/><Relationship Id="rId396" Type="http://schemas.openxmlformats.org/officeDocument/2006/relationships/hyperlink" Target="RESGUARDOS%20POR%20DIRECCION\9.-%20DECUR\JM-2009-09-05-5111-45-030.xlsx" TargetMode="External"/><Relationship Id="rId3" Type="http://schemas.openxmlformats.org/officeDocument/2006/relationships/hyperlink" Target="RESGUARDOS%20POR%20DIRECCION\9.-%20DECUR\JM-2019-09-60-52901-53-002.xlsx" TargetMode="External"/><Relationship Id="rId214" Type="http://schemas.openxmlformats.org/officeDocument/2006/relationships/hyperlink" Target="RESGUARDOS%20POR%20DIRECCION\9.-%20DECUR\JM-2009-09-05-5111-46-066.xlsx" TargetMode="External"/><Relationship Id="rId235" Type="http://schemas.openxmlformats.org/officeDocument/2006/relationships/hyperlink" Target="RESGUARDOS%20POR%20DIRECCION\9.-%20DECUR\JM-2009-09-05-5111-46-101.xlsx" TargetMode="External"/><Relationship Id="rId256" Type="http://schemas.openxmlformats.org/officeDocument/2006/relationships/hyperlink" Target="RESGUARDOS%20POR%20DIRECCION\9.-%20DECUR\JM-2009-09-05-5111-45-026.xlsx" TargetMode="External"/><Relationship Id="rId277" Type="http://schemas.openxmlformats.org/officeDocument/2006/relationships/hyperlink" Target="RESGUARDOS%20POR%20DIRECCION\9.-%20DECUR\JM-2009-09-05-5111-11-002.xlsx" TargetMode="External"/><Relationship Id="rId298" Type="http://schemas.openxmlformats.org/officeDocument/2006/relationships/hyperlink" Target="RESGUARDOS%20POR%20DIRECCION\9.-%20DECUR\JM-2009-09-05-5111-40-017.xlsx" TargetMode="External"/><Relationship Id="rId400" Type="http://schemas.openxmlformats.org/officeDocument/2006/relationships/hyperlink" Target="RESGUARDOS%20POR%20DIRECCION\9.-%20DECUR\JM-2009-09-05-5111-45-057.xlsx" TargetMode="External"/><Relationship Id="rId421" Type="http://schemas.openxmlformats.org/officeDocument/2006/relationships/hyperlink" Target="RESGUARDOS%20POR%20DIRECCION\9.-%20DECUR\JM-2009-09-05-5111-45-048.xlsx" TargetMode="External"/><Relationship Id="rId442" Type="http://schemas.openxmlformats.org/officeDocument/2006/relationships/hyperlink" Target="RESGUARDOS%20POR%20DIRECCION\9.-%20DECUR\JM-2009-09-05-5111-46-035.xlsx" TargetMode="External"/><Relationship Id="rId463" Type="http://schemas.openxmlformats.org/officeDocument/2006/relationships/printerSettings" Target="../printerSettings/printerSettings12.bin"/><Relationship Id="rId116" Type="http://schemas.openxmlformats.org/officeDocument/2006/relationships/hyperlink" Target="RESGUARDOS%20POR%20DIRECCION\9.-%20DECUR\JM-2011-09-02-5291-24-004.xlsx" TargetMode="External"/><Relationship Id="rId137" Type="http://schemas.openxmlformats.org/officeDocument/2006/relationships/hyperlink" Target="RESGUARDOS%20POR%20DIRECCION\9.-%20DECUR\JM-1998-09-02-5111-11-001.xlsx" TargetMode="External"/><Relationship Id="rId158" Type="http://schemas.openxmlformats.org/officeDocument/2006/relationships/hyperlink" Target="RESGUARDOS%20POR%20DIRECCION\9.-%20DECUR\JM-2009-09-05-5111-41-008.xlsx" TargetMode="External"/><Relationship Id="rId302" Type="http://schemas.openxmlformats.org/officeDocument/2006/relationships/hyperlink" Target="RESGUARDOS%20POR%20DIRECCION\9.-%20DECUR\JM-2009-09-05-5111-46-056.xlsx" TargetMode="External"/><Relationship Id="rId323" Type="http://schemas.openxmlformats.org/officeDocument/2006/relationships/hyperlink" Target="RESGUARDOS%20POR%20DIRECCION\9.-%20DECUR\JM-2009-09-05-5111-45-089.xlsx" TargetMode="External"/><Relationship Id="rId344" Type="http://schemas.openxmlformats.org/officeDocument/2006/relationships/hyperlink" Target="RESGUARDOS%20POR%20DIRECCION\9.-%20DECUR\JM-2009-09-05-5111-45-014.xlsx" TargetMode="External"/><Relationship Id="rId20" Type="http://schemas.openxmlformats.org/officeDocument/2006/relationships/hyperlink" Target="RESGUARDOS%20POR%20DIRECCION\9.-%20DECUR\JM-2019-09-01-56902-01-011.xlsx" TargetMode="External"/><Relationship Id="rId41" Type="http://schemas.openxmlformats.org/officeDocument/2006/relationships/hyperlink" Target="RESGUARDOS%20POR%20DIRECCION\9.-%20DECUR\JM-2002-09-02-5111-02-006.xlsx" TargetMode="External"/><Relationship Id="rId62" Type="http://schemas.openxmlformats.org/officeDocument/2006/relationships/hyperlink" Target="RESGUARDOS%20POR%20DIRECCION\9.-%20DECUR\JM-2000-09-02-5291-60-001.xlsx" TargetMode="External"/><Relationship Id="rId83" Type="http://schemas.openxmlformats.org/officeDocument/2006/relationships/hyperlink" Target="RESGUARDOS%20POR%20DIRECCION\9.-%20DECUR\JM-2008-09-05-5291-10-001.xlsx" TargetMode="External"/><Relationship Id="rId179" Type="http://schemas.openxmlformats.org/officeDocument/2006/relationships/hyperlink" Target="RESGUARDOS%20POR%20DIRECCION\9.-%20DECUR\JM-2009-09-05-5111-45-067.xlsx" TargetMode="External"/><Relationship Id="rId365" Type="http://schemas.openxmlformats.org/officeDocument/2006/relationships/hyperlink" Target="RESGUARDOS%20POR%20DIRECCION\9.-%20DECUR\JM-2009-09-05-5111-45-129.xlsx" TargetMode="External"/><Relationship Id="rId386" Type="http://schemas.openxmlformats.org/officeDocument/2006/relationships/hyperlink" Target="RESGUARDOS%20POR%20DIRECCION\9.-%20DECUR\JM-2009-09-05-5111-40-005.xlsx" TargetMode="External"/><Relationship Id="rId190" Type="http://schemas.openxmlformats.org/officeDocument/2006/relationships/hyperlink" Target="RESGUARDOS%20POR%20DIRECCION\9.-%20DECUR\JM-2009-09-05-5111-45-079.xlsx" TargetMode="External"/><Relationship Id="rId204" Type="http://schemas.openxmlformats.org/officeDocument/2006/relationships/hyperlink" Target="RESGUARDOS%20POR%20DIRECCION\9.-%20DECUR\JM-2009-09-05-5111-45-114.xlsx" TargetMode="External"/><Relationship Id="rId225" Type="http://schemas.openxmlformats.org/officeDocument/2006/relationships/hyperlink" Target="RESGUARDOS%20POR%20DIRECCION\9.-%20DECUR\JM-2009-09-05-5111-46-081.xlsx" TargetMode="External"/><Relationship Id="rId246" Type="http://schemas.openxmlformats.org/officeDocument/2006/relationships/hyperlink" Target="RESGUARDOS%20POR%20DIRECCION\9.-%20DECUR\JM-2009-09-05-5111-46-112.xlsx" TargetMode="External"/><Relationship Id="rId267" Type="http://schemas.openxmlformats.org/officeDocument/2006/relationships/hyperlink" Target="RESGUARDOS%20POR%20DIRECCION\9.-%20DECUR\JM-2009-09-05-5111-45-042.xlsx" TargetMode="External"/><Relationship Id="rId288" Type="http://schemas.openxmlformats.org/officeDocument/2006/relationships/hyperlink" Target="RESGUARDOS%20POR%20DIRECCION\9.-%20DECUR\JM-2009-09-05-5111-46-057.xlsx" TargetMode="External"/><Relationship Id="rId411" Type="http://schemas.openxmlformats.org/officeDocument/2006/relationships/hyperlink" Target="RESGUARDOS%20POR%20DIRECCION\9.-%20DECUR\JM-2009-09-05-5111-46-059.xlsx" TargetMode="External"/><Relationship Id="rId432" Type="http://schemas.openxmlformats.org/officeDocument/2006/relationships/hyperlink" Target="RESGUARDOS%20POR%20DIRECCION\9.-%20DECUR\JM-2009-09-05-5111-46-089.xlsx" TargetMode="External"/><Relationship Id="rId453" Type="http://schemas.openxmlformats.org/officeDocument/2006/relationships/hyperlink" Target="RESGUARDOS%20POR%20DIRECCION\9.-%20DECUR\JM-2022-09-02-52101-05-003.xlsx" TargetMode="External"/><Relationship Id="rId106" Type="http://schemas.openxmlformats.org/officeDocument/2006/relationships/hyperlink" Target="RESGUARDOS%20POR%20DIRECCION\9.-%20DECUR\JM-2011-09-02-5291-05-016.xlsx" TargetMode="External"/><Relationship Id="rId127" Type="http://schemas.openxmlformats.org/officeDocument/2006/relationships/hyperlink" Target="RESGUARDOS%20POR%20DIRECCION\9.-%20DECUR\JM-2008-09-02-5111-11-004.xlsx" TargetMode="External"/><Relationship Id="rId313" Type="http://schemas.openxmlformats.org/officeDocument/2006/relationships/hyperlink" Target="RESGUARDOS%20POR%20DIRECCION\9.-%20DECUR\JM-2009-09-05-5111-45-051.xlsx" TargetMode="External"/><Relationship Id="rId10" Type="http://schemas.openxmlformats.org/officeDocument/2006/relationships/hyperlink" Target="RESGUARDOS%20POR%20DIRECCION\9.-%20DECUR\JM-2019-09-60-52901-52-001.xlsx" TargetMode="External"/><Relationship Id="rId31" Type="http://schemas.openxmlformats.org/officeDocument/2006/relationships/hyperlink" Target="RESGUARDOS%20POR%20DIRECCION\9.-%20DECUR\JM-2020-10-07-51101-09-020.xlsx" TargetMode="External"/><Relationship Id="rId52" Type="http://schemas.openxmlformats.org/officeDocument/2006/relationships/hyperlink" Target="RESGUARDOS%20POR%20DIRECCION\9.-%20DECUR\JM-1986-09-01-5111-09-005.xlsx" TargetMode="External"/><Relationship Id="rId73" Type="http://schemas.openxmlformats.org/officeDocument/2006/relationships/hyperlink" Target="RESGUARDOS%20POR%20DIRECCION\9.-%20DECUR\JM-2008-09-05-5291-44-001.xlsx" TargetMode="External"/><Relationship Id="rId94" Type="http://schemas.openxmlformats.org/officeDocument/2006/relationships/hyperlink" Target="RESGUARDOS%20POR%20DIRECCION\9.-%20DECUR\JM-2008-09-05-5291-10-017.xlsx" TargetMode="External"/><Relationship Id="rId148" Type="http://schemas.openxmlformats.org/officeDocument/2006/relationships/hyperlink" Target="RESGUARDOS%20POR%20DIRECCION\9.-%20DECUR\JM-2009-09-05-5111-42-008.xlsx" TargetMode="External"/><Relationship Id="rId169" Type="http://schemas.openxmlformats.org/officeDocument/2006/relationships/hyperlink" Target="RESGUARDOS%20POR%20DIRECCION\9.-%20DECUR\JM-2009-09-05-5111-45-008.xlsx" TargetMode="External"/><Relationship Id="rId334" Type="http://schemas.openxmlformats.org/officeDocument/2006/relationships/hyperlink" Target="RESGUARDOS%20POR%20DIRECCION\9.-%20DECUR\JM-2009-09-05-5111-46-008.xlsx" TargetMode="External"/><Relationship Id="rId355" Type="http://schemas.openxmlformats.org/officeDocument/2006/relationships/hyperlink" Target="RESGUARDOS%20POR%20DIRECCION\9.-%20DECUR\JM-2009-09-05-5111-46-117.xlsx" TargetMode="External"/><Relationship Id="rId376" Type="http://schemas.openxmlformats.org/officeDocument/2006/relationships/hyperlink" Target="RESGUARDOS%20POR%20DIRECCION\9.-%20DECUR\JM-2009-09-05-5111-46-014.xlsx" TargetMode="External"/><Relationship Id="rId397" Type="http://schemas.openxmlformats.org/officeDocument/2006/relationships/hyperlink" Target="RESGUARDOS%20POR%20DIRECCION\9.-%20DECUR\JM-2009-09-05-5111-45-031.xlsx" TargetMode="External"/><Relationship Id="rId4" Type="http://schemas.openxmlformats.org/officeDocument/2006/relationships/hyperlink" Target="RESGUARDOS%20POR%20DIRECCION\9.-%20DECUR\JM-2019-09-60-52901-53-003.xlsx" TargetMode="External"/><Relationship Id="rId180" Type="http://schemas.openxmlformats.org/officeDocument/2006/relationships/hyperlink" Target="RESGUARDOS%20POR%20DIRECCION\9.-%20DECUR\JM-2009-09-05-5111-45-068.xlsx" TargetMode="External"/><Relationship Id="rId215" Type="http://schemas.openxmlformats.org/officeDocument/2006/relationships/hyperlink" Target="RESGUARDOS%20POR%20DIRECCION\9.-%20DECUR\JM-2009-09-05-5111-46-067.xlsx" TargetMode="External"/><Relationship Id="rId236" Type="http://schemas.openxmlformats.org/officeDocument/2006/relationships/hyperlink" Target="RESGUARDOS%20POR%20DIRECCION\9.-%20DECUR\JM-2009-09-05-5111-46-102.xlsx" TargetMode="External"/><Relationship Id="rId257" Type="http://schemas.openxmlformats.org/officeDocument/2006/relationships/hyperlink" Target="RESGUARDOS%20POR%20DIRECCION\9.-%20DECUR\JM-2009-09-05-5111-46-007.xlsx" TargetMode="External"/><Relationship Id="rId278" Type="http://schemas.openxmlformats.org/officeDocument/2006/relationships/hyperlink" Target="RESGUARDOS%20POR%20DIRECCION\9.-%20DECUR\JM-2009-09-05-5111-11-003.xlsx" TargetMode="External"/><Relationship Id="rId401" Type="http://schemas.openxmlformats.org/officeDocument/2006/relationships/hyperlink" Target="RESGUARDOS%20POR%20DIRECCION\9.-%20DECUR\JM-2009-09-05-5111-45-058.xlsx" TargetMode="External"/><Relationship Id="rId422" Type="http://schemas.openxmlformats.org/officeDocument/2006/relationships/hyperlink" Target="RESGUARDOS%20POR%20DIRECCION\9.-%20DECUR\JM-2009-09-05-5111-46-075.xlsx" TargetMode="External"/><Relationship Id="rId443" Type="http://schemas.openxmlformats.org/officeDocument/2006/relationships/hyperlink" Target="RESGUARDOS%20POR%20DIRECCION\9.-%20DECUR\JM-2009-09-05-5111-46-036.xlsx" TargetMode="External"/><Relationship Id="rId464" Type="http://schemas.openxmlformats.org/officeDocument/2006/relationships/drawing" Target="../drawings/drawing12.xml"/><Relationship Id="rId303" Type="http://schemas.openxmlformats.org/officeDocument/2006/relationships/hyperlink" Target="RESGUARDOS%20POR%20DIRECCION\9.-%20DECUR\JM-2009-09-05-5111-45-122.xlsx" TargetMode="External"/><Relationship Id="rId42" Type="http://schemas.openxmlformats.org/officeDocument/2006/relationships/hyperlink" Target="RESGUARDOS%20POR%20DIRECCION\9.-%20DECUR\JM-2005-09-01-5111-16-007.xlsx" TargetMode="External"/><Relationship Id="rId84" Type="http://schemas.openxmlformats.org/officeDocument/2006/relationships/hyperlink" Target="RESGUARDOS%20POR%20DIRECCION\9.-%20DECUR\JM-2008-09-05-5291-10-003.xlsx" TargetMode="External"/><Relationship Id="rId138" Type="http://schemas.openxmlformats.org/officeDocument/2006/relationships/hyperlink" Target="RESGUARDOS%20POR%20DIRECCION\9.-%20DECUR\JM-1998-09-01-5111-02-001.xlsx" TargetMode="External"/><Relationship Id="rId345" Type="http://schemas.openxmlformats.org/officeDocument/2006/relationships/hyperlink" Target="RESGUARDOS%20POR%20DIRECCION\9.-%20DECUR\JM-2009-09-05-5111-45-015.xlsx" TargetMode="External"/><Relationship Id="rId387" Type="http://schemas.openxmlformats.org/officeDocument/2006/relationships/hyperlink" Target="RESGUARDOS%20POR%20DIRECCION\9.-%20DECUR\JM-2009-09-05-5111-45-023.xlsx" TargetMode="External"/><Relationship Id="rId191" Type="http://schemas.openxmlformats.org/officeDocument/2006/relationships/hyperlink" Target="RESGUARDOS%20POR%20DIRECCION\9.-%20DECUR\JM-2009-09-05-5111-45-093.xlsx" TargetMode="External"/><Relationship Id="rId205" Type="http://schemas.openxmlformats.org/officeDocument/2006/relationships/hyperlink" Target="RESGUARDOS%20POR%20DIRECCION\9.-%20DECUR\JM-2009-09-05-5111-45-115.xlsx" TargetMode="External"/><Relationship Id="rId247" Type="http://schemas.openxmlformats.org/officeDocument/2006/relationships/hyperlink" Target="RESGUARDOS%20POR%20DIRECCION\9.-%20DECUR\JM-2009-09-05-5111-46-113.xlsx" TargetMode="External"/><Relationship Id="rId412" Type="http://schemas.openxmlformats.org/officeDocument/2006/relationships/hyperlink" Target="RESGUARDOS%20POR%20DIRECCION\9.-%20DECUR\JM-2009-09-05-5111-46-060.xlsx" TargetMode="External"/><Relationship Id="rId107" Type="http://schemas.openxmlformats.org/officeDocument/2006/relationships/hyperlink" Target="RESGUARDOS%20POR%20DIRECCION\9.-%20DECUR\JM-2011-09-02-5291-05-017.xlsx" TargetMode="External"/><Relationship Id="rId289" Type="http://schemas.openxmlformats.org/officeDocument/2006/relationships/hyperlink" Target="RESGUARDOS%20POR%20DIRECCION\9.-%20DECUR\JM-2009-09-05-5111-45-127.xlsx" TargetMode="External"/><Relationship Id="rId454" Type="http://schemas.openxmlformats.org/officeDocument/2006/relationships/hyperlink" Target="RESGUARDOS%20POR%20DIRECCION\9.-%20DECUR\JM-2022-09-02-52101-62-003.xlsx" TargetMode="External"/><Relationship Id="rId11" Type="http://schemas.openxmlformats.org/officeDocument/2006/relationships/hyperlink" Target="RESGUARDOS%20POR%20DIRECCION\9.-%20DECUR\JM-2019-09-60-51901-22-004.xlsx" TargetMode="External"/><Relationship Id="rId53" Type="http://schemas.openxmlformats.org/officeDocument/2006/relationships/hyperlink" Target="RESGUARDOS%20POR%20DIRECCION\9.-%20DECUR\JM-1997-09-01-5111-11-002.xlsx" TargetMode="External"/><Relationship Id="rId149" Type="http://schemas.openxmlformats.org/officeDocument/2006/relationships/hyperlink" Target="RESGUARDOS%20POR%20DIRECCION\9.-%20DECUR\JM-2009-09-05-5111-42-009.xlsx" TargetMode="External"/><Relationship Id="rId314" Type="http://schemas.openxmlformats.org/officeDocument/2006/relationships/hyperlink" Target="RESGUARDOS%20POR%20DIRECCION\9.-%20DECUR\JM-2009-09-05-5111-46-049.xlsx" TargetMode="External"/><Relationship Id="rId356" Type="http://schemas.openxmlformats.org/officeDocument/2006/relationships/hyperlink" Target="RESGUARDOS%20POR%20DIRECCION\9.-%20DECUR\JM-2009-09-05-5111-46-018.xlsx" TargetMode="External"/><Relationship Id="rId398" Type="http://schemas.openxmlformats.org/officeDocument/2006/relationships/hyperlink" Target="RESGUARDOS%20POR%20DIRECCION\9.-%20DECUR\JM-2009-09-05-5111-46-073.xlsx" TargetMode="External"/><Relationship Id="rId95" Type="http://schemas.openxmlformats.org/officeDocument/2006/relationships/hyperlink" Target="RESGUARDOS%20POR%20DIRECCION\9.-%20DECUR\JM-2008-09-05-5291-10-019.xlsx" TargetMode="External"/><Relationship Id="rId160" Type="http://schemas.openxmlformats.org/officeDocument/2006/relationships/hyperlink" Target="RESGUARDOS%20POR%20DIRECCION\9.-%20DECUR\JM-2009-09-05-5111-43-001.xlsx" TargetMode="External"/><Relationship Id="rId216" Type="http://schemas.openxmlformats.org/officeDocument/2006/relationships/hyperlink" Target="RESGUARDOS%20POR%20DIRECCION\9.-%20DECUR\JM-2009-09-05-5111-46-068.xlsx" TargetMode="External"/><Relationship Id="rId423" Type="http://schemas.openxmlformats.org/officeDocument/2006/relationships/hyperlink" Target="RESGUARDOS%20POR%20DIRECCION\9.-%20DECUR\JM-2009-09-05-5111-46-076.xlsx" TargetMode="External"/><Relationship Id="rId258" Type="http://schemas.openxmlformats.org/officeDocument/2006/relationships/hyperlink" Target="RESGUARDOS%20POR%20DIRECCION\9.-%20DECUR\JM-2009-09-05-5111-46-012.xlsx" TargetMode="External"/><Relationship Id="rId22" Type="http://schemas.openxmlformats.org/officeDocument/2006/relationships/hyperlink" Target="RESGUARDOS%20POR%20DIRECCION\9.-%20DECUR\JM-2020-09-01-51501-04-010.xlsx" TargetMode="External"/><Relationship Id="rId64" Type="http://schemas.openxmlformats.org/officeDocument/2006/relationships/hyperlink" Target="RESGUARDOS%20POR%20DIRECCION\9.-%20DECUR\JM-2008-09-05-5291-36-002.xlsx" TargetMode="External"/><Relationship Id="rId118" Type="http://schemas.openxmlformats.org/officeDocument/2006/relationships/hyperlink" Target="RESGUARDOS%20POR%20DIRECCION\9.-%20DECUR\JM-2011-09-02-5291-59-003.xlsx" TargetMode="External"/><Relationship Id="rId325" Type="http://schemas.openxmlformats.org/officeDocument/2006/relationships/hyperlink" Target="RESGUARDOS%20POR%20DIRECCION\9.-%20DECUR\JM-2009-09-05-5111-45-092.xlsx" TargetMode="External"/><Relationship Id="rId367" Type="http://schemas.openxmlformats.org/officeDocument/2006/relationships/hyperlink" Target="RESGUARDOS%20POR%20DIRECCION\9.-%20DECUR\JM-2009-09-05-5111-46-127.xlsx" TargetMode="External"/><Relationship Id="rId171" Type="http://schemas.openxmlformats.org/officeDocument/2006/relationships/hyperlink" Target="RESGUARDOS%20POR%20DIRECCION\9.-%20DECUR\JM-2009-09-05-5111-45-059.xlsx" TargetMode="External"/><Relationship Id="rId227" Type="http://schemas.openxmlformats.org/officeDocument/2006/relationships/hyperlink" Target="RESGUARDOS%20POR%20DIRECCION\9.-%20DECUR\JM-2009-09-05-5111-46-083.xlsx" TargetMode="External"/><Relationship Id="rId269" Type="http://schemas.openxmlformats.org/officeDocument/2006/relationships/hyperlink" Target="RESGUARDOS%20POR%20DIRECCION\9.-%20DECUR\JM-2009-09-05-5111-46-041.xlsx" TargetMode="External"/><Relationship Id="rId434" Type="http://schemas.openxmlformats.org/officeDocument/2006/relationships/hyperlink" Target="RESGUARDOS%20POR%20DIRECCION\9.-%20DECUR\JM-2009-09-05-5111-45-106.xlsx" TargetMode="External"/><Relationship Id="rId33" Type="http://schemas.openxmlformats.org/officeDocument/2006/relationships/hyperlink" Target="RESGUARDOS%20POR%20DIRECCION\9.-%20DECUR\JM-2020-10-07-51501-01-067.xlsx" TargetMode="External"/><Relationship Id="rId129" Type="http://schemas.openxmlformats.org/officeDocument/2006/relationships/hyperlink" Target="RESGUARDOS%20POR%20DIRECCION\9.-%20DECUR\JM-2010-09-01-5671-16-001.xlsx" TargetMode="External"/><Relationship Id="rId280" Type="http://schemas.openxmlformats.org/officeDocument/2006/relationships/hyperlink" Target="RESGUARDOS%20POR%20DIRECCION\9.-%20DECUR\JM-2009-09-05-5111-45-025.xlsx" TargetMode="External"/><Relationship Id="rId336" Type="http://schemas.openxmlformats.org/officeDocument/2006/relationships/hyperlink" Target="RESGUARDOS%20POR%20DIRECCION\9.-%20DECUR\JM-2009-09-05-5111-46-010.xlsx" TargetMode="External"/><Relationship Id="rId75" Type="http://schemas.openxmlformats.org/officeDocument/2006/relationships/hyperlink" Target="RESGUARDOS%20POR%20DIRECCION\9.-%20DECUR\JM-2008-09-05-5291-27-001.xlsx" TargetMode="External"/><Relationship Id="rId140" Type="http://schemas.openxmlformats.org/officeDocument/2006/relationships/hyperlink" Target="RESGUARDOS%20POR%20DIRECCION\9.-%20DECUR\JM-2007-09-01-5151-04-005.xlsx" TargetMode="External"/><Relationship Id="rId182" Type="http://schemas.openxmlformats.org/officeDocument/2006/relationships/hyperlink" Target="RESGUARDOS%20POR%20DIRECCION\9.-%20DECUR\JM-2009-09-05-5111-45-071.xlsx" TargetMode="External"/><Relationship Id="rId378" Type="http://schemas.openxmlformats.org/officeDocument/2006/relationships/hyperlink" Target="RESGUARDOS%20POR%20DIRECCION\9.-%20DECUR\JM-2009-09-05-5111-46-016.xlsx" TargetMode="External"/><Relationship Id="rId403" Type="http://schemas.openxmlformats.org/officeDocument/2006/relationships/hyperlink" Target="RESGUARDOS%20POR%20DIRECCION\9.-%20DECUR\JM-2009-09-05-5111-45-104.xlsx" TargetMode="External"/><Relationship Id="rId6" Type="http://schemas.openxmlformats.org/officeDocument/2006/relationships/hyperlink" Target="RESGUARDOS%20POR%20DIRECCION\9.-%20DECUR\JM-2019-09-60-52901-53-005.xlsx" TargetMode="External"/><Relationship Id="rId238" Type="http://schemas.openxmlformats.org/officeDocument/2006/relationships/hyperlink" Target="RESGUARDOS%20POR%20DIRECCION\9.-%20DECUR\JM-2009-09-05-5111-46-104.xlsx" TargetMode="External"/><Relationship Id="rId445" Type="http://schemas.openxmlformats.org/officeDocument/2006/relationships/hyperlink" Target="RESGUARDOS%20POR%20DIRECCION\9.-%20DECUR\JM-2009-09-05-5111-45-028.xlsx" TargetMode="External"/><Relationship Id="rId291" Type="http://schemas.openxmlformats.org/officeDocument/2006/relationships/hyperlink" Target="RESGUARDOS%20POR%20DIRECCION\9.-%20DECUR\JM-2009-09-05-5111-46-053.xlsx" TargetMode="External"/><Relationship Id="rId305" Type="http://schemas.openxmlformats.org/officeDocument/2006/relationships/hyperlink" Target="RESGUARDOS%20POR%20DIRECCION\9.-%20DECUR\JM-2009-09-05-5111-46-120.xlsx" TargetMode="External"/><Relationship Id="rId347" Type="http://schemas.openxmlformats.org/officeDocument/2006/relationships/hyperlink" Target="RESGUARDOS%20POR%20DIRECCION\9.-%20DECUR\JM-2009-09-05-5111-46-024.xlsx" TargetMode="External"/><Relationship Id="rId44" Type="http://schemas.openxmlformats.org/officeDocument/2006/relationships/hyperlink" Target="RESGUARDOS%20POR%20DIRECCION\9.-%20DECUR\JM-2007-09-02-5111-09-007.xlsx" TargetMode="External"/><Relationship Id="rId86" Type="http://schemas.openxmlformats.org/officeDocument/2006/relationships/hyperlink" Target="RESGUARDOS%20POR%20DIRECCION\9.-%20DECUR\JM-2008-09-05-5291-10-007.xlsx" TargetMode="External"/><Relationship Id="rId151" Type="http://schemas.openxmlformats.org/officeDocument/2006/relationships/hyperlink" Target="RESGUARDOS%20POR%20DIRECCION\9.-%20DECUR\JM-2009-09-05-5111-42-011.xlsx" TargetMode="External"/><Relationship Id="rId389" Type="http://schemas.openxmlformats.org/officeDocument/2006/relationships/hyperlink" Target="RESGUARDOS%20POR%20DIRECCION\9.-%20DECUR\JM-2009-09-05-5111-46-125.xlsx" TargetMode="External"/><Relationship Id="rId193" Type="http://schemas.openxmlformats.org/officeDocument/2006/relationships/hyperlink" Target="RESGUARDOS%20POR%20DIRECCION\9.-%20DECUR\JM-2009-09-05-5111-45-095.xlsx" TargetMode="External"/><Relationship Id="rId207" Type="http://schemas.openxmlformats.org/officeDocument/2006/relationships/hyperlink" Target="RESGUARDOS%20POR%20DIRECCION\9.-%20DECUR\JM-2009-09-05-5111-45-117.xlsx" TargetMode="External"/><Relationship Id="rId249" Type="http://schemas.openxmlformats.org/officeDocument/2006/relationships/hyperlink" Target="RESGUARDOS%20POR%20DIRECCION\9.-%20DECUR\JM-2009-09-05-5111-46-115.xlsx" TargetMode="External"/><Relationship Id="rId414" Type="http://schemas.openxmlformats.org/officeDocument/2006/relationships/hyperlink" Target="RESGUARDOS%20POR%20DIRECCION\9.-%20DECUR\JM-2009-09-05-5111-45-124.xlsx" TargetMode="External"/><Relationship Id="rId456" Type="http://schemas.openxmlformats.org/officeDocument/2006/relationships/hyperlink" Target="RESGUARDOS%20POR%20DIRECCION\9.-%20DECUR\JM-2022-09-02-52101-09-004.xlsx" TargetMode="External"/><Relationship Id="rId13" Type="http://schemas.openxmlformats.org/officeDocument/2006/relationships/hyperlink" Target="RESGUARDOS%20POR%20DIRECCION\9.-%20DECUR\JM-2019-09-02-51501-04-009.xlsx" TargetMode="External"/><Relationship Id="rId109" Type="http://schemas.openxmlformats.org/officeDocument/2006/relationships/hyperlink" Target="RESGUARDOS%20POR%20DIRECCION\9.-%20DECUR\JM-2011-09-02-5291-62-001.xlsx" TargetMode="External"/><Relationship Id="rId260" Type="http://schemas.openxmlformats.org/officeDocument/2006/relationships/hyperlink" Target="RESGUARDOS%20POR%20DIRECCION\9.-%20DECUR\JM-2009-09-05-5111-40-016.xlsx" TargetMode="External"/><Relationship Id="rId316" Type="http://schemas.openxmlformats.org/officeDocument/2006/relationships/hyperlink" Target="RESGUARDOS%20POR%20DIRECCION\9.-%20DECUR\JM-2009-09-05-5111-46-051.xlsx" TargetMode="External"/><Relationship Id="rId55" Type="http://schemas.openxmlformats.org/officeDocument/2006/relationships/hyperlink" Target="RESGUARDOS%20POR%20DIRECCION\9.-%20DECUR\JM-1997-09-01-5291-14-001.xlsx" TargetMode="External"/><Relationship Id="rId97" Type="http://schemas.openxmlformats.org/officeDocument/2006/relationships/hyperlink" Target="RESGUARDOS%20POR%20DIRECCION\9.-%20DECUR\JM-2008-09-05-5291-10-022.xlsx" TargetMode="External"/><Relationship Id="rId120" Type="http://schemas.openxmlformats.org/officeDocument/2006/relationships/hyperlink" Target="RESGUARDOS%20POR%20DIRECCION\9.-%20DECUR\JM-2012-09-13-5291-02-005.xlsx" TargetMode="External"/><Relationship Id="rId358" Type="http://schemas.openxmlformats.org/officeDocument/2006/relationships/hyperlink" Target="RESGUARDOS%20POR%20DIRECCION\9.-%20DECUR\JM-2009-09-05-5111-46-020.xlsx" TargetMode="External"/><Relationship Id="rId162" Type="http://schemas.openxmlformats.org/officeDocument/2006/relationships/hyperlink" Target="RESGUARDOS%20POR%20DIRECCION\9.-%20DECUR\JM-2009-09-05-5111-45-001.xlsx" TargetMode="External"/><Relationship Id="rId218" Type="http://schemas.openxmlformats.org/officeDocument/2006/relationships/hyperlink" Target="RESGUARDOS%20POR%20DIRECCION\9.-%20DECUR\JM-2009-09-05-5111-46-070.xlsx" TargetMode="External"/><Relationship Id="rId425" Type="http://schemas.openxmlformats.org/officeDocument/2006/relationships/hyperlink" Target="RESGUARDOS%20POR%20DIRECCION\9.-%20DECUR\JM-2009-09-05-5111-45-035.xlsx" TargetMode="External"/><Relationship Id="rId271" Type="http://schemas.openxmlformats.org/officeDocument/2006/relationships/hyperlink" Target="RESGUARDOS%20POR%20DIRECCION\9.-%20DECUR\JM-2009-09-05-5111-46-043.xlsx" TargetMode="External"/><Relationship Id="rId24" Type="http://schemas.openxmlformats.org/officeDocument/2006/relationships/hyperlink" Target="RESGUARDOS%20POR%20DIRECCION\9.-%20DECUR\JM-2020-10-07-51101-17-021.xlsx" TargetMode="External"/><Relationship Id="rId66" Type="http://schemas.openxmlformats.org/officeDocument/2006/relationships/hyperlink" Target="RESGUARDOS%20POR%20DIRECCION\9.-%20DECUR\JM-2008-09-05-5291-08-003.xlsx" TargetMode="External"/><Relationship Id="rId131" Type="http://schemas.openxmlformats.org/officeDocument/2006/relationships/hyperlink" Target="RESGUARDOS%20POR%20DIRECCION\9.-%20DECUR\JM-2012-09-02-5221-01-001.xlsx" TargetMode="External"/><Relationship Id="rId327" Type="http://schemas.openxmlformats.org/officeDocument/2006/relationships/hyperlink" Target="RESGUARDOS%20POR%20DIRECCION\9.-%20DECUR\JM-2009-09-05-5111-46-090.xlsx" TargetMode="External"/><Relationship Id="rId369" Type="http://schemas.openxmlformats.org/officeDocument/2006/relationships/hyperlink" Target="RESGUARDOS%20POR%20DIRECCION\9.-%20DECUR\JM-2009-09-05-5111-45-010.xlsx" TargetMode="External"/><Relationship Id="rId173" Type="http://schemas.openxmlformats.org/officeDocument/2006/relationships/hyperlink" Target="RESGUARDOS%20POR%20DIRECCION\9.-%20DECUR\JM-2009-09-05-5111-45-061.xlsx" TargetMode="External"/><Relationship Id="rId229" Type="http://schemas.openxmlformats.org/officeDocument/2006/relationships/hyperlink" Target="RESGUARDOS%20POR%20DIRECCION\9.-%20DECUR\JM-2009-09-05-5111-46-085.xlsx" TargetMode="External"/><Relationship Id="rId380" Type="http://schemas.openxmlformats.org/officeDocument/2006/relationships/hyperlink" Target="RESGUARDOS%20POR%20DIRECCION\9.-%20DECUR\JM-2009-09-05-5111-45-082.xlsx" TargetMode="External"/><Relationship Id="rId436" Type="http://schemas.openxmlformats.org/officeDocument/2006/relationships/hyperlink" Target="RESGUARDOS%20POR%20DIRECCION\9.-%20DECUR\JM-2009-09-05-5111-45-108.xlsx" TargetMode="External"/><Relationship Id="rId240" Type="http://schemas.openxmlformats.org/officeDocument/2006/relationships/hyperlink" Target="RESGUARDOS%20POR%20DIRECCION\9.-%20DECUR\JM-2009-09-05-5111-46-106.xlsx" TargetMode="External"/><Relationship Id="rId35" Type="http://schemas.openxmlformats.org/officeDocument/2006/relationships/hyperlink" Target="RESGUARDOS%20POR%20DIRECCION\9.-%20DECUR\JM-2020-10-07-51501-01-060.xlsx" TargetMode="External"/><Relationship Id="rId77" Type="http://schemas.openxmlformats.org/officeDocument/2006/relationships/hyperlink" Target="RESGUARDOS%20POR%20DIRECCION\9.-%20DECUR\JM-2008-09-05-5291-39-001.xlsx" TargetMode="External"/><Relationship Id="rId100" Type="http://schemas.openxmlformats.org/officeDocument/2006/relationships/hyperlink" Target="RESGUARDOS%20POR%20DIRECCION\9.-%20DECUR\JM-2008-09-05-5291-03-002.xlsx" TargetMode="External"/><Relationship Id="rId282" Type="http://schemas.openxmlformats.org/officeDocument/2006/relationships/hyperlink" Target="RESGUARDOS%20POR%20DIRECCION\9.-%20DECUR\JM-2009-09-05-5111-46-025.xlsx" TargetMode="External"/><Relationship Id="rId338" Type="http://schemas.openxmlformats.org/officeDocument/2006/relationships/hyperlink" Target="RESGUARDOS%20POR%20DIRECCION\9.-%20DECUR\JM-2009-09-05-5111-40-004.xlsx" TargetMode="External"/><Relationship Id="rId8" Type="http://schemas.openxmlformats.org/officeDocument/2006/relationships/hyperlink" Target="RESGUARDOS%20POR%20DIRECCION\9.-%20DECUR\JM-2019-09-60-52901-53-007.xlsx" TargetMode="External"/><Relationship Id="rId142" Type="http://schemas.openxmlformats.org/officeDocument/2006/relationships/hyperlink" Target="RESGUARDOS%20POR%20DIRECCION\9.-%20DECUR\JM-2009-09-05-5111-42-002.xlsx" TargetMode="External"/><Relationship Id="rId184" Type="http://schemas.openxmlformats.org/officeDocument/2006/relationships/hyperlink" Target="RESGUARDOS%20POR%20DIRECCION\9.-%20DECUR\JM-2009-09-05-5111-45-073.xlsx" TargetMode="External"/><Relationship Id="rId391" Type="http://schemas.openxmlformats.org/officeDocument/2006/relationships/hyperlink" Target="RESGUARDOS%20POR%20DIRECCION\9.-%20DECUR\JM-2009-09-05-5111-45-080.xlsx" TargetMode="External"/><Relationship Id="rId405" Type="http://schemas.openxmlformats.org/officeDocument/2006/relationships/hyperlink" Target="RESGUARDOS%20POR%20DIRECCION\9.-%20DECUR\JM-2009-09-05-5111-46-058.xlsx" TargetMode="External"/><Relationship Id="rId447" Type="http://schemas.openxmlformats.org/officeDocument/2006/relationships/hyperlink" Target="RESGUARDOS%20POR%20DIRECCION\9.-%20DECUR\JM-2009-09-05-5111-46-037.xlsx" TargetMode="External"/><Relationship Id="rId251" Type="http://schemas.openxmlformats.org/officeDocument/2006/relationships/hyperlink" Target="RESGUARDOS%20POR%20DIRECCION\9.-%20DECUR\JM-2009-09-05-5111-40-010.xlsx" TargetMode="External"/><Relationship Id="rId46" Type="http://schemas.openxmlformats.org/officeDocument/2006/relationships/hyperlink" Target="RESGUARDOS%20POR%20DIRECCION\9.-%20DECUR\JM-2008-09-01-5111-17-013.xlsx" TargetMode="External"/><Relationship Id="rId293" Type="http://schemas.openxmlformats.org/officeDocument/2006/relationships/hyperlink" Target="RESGUARDOS%20POR%20DIRECCION\9.-%20DECUR\JM-2009-09-05-5111-45-009.xlsx" TargetMode="External"/><Relationship Id="rId307" Type="http://schemas.openxmlformats.org/officeDocument/2006/relationships/hyperlink" Target="RESGUARDOS%20POR%20DIRECCION\9.-%20DECUR\JM-2009-09-05-5111-45-054.xlsx" TargetMode="External"/><Relationship Id="rId349" Type="http://schemas.openxmlformats.org/officeDocument/2006/relationships/hyperlink" Target="RESGUARDOS%20POR%20DIRECCION\9.-%20DECUR\JM-2009-09-05-5111-46-033.xlsx" TargetMode="External"/><Relationship Id="rId88" Type="http://schemas.openxmlformats.org/officeDocument/2006/relationships/hyperlink" Target="RESGUARDOS%20POR%20DIRECCION\9.-%20DECUR\JM-2008-09-05-5291-10-010.xlsx" TargetMode="External"/><Relationship Id="rId111" Type="http://schemas.openxmlformats.org/officeDocument/2006/relationships/hyperlink" Target="RESGUARDOS%20POR%20DIRECCION\9.-%20DECUR\JM-2011-09-02-5291-09-003.xlsx" TargetMode="External"/><Relationship Id="rId153" Type="http://schemas.openxmlformats.org/officeDocument/2006/relationships/hyperlink" Target="RESGUARDOS%20POR%20DIRECCION\9.-%20DECUR\JM-2009-09-05-5111-41-003.xlsx" TargetMode="External"/><Relationship Id="rId195" Type="http://schemas.openxmlformats.org/officeDocument/2006/relationships/hyperlink" Target="RESGUARDOS%20POR%20DIRECCION\9.-%20DECUR\JM-2009-09-05-5111-45-097.xlsx" TargetMode="External"/><Relationship Id="rId209" Type="http://schemas.openxmlformats.org/officeDocument/2006/relationships/hyperlink" Target="RESGUARDOS%20POR%20DIRECCION\9.-%20DECUR\JM-2009-09-05-5111-45-119.xlsx" TargetMode="External"/><Relationship Id="rId360" Type="http://schemas.openxmlformats.org/officeDocument/2006/relationships/hyperlink" Target="RESGUARDOS%20POR%20DIRECCION\9.-%20DECUR\JM-2009-09-05-5111-45-012.xlsx" TargetMode="External"/><Relationship Id="rId416" Type="http://schemas.openxmlformats.org/officeDocument/2006/relationships/hyperlink" Target="RESGUARDOS%20POR%20DIRECCION\9.-%20DECUR\JM-2009-09-05-5111-46-017.xlsx" TargetMode="External"/><Relationship Id="rId220" Type="http://schemas.openxmlformats.org/officeDocument/2006/relationships/hyperlink" Target="RESGUARDOS%20POR%20DIRECCION\9.-%20DECUR\JM-2009-09-05-5111-46-072.xlsx" TargetMode="External"/><Relationship Id="rId458" Type="http://schemas.openxmlformats.org/officeDocument/2006/relationships/hyperlink" Target="RESGUARDOS%20POR%20DIRECCION\9.-%20DECUR\JM-2022-09-02-52101-69-004.xlsx" TargetMode="External"/><Relationship Id="rId15" Type="http://schemas.openxmlformats.org/officeDocument/2006/relationships/hyperlink" Target="RESGUARDOS%20POR%20DIRECCION\9.-%20DECUR\JM-2019-09-01-51901-11-002..xlsx" TargetMode="External"/><Relationship Id="rId57" Type="http://schemas.openxmlformats.org/officeDocument/2006/relationships/hyperlink" Target="RESGUARDOS%20POR%20DIRECCION\9.-%20DECUR\JM-1998-09-02-5291-46-002.xlsx" TargetMode="External"/><Relationship Id="rId262" Type="http://schemas.openxmlformats.org/officeDocument/2006/relationships/hyperlink" Target="RESGUARDOS%20POR%20DIRECCION\9.-%20DECUR\JM-2009-09-05-5111-45-037.xlsx" TargetMode="External"/><Relationship Id="rId318" Type="http://schemas.openxmlformats.org/officeDocument/2006/relationships/hyperlink" Target="RESGUARDOS%20POR%20DIRECCION\9.-%20DECUR\JM-2009-09-05-5111-40-014.xlsx" TargetMode="External"/><Relationship Id="rId99" Type="http://schemas.openxmlformats.org/officeDocument/2006/relationships/hyperlink" Target="RESGUARDOS%20POR%20DIRECCION\9.-%20DECUR\JM-2008-09-05-5291-10-024.xlsx" TargetMode="External"/><Relationship Id="rId122" Type="http://schemas.openxmlformats.org/officeDocument/2006/relationships/hyperlink" Target="RESGUARDOS%20POR%20DIRECCION\9.-%20DECUR\JM-2012-09-13-5291-35-005.xlsx" TargetMode="External"/><Relationship Id="rId164" Type="http://schemas.openxmlformats.org/officeDocument/2006/relationships/hyperlink" Target="RESGUARDOS%20POR%20DIRECCION\9.-%20DECUR\JM-2009-09-05-5111-45-003.xlsx" TargetMode="External"/><Relationship Id="rId371" Type="http://schemas.openxmlformats.org/officeDocument/2006/relationships/hyperlink" Target="RESGUARDOS%20POR%20DIRECCION\9.-%20DECUR\JM-2009-09-05-5111-46-048.xlsx" TargetMode="External"/><Relationship Id="rId427" Type="http://schemas.openxmlformats.org/officeDocument/2006/relationships/hyperlink" Target="RESGUARDOS%20POR%20DIRECCION\9.-%20DECUR\JM-2009-09-05-5111-46-039.xlsx" TargetMode="External"/><Relationship Id="rId26" Type="http://schemas.openxmlformats.org/officeDocument/2006/relationships/hyperlink" Target="RESGUARDOS%20POR%20DIRECCION\9.-%20DECUR\JM-2020-10-07-51101-17-022.xlsx" TargetMode="External"/><Relationship Id="rId231" Type="http://schemas.openxmlformats.org/officeDocument/2006/relationships/hyperlink" Target="RESGUARDOS%20POR%20DIRECCION\9.-%20DECUR\JM-2009-09-05-5111-46-097.xlsx" TargetMode="External"/><Relationship Id="rId273" Type="http://schemas.openxmlformats.org/officeDocument/2006/relationships/hyperlink" Target="RESGUARDOS%20POR%20DIRECCION\9.-%20DECUR\JM-2009-09-05-5111-46-045.xlsx" TargetMode="External"/><Relationship Id="rId329" Type="http://schemas.openxmlformats.org/officeDocument/2006/relationships/hyperlink" Target="RESGUARDOS%20POR%20DIRECCION\9.-%20DECUR\JM-2009-09-05-5111-46-092.xlsx" TargetMode="External"/><Relationship Id="rId68" Type="http://schemas.openxmlformats.org/officeDocument/2006/relationships/hyperlink" Target="RESGUARDOS%20POR%20DIRECCION\9.-%20DECUR\JM-2008-09-05-5291-29-001.xlsx" TargetMode="External"/><Relationship Id="rId133" Type="http://schemas.openxmlformats.org/officeDocument/2006/relationships/hyperlink" Target="RESGUARDOS%20POR%20DIRECCION\9.-%20DECUR\JM-1997-09-01-5111-11-004.xlsx" TargetMode="External"/><Relationship Id="rId175" Type="http://schemas.openxmlformats.org/officeDocument/2006/relationships/hyperlink" Target="RESGUARDOS%20POR%20DIRECCION\9.-%20DECUR\JM-2009-09-05-5111-45-063.xlsx" TargetMode="External"/><Relationship Id="rId340" Type="http://schemas.openxmlformats.org/officeDocument/2006/relationships/hyperlink" Target="RESGUARDOS%20POR%20DIRECCION\9.-%20DECUR\JM-2009-09-05-5111-46-118.xlsx" TargetMode="External"/><Relationship Id="rId200" Type="http://schemas.openxmlformats.org/officeDocument/2006/relationships/hyperlink" Target="RESGUARDOS%20POR%20DIRECCION\9.-%20DECUR\JM-2009-09-05-5111-45-102.xlsx" TargetMode="External"/><Relationship Id="rId382" Type="http://schemas.openxmlformats.org/officeDocument/2006/relationships/hyperlink" Target="RESGUARDOS%20POR%20DIRECCION\9.-%20DECUR\JM-2009-09-05-5111-46-001.xlsx" TargetMode="External"/><Relationship Id="rId438" Type="http://schemas.openxmlformats.org/officeDocument/2006/relationships/hyperlink" Target="RESGUARDOS%20POR%20DIRECCION\9.-%20DECUR\JM-2009-09-05-5111-40-001.xlsx" TargetMode="External"/><Relationship Id="rId242" Type="http://schemas.openxmlformats.org/officeDocument/2006/relationships/hyperlink" Target="RESGUARDOS%20POR%20DIRECCION\9.-%20DECUR\JM-2009-09-05-5111-46-108.xlsx" TargetMode="External"/><Relationship Id="rId284" Type="http://schemas.openxmlformats.org/officeDocument/2006/relationships/hyperlink" Target="RESGUARDOS%20POR%20DIRECCION\9.-%20DECUR\JM-2009-09-05-5111-46-027.xlsx" TargetMode="External"/><Relationship Id="rId37" Type="http://schemas.openxmlformats.org/officeDocument/2006/relationships/hyperlink" Target="RESGUARDOS%20POR%20DIRECCION\9.-%20DECUR\JM-2011-02-07-5411-05-001.xlsx" TargetMode="External"/><Relationship Id="rId79" Type="http://schemas.openxmlformats.org/officeDocument/2006/relationships/hyperlink" Target="RESGUARDOS%20POR%20DIRECCION\9.-%20DECUR\JM-2008-09-05-5291-02-002.xlsx" TargetMode="External"/><Relationship Id="rId102" Type="http://schemas.openxmlformats.org/officeDocument/2006/relationships/hyperlink" Target="RESGUARDOS%20POR%20DIRECCION\9.-%20DECUR\JM-2008-09-07-5291-08-013.xlsx" TargetMode="External"/><Relationship Id="rId144" Type="http://schemas.openxmlformats.org/officeDocument/2006/relationships/hyperlink" Target="RESGUARDOS%20POR%20DIRECCION\9.-%20DECUR\JM-2009-09-05-5111-42-004.xlsx" TargetMode="External"/><Relationship Id="rId90" Type="http://schemas.openxmlformats.org/officeDocument/2006/relationships/hyperlink" Target="RESGUARDOS%20POR%20DIRECCION\9.-%20DECUR\JM-2008-09-05-5291-10-012.xlsx" TargetMode="External"/><Relationship Id="rId186" Type="http://schemas.openxmlformats.org/officeDocument/2006/relationships/hyperlink" Target="RESGUARDOS%20POR%20DIRECCION\9.-%20DECUR\JM-2009-09-05-5111-45-075.xlsx" TargetMode="External"/><Relationship Id="rId351" Type="http://schemas.openxmlformats.org/officeDocument/2006/relationships/hyperlink" Target="RESGUARDOS%20POR%20DIRECCION\9.-%20DECUR\JM-2012-09-04-5151-01-024.xlsx" TargetMode="External"/><Relationship Id="rId393" Type="http://schemas.openxmlformats.org/officeDocument/2006/relationships/hyperlink" Target="RESGUARDOS%20POR%20DIRECCION\9.-%20DECUR\JM-2009-09-05-5111-46-094.xlsx" TargetMode="External"/><Relationship Id="rId407" Type="http://schemas.openxmlformats.org/officeDocument/2006/relationships/hyperlink" Target="RESGUARDOS%20POR%20DIRECCION\9.-%20DECUR\JM-2009-09-05-5111-46-062.xlsx" TargetMode="External"/><Relationship Id="rId449" Type="http://schemas.openxmlformats.org/officeDocument/2006/relationships/hyperlink" Target="RESGUARDOS%20POR%20DIRECCION\1.-%20PRESIDENCIA\JM-2017-01-60-5121-10-001.xlsx" TargetMode="External"/><Relationship Id="rId211" Type="http://schemas.openxmlformats.org/officeDocument/2006/relationships/hyperlink" Target="RESGUARDOS%20POR%20DIRECCION\9.-%20DECUR\JM-2009-09-05-5111-46-063.xlsx" TargetMode="External"/><Relationship Id="rId253" Type="http://schemas.openxmlformats.org/officeDocument/2006/relationships/hyperlink" Target="RESGUARDOS%20POR%20DIRECCION\9.-%20DECUR\JM-2009-09-05-5111-46-023.xlsx" TargetMode="External"/><Relationship Id="rId295" Type="http://schemas.openxmlformats.org/officeDocument/2006/relationships/hyperlink" Target="RESGUARDOS%20POR%20DIRECCION\9.-%20DECUR\JM-2009-09-05-5111-46-029.xlsx" TargetMode="External"/><Relationship Id="rId309" Type="http://schemas.openxmlformats.org/officeDocument/2006/relationships/hyperlink" Target="RESGUARDOS%20POR%20DIRECCION\9.-%20DECUR\JM-2009-09-05-5111-46-006.xlsx" TargetMode="External"/><Relationship Id="rId460" Type="http://schemas.openxmlformats.org/officeDocument/2006/relationships/hyperlink" Target="RESGUARDOS%20POR%20DIRECCION\9.-%20DECUR\JM-2022-09-02-52101-08-001.xlsx" TargetMode="External"/><Relationship Id="rId48" Type="http://schemas.openxmlformats.org/officeDocument/2006/relationships/hyperlink" Target="RESGUARDOS%20POR%20DIRECCION\9.-%20DECUR\JM-1986-09-01-5111-07-001.xlsx" TargetMode="External"/><Relationship Id="rId113" Type="http://schemas.openxmlformats.org/officeDocument/2006/relationships/hyperlink" Target="RESGUARDOS%20POR%20DIRECCION\9.-%20DECUR\JM-2011-09-02-5291-05-019.xlsx" TargetMode="External"/><Relationship Id="rId320" Type="http://schemas.openxmlformats.org/officeDocument/2006/relationships/hyperlink" Target="RESGUARDOS%20POR%20DIRECCION\9.-%20DECUR\JM-2009-09-05-5111-46-004.xlsx" TargetMode="External"/><Relationship Id="rId155" Type="http://schemas.openxmlformats.org/officeDocument/2006/relationships/hyperlink" Target="RESGUARDOS%20POR%20DIRECCION\9.-%20DECUR\JM-2009-09-05-5111-41-005.xlsx" TargetMode="External"/><Relationship Id="rId197" Type="http://schemas.openxmlformats.org/officeDocument/2006/relationships/hyperlink" Target="RESGUARDOS%20POR%20DIRECCION\9.-%20DECUR\JM-2009-09-05-5111-45-099.xlsx" TargetMode="External"/><Relationship Id="rId362" Type="http://schemas.openxmlformats.org/officeDocument/2006/relationships/hyperlink" Target="RESGUARDOS%20POR%20DIRECCION\9.-%20DECUR\JM-2009-09-05-5111-46-122.xlsx" TargetMode="External"/><Relationship Id="rId418" Type="http://schemas.openxmlformats.org/officeDocument/2006/relationships/hyperlink" Target="RESGUARDOS%20POR%20DIRECCION\9.-%20DECUR\JM-2009-09-05-5111-45-086.xlsx" TargetMode="External"/><Relationship Id="rId222" Type="http://schemas.openxmlformats.org/officeDocument/2006/relationships/hyperlink" Target="RESGUARDOS%20POR%20DIRECCION\9.-%20DECUR\JM-2009-09-05-5111-46-078.xlsx" TargetMode="External"/><Relationship Id="rId264" Type="http://schemas.openxmlformats.org/officeDocument/2006/relationships/hyperlink" Target="RESGUARDOS%20POR%20DIRECCION\9.-%20DECUR\JM-2009-09-05-5111-45-039.xlsx" TargetMode="External"/><Relationship Id="rId17" Type="http://schemas.openxmlformats.org/officeDocument/2006/relationships/hyperlink" Target="RESGUARDOS%20POR%20DIRECCION\9.-%20DECUR\JM-2019-09-01-54103-05-003.xlsx" TargetMode="External"/><Relationship Id="rId59" Type="http://schemas.openxmlformats.org/officeDocument/2006/relationships/hyperlink" Target="RESGUARDOS%20POR%20DIRECCION\9.-%20DECUR\JM-1999-09-01-5291-08-004.xlsx" TargetMode="External"/><Relationship Id="rId124" Type="http://schemas.openxmlformats.org/officeDocument/2006/relationships/hyperlink" Target="RESGUARDOS%20POR%20DIRECCION\9.-%20DECUR\JM-2017-09-23-5411-05-001.xlsx" TargetMode="External"/><Relationship Id="rId70" Type="http://schemas.openxmlformats.org/officeDocument/2006/relationships/hyperlink" Target="RESGUARDOS%20POR%20DIRECCION\9.-%20DECUR\JM-2008-09-05-5291-34-001.xlsx" TargetMode="External"/><Relationship Id="rId166" Type="http://schemas.openxmlformats.org/officeDocument/2006/relationships/hyperlink" Target="RESGUARDOS%20POR%20DIRECCION\9.-%20DECUR\JM-2009-09-05-5111-45-005.xlsx" TargetMode="External"/><Relationship Id="rId331" Type="http://schemas.openxmlformats.org/officeDocument/2006/relationships/hyperlink" Target="RESGUARDOS%20POR%20DIRECCION\9.-%20DECUR\JM-2009-09-05-5111-40-009.xlsx" TargetMode="External"/><Relationship Id="rId373" Type="http://schemas.openxmlformats.org/officeDocument/2006/relationships/hyperlink" Target="RESGUARDOS%20POR%20DIRECCION\9.-%20DECUR\JM-2009-09-05-5111-45-084.xlsx" TargetMode="External"/><Relationship Id="rId429" Type="http://schemas.openxmlformats.org/officeDocument/2006/relationships/hyperlink" Target="RESGUARDOS%20POR%20DIRECCION\9.-%20DECUR\JM-2009-09-05-5111-45-109.xlsx" TargetMode="External"/><Relationship Id="rId1" Type="http://schemas.openxmlformats.org/officeDocument/2006/relationships/hyperlink" Target="RESGUARDOS%20POR%20DIRECCION\9.-%20DECUR\JM-2018-09-66-5231-01-001.xlsx" TargetMode="External"/><Relationship Id="rId233" Type="http://schemas.openxmlformats.org/officeDocument/2006/relationships/hyperlink" Target="RESGUARDOS%20POR%20DIRECCION\9.-%20DECUR\JM-2009-09-05-5111-46-099.xlsx" TargetMode="External"/><Relationship Id="rId440" Type="http://schemas.openxmlformats.org/officeDocument/2006/relationships/hyperlink" Target="RESGUARDOS%20POR%20DIRECCION\9.-%20DECUR\JM-2009-09-05-5111-45-033.xlsx" TargetMode="External"/><Relationship Id="rId28" Type="http://schemas.openxmlformats.org/officeDocument/2006/relationships/hyperlink" Target="RESGUARDOS%20POR%20DIRECCION\9.-%20DECUR\JM-2020-10-07-51101-17-024.xlsx" TargetMode="External"/><Relationship Id="rId275" Type="http://schemas.openxmlformats.org/officeDocument/2006/relationships/hyperlink" Target="RESGUARDOS%20POR%20DIRECCION\9.-%20DECUR\JM-2009-09-05-5111-46-047.xlsx" TargetMode="External"/><Relationship Id="rId300" Type="http://schemas.openxmlformats.org/officeDocument/2006/relationships/hyperlink" Target="RESGUARDOS%20POR%20DIRECCION\9.-%20DECUR\JM-2009-09-05-5111-45-050.xlsx" TargetMode="External"/><Relationship Id="rId81" Type="http://schemas.openxmlformats.org/officeDocument/2006/relationships/hyperlink" Target="RESGUARDOS%20POR%20DIRECCION\9.-%20DECUR\JM-2008-09-05-5291-02-004.xlsx" TargetMode="External"/><Relationship Id="rId135" Type="http://schemas.openxmlformats.org/officeDocument/2006/relationships/hyperlink" Target="RESGUARDOS%20POR%20DIRECCION\9.-%20DECUR\JM-1997-09-01-5111-11-006.xlsx" TargetMode="External"/><Relationship Id="rId177" Type="http://schemas.openxmlformats.org/officeDocument/2006/relationships/hyperlink" Target="RESGUARDOS%20POR%20DIRECCION\9.-%20DECUR\JM-2009-09-05-5111-45-065.xlsx" TargetMode="External"/><Relationship Id="rId342" Type="http://schemas.openxmlformats.org/officeDocument/2006/relationships/hyperlink" Target="RESGUARDOS%20POR%20DIRECCION\9.-%20DECUR\JM-2009-09-05-5111-46-123.xlsx" TargetMode="External"/><Relationship Id="rId384" Type="http://schemas.openxmlformats.org/officeDocument/2006/relationships/hyperlink" Target="RESGUARDOS%20POR%20DIRECCION\9.-%20DECUR\JM-2009-09-05-5111-46-003.xlsx" TargetMode="External"/><Relationship Id="rId202" Type="http://schemas.openxmlformats.org/officeDocument/2006/relationships/hyperlink" Target="RESGUARDOS%20POR%20DIRECCION\9.-%20DECUR\JM-2009-09-05-5111-45-112.xlsx" TargetMode="External"/><Relationship Id="rId244" Type="http://schemas.openxmlformats.org/officeDocument/2006/relationships/hyperlink" Target="RESGUARDOS%20POR%20DIRECCION\9.-%20DECUR\JM-2009-09-05-5111-46-110.xlsx" TargetMode="External"/><Relationship Id="rId39" Type="http://schemas.openxmlformats.org/officeDocument/2006/relationships/hyperlink" Target="RESGUARDOS%20POR%20DIRECCION\9.-%20DECUR\JM-1986-09-01-5111-07-002.xlsx" TargetMode="External"/><Relationship Id="rId286" Type="http://schemas.openxmlformats.org/officeDocument/2006/relationships/hyperlink" Target="RESGUARDOS%20POR%20DIRECCION\9.-%20DECUR\JM-2009-09-05-5111-45-022.xlsx" TargetMode="External"/><Relationship Id="rId451" Type="http://schemas.openxmlformats.org/officeDocument/2006/relationships/hyperlink" Target="RESGUARDOS%20POR%20DIRECCION\9.-%20DECUR\JM-2022-09-02-56902-01-015.xlsx" TargetMode="External"/><Relationship Id="rId50" Type="http://schemas.openxmlformats.org/officeDocument/2006/relationships/hyperlink" Target="RESGUARDOS%20POR%20DIRECCION\9.-%20DECUR\JM-1986-09-01-5111-02-002.xlsx" TargetMode="External"/><Relationship Id="rId104" Type="http://schemas.openxmlformats.org/officeDocument/2006/relationships/hyperlink" Target="RESGUARDOS%20POR%20DIRECCION\9.-%20DECUR\JM-2011-09-02-5291-27-001.xlsx" TargetMode="External"/><Relationship Id="rId146" Type="http://schemas.openxmlformats.org/officeDocument/2006/relationships/hyperlink" Target="RESGUARDOS%20POR%20DIRECCION\9.-%20DECUR\JM-2009-09-05-5111-42-006.xlsx" TargetMode="External"/><Relationship Id="rId188" Type="http://schemas.openxmlformats.org/officeDocument/2006/relationships/hyperlink" Target="RESGUARDOS%20POR%20DIRECCION\9.-%20DECUR\JM-2009-09-05-5111-45-077.xlsx" TargetMode="External"/><Relationship Id="rId311" Type="http://schemas.openxmlformats.org/officeDocument/2006/relationships/hyperlink" Target="RESGUARDOS%20POR%20DIRECCION\9.-%20DECUR\JM-2009-09-05-5111-45-044.xlsx" TargetMode="External"/><Relationship Id="rId353" Type="http://schemas.openxmlformats.org/officeDocument/2006/relationships/hyperlink" Target="RESGUARDOS%20POR%20DIRECCION\9.-%20DECUR\JM-2012-09-04-5151-01-026.xlsx" TargetMode="External"/><Relationship Id="rId395" Type="http://schemas.openxmlformats.org/officeDocument/2006/relationships/hyperlink" Target="RESGUARDOS%20POR%20DIRECCION\9.-%20DECUR\JM-2009-09-05-5111-46-096.xlsx" TargetMode="External"/><Relationship Id="rId409" Type="http://schemas.openxmlformats.org/officeDocument/2006/relationships/hyperlink" Target="RESGUARDOS%20POR%20DIRECCION\9.-%20DECUR\JM-2009-09-05-5111-45-052.xlsx" TargetMode="External"/><Relationship Id="rId92" Type="http://schemas.openxmlformats.org/officeDocument/2006/relationships/hyperlink" Target="RESGUARDOS%20POR%20DIRECCION\9.-%20DECUR\JM-2008-09-05-5291-10-015.xlsx" TargetMode="External"/><Relationship Id="rId213" Type="http://schemas.openxmlformats.org/officeDocument/2006/relationships/hyperlink" Target="RESGUARDOS%20POR%20DIRECCION\9.-%20DECUR\JM-2009-09-05-5111-46-065.xlsx" TargetMode="External"/><Relationship Id="rId420" Type="http://schemas.openxmlformats.org/officeDocument/2006/relationships/hyperlink" Target="RESGUARDOS%20POR%20DIRECCION\9.-%20DECUR\JM-2009-09-05-5111-45-046.xlsx" TargetMode="External"/><Relationship Id="rId255" Type="http://schemas.openxmlformats.org/officeDocument/2006/relationships/hyperlink" Target="RESGUARDOS%20POR%20DIRECCION\9.-%20DECUR\JM-2009-09-05-5111-45-019.xlsx" TargetMode="External"/><Relationship Id="rId297" Type="http://schemas.openxmlformats.org/officeDocument/2006/relationships/hyperlink" Target="RESGUARDOS%20POR%20DIRECCION\9.-%20DECUR\JM-2009-09-05-5111-46-031.xlsx" TargetMode="External"/><Relationship Id="rId462" Type="http://schemas.openxmlformats.org/officeDocument/2006/relationships/hyperlink" Target="RESGUARDOS%20POR%20DIRECCION\9.-%20DECUR\JM-2022-09-02-56501-97-002.xlsx" TargetMode="External"/></Relationships>
</file>

<file path=xl/worksheets/_rels/sheet13.xml.rels><?xml version="1.0" encoding="UTF-8" standalone="yes"?>
<Relationships xmlns="http://schemas.openxmlformats.org/package/2006/relationships"><Relationship Id="rId26" Type="http://schemas.openxmlformats.org/officeDocument/2006/relationships/hyperlink" Target="RESGUARDOS%20POR%20DIRECCION\10.-%20ADMINISTRACION\JM-1998-10-02-5111-32-001.xlsx" TargetMode="External"/><Relationship Id="rId21" Type="http://schemas.openxmlformats.org/officeDocument/2006/relationships/hyperlink" Target="RESGUARDOS%20POR%20DIRECCION\10.-%20ADMINISTRACION\JM-2002-10-02-5111-02-008.xlsx" TargetMode="External"/><Relationship Id="rId42" Type="http://schemas.openxmlformats.org/officeDocument/2006/relationships/hyperlink" Target="RESGUARDOS%20POR%20DIRECCION\10.-%20ADMINISTRACION\JM-2008-10-02-5111-09-012.xlsx" TargetMode="External"/><Relationship Id="rId47" Type="http://schemas.openxmlformats.org/officeDocument/2006/relationships/hyperlink" Target="RESGUARDOS%20POR%20DIRECCION\10.-%20ADMINISTRACION\JM-2019-10-02-51501-01-023.xlsx" TargetMode="External"/><Relationship Id="rId63" Type="http://schemas.openxmlformats.org/officeDocument/2006/relationships/hyperlink" Target="RESGUARDOS%20POR%20DIRECCION\10.-%20ADMINISTRACION\JM-2000-10-01-5671-39-001.xlsx" TargetMode="External"/><Relationship Id="rId68" Type="http://schemas.openxmlformats.org/officeDocument/2006/relationships/hyperlink" Target="RESGUARDOS%20POR%20DIRECCION\10.-%20ADMINISTRACION\JM-2010-10-02-5671-16-001.xlsx" TargetMode="External"/><Relationship Id="rId84" Type="http://schemas.openxmlformats.org/officeDocument/2006/relationships/hyperlink" Target="RESGUARDOS%20POR%20DIRECCION\10.-%20ADMINISTRACION\JM-2022-10-02-51501-06-004.xlsx" TargetMode="External"/><Relationship Id="rId89" Type="http://schemas.openxmlformats.org/officeDocument/2006/relationships/hyperlink" Target="RESGUARDOS%20POR%20DIRECCION\10.-%20ADMINISTRACION\JM-2022-10-02-51501-01-073.xlsx" TargetMode="External"/><Relationship Id="rId16" Type="http://schemas.openxmlformats.org/officeDocument/2006/relationships/hyperlink" Target="RESGUARDOS%20POR%20DIRECCION\10.-%20ADMINISTRACION\JM-1997-10-01-5111-02-001...xlsx" TargetMode="External"/><Relationship Id="rId11" Type="http://schemas.openxmlformats.org/officeDocument/2006/relationships/hyperlink" Target="RESGUARDOS%20POR%20DIRECCION\10.-%20ADMINISTRACION\JM-2019-10-01-51901-11-014.xlsx" TargetMode="External"/><Relationship Id="rId32" Type="http://schemas.openxmlformats.org/officeDocument/2006/relationships/hyperlink" Target="RESGUARDOS%20POR%20DIRECCION\10.-%20ADMINISTRACION\JM-2020-10-01-51501-04-006.xlsx" TargetMode="External"/><Relationship Id="rId37" Type="http://schemas.openxmlformats.org/officeDocument/2006/relationships/hyperlink" Target="RESGUARDOS%20POR%20DIRECCION\10.-%20ADMINISTRACION\JM-2001-10-01-5111-09-008.xlsx" TargetMode="External"/><Relationship Id="rId53" Type="http://schemas.openxmlformats.org/officeDocument/2006/relationships/hyperlink" Target="RESGUARDOS%20POR%20DIRECCION\10.-%20ADMINISTRACION\JM-2020-10-01-51501-01-025.xlsx" TargetMode="External"/><Relationship Id="rId58" Type="http://schemas.openxmlformats.org/officeDocument/2006/relationships/hyperlink" Target="RESGUARDOS%20POR%20DIRECCION\10.-%20ADMINISTRACION\JM-1999-10-06-5111-02-005.xlsx" TargetMode="External"/><Relationship Id="rId74" Type="http://schemas.openxmlformats.org/officeDocument/2006/relationships/hyperlink" Target="RESGUARDOS%20POR%20DIRECCION\10.-%20ADMINISTRACION\JM-2010-10-02-5671-34-001.xlsx" TargetMode="External"/><Relationship Id="rId79" Type="http://schemas.openxmlformats.org/officeDocument/2006/relationships/hyperlink" Target="RESGUARDOS%20POR%20DIRECCION\1.-%20PRESIDENCIA\JM-2020-01-01-51501-01-019.xlsx" TargetMode="External"/><Relationship Id="rId5" Type="http://schemas.openxmlformats.org/officeDocument/2006/relationships/hyperlink" Target="RESGUARDOS%20POR%20DIRECCION\10.-%20ADMINISTRACION\JM-2002-10-02-5111-02-010.xlsx" TargetMode="External"/><Relationship Id="rId90" Type="http://schemas.openxmlformats.org/officeDocument/2006/relationships/hyperlink" Target="RESGUARDOS%20POR%20DIRECCION\10.-%20ADMINISTRACION\JM-2022-10-07-51101-02-012.xlsx" TargetMode="External"/><Relationship Id="rId14" Type="http://schemas.openxmlformats.org/officeDocument/2006/relationships/hyperlink" Target="RESGUARDOS%20POR%20DIRECCION\10.-%20ADMINISTRACION\JM-2020-10-07-51501-01-063.xlsx" TargetMode="External"/><Relationship Id="rId22" Type="http://schemas.openxmlformats.org/officeDocument/2006/relationships/hyperlink" Target="RESGUARDOS%20POR%20DIRECCION\10.-%20ADMINISTRACION\JM-2002-10-02-5111-02-009.xlsx" TargetMode="External"/><Relationship Id="rId27" Type="http://schemas.openxmlformats.org/officeDocument/2006/relationships/hyperlink" Target="RESGUARDOS%20POR%20DIRECCION\10.-%20ADMINISTRACION\JM-2001-10-06-5111-09-010.xlsx" TargetMode="External"/><Relationship Id="rId30" Type="http://schemas.openxmlformats.org/officeDocument/2006/relationships/hyperlink" Target="RESGUARDOS%20POR%20DIRECCION\10.-%20ADMINISTRACION\JM-2016-10-66-5191-05-001.xlsx" TargetMode="External"/><Relationship Id="rId35" Type="http://schemas.openxmlformats.org/officeDocument/2006/relationships/hyperlink" Target="RESGUARDOS%20POR%20DIRECCION\10.-%20ADMINISTRACION\JM-2001-10-01-5111-16-039.xlsx" TargetMode="External"/><Relationship Id="rId43" Type="http://schemas.openxmlformats.org/officeDocument/2006/relationships/hyperlink" Target="RESGUARDOS%20POR%20DIRECCION\10.-%20ADMINISTRACION\JM-2012-10-07-5151-01-001.xlsx" TargetMode="External"/><Relationship Id="rId48" Type="http://schemas.openxmlformats.org/officeDocument/2006/relationships/hyperlink" Target="RESGUARDOS%20POR%20DIRECCION\10.-%20ADMINISTRACION\JM-2019-10-01-51901-11-016.xlsx" TargetMode="External"/><Relationship Id="rId56" Type="http://schemas.openxmlformats.org/officeDocument/2006/relationships/hyperlink" Target="RESGUARDOS%20POR%20DIRECCION\10.-%20ADMINISTRACION\JM-1997-10-01-5111-02-002...xlsx" TargetMode="External"/><Relationship Id="rId64" Type="http://schemas.openxmlformats.org/officeDocument/2006/relationships/hyperlink" Target="RESGUARDOS%20POR%20DIRECCION\10.-%20ADMINISTRACION\JM-2010-10-02-5671-23-001.xlsx" TargetMode="External"/><Relationship Id="rId69" Type="http://schemas.openxmlformats.org/officeDocument/2006/relationships/hyperlink" Target="RESGUARDOS%20POR%20DIRECCION\10.-%20ADMINISTRACION\JM-2010-10-02-5671-17-002.xlsx" TargetMode="External"/><Relationship Id="rId77" Type="http://schemas.openxmlformats.org/officeDocument/2006/relationships/hyperlink" Target="RESGUARDOS%20POR%20DIRECCION\1.-%20PRESIDENCIA\JM-2020-01-01-51501-01-018.xlsx" TargetMode="External"/><Relationship Id="rId8" Type="http://schemas.openxmlformats.org/officeDocument/2006/relationships/hyperlink" Target="RESGUARDOS%20POR%20DIRECCION\10.-%20ADMINISTRACION\JM-2017-10-66-5191-11-013.xlsx" TargetMode="External"/><Relationship Id="rId51" Type="http://schemas.openxmlformats.org/officeDocument/2006/relationships/hyperlink" Target="RESGUARDOS%20POR%20DIRECCION\10.-%20ADMINISTRACION\JM-2020-10-01-51501-04-007.xlsx" TargetMode="External"/><Relationship Id="rId72" Type="http://schemas.openxmlformats.org/officeDocument/2006/relationships/hyperlink" Target="RESGUARDOS%20POR%20DIRECCION\10.-%20ADMINISTRACION\JM-2010-10-02-5671-25-001.xlsx" TargetMode="External"/><Relationship Id="rId80" Type="http://schemas.openxmlformats.org/officeDocument/2006/relationships/hyperlink" Target="RESGUARDOS%20POR%20DIRECCION\1.-%20PRESIDENCIA\JM-2020-01-02-51501-01-020.xlsx" TargetMode="External"/><Relationship Id="rId85" Type="http://schemas.openxmlformats.org/officeDocument/2006/relationships/hyperlink" Target="RESGUARDOS%20POR%20DIRECCION\10.-%20ADMINISTRACION\JM-2022-10-02-51501-04-009.xlsx" TargetMode="External"/><Relationship Id="rId3" Type="http://schemas.openxmlformats.org/officeDocument/2006/relationships/hyperlink" Target="RESGUARDOS%20POR%20DIRECCION\10.-%20ADMINISTRACION\JM-1999-10-06-5111-02-011.xlsx" TargetMode="External"/><Relationship Id="rId12" Type="http://schemas.openxmlformats.org/officeDocument/2006/relationships/hyperlink" Target="RESGUARDOS%20POR%20DIRECCION\10.-%20ADMINISTRACION\JM-2020-10-07-51501-01-040.xlsx" TargetMode="External"/><Relationship Id="rId17" Type="http://schemas.openxmlformats.org/officeDocument/2006/relationships/hyperlink" Target="RESGUARDOS%20POR%20DIRECCION\10.-%20ADMINISTRACION\JM-1997-10-01-5111-02-002.xlsx" TargetMode="External"/><Relationship Id="rId25" Type="http://schemas.openxmlformats.org/officeDocument/2006/relationships/hyperlink" Target="RESGUARDOS%20POR%20DIRECCION\10.-%20ADMINISTRACION\JM-1997-10-01-5111-13-002.xlsx" TargetMode="External"/><Relationship Id="rId33" Type="http://schemas.openxmlformats.org/officeDocument/2006/relationships/hyperlink" Target="RESGUARDOS%20POR%20DIRECCION\10.-%20ADMINISTRACION\JM-1999-10-01-5111-16-004.xlsx" TargetMode="External"/><Relationship Id="rId38" Type="http://schemas.openxmlformats.org/officeDocument/2006/relationships/hyperlink" Target="RESGUARDOS%20POR%20DIRECCION\10.-%20ADMINISTRACION\JM-2001-10-01-5111-09-009.xlsx" TargetMode="External"/><Relationship Id="rId46" Type="http://schemas.openxmlformats.org/officeDocument/2006/relationships/hyperlink" Target="RESGUARDOS%20POR%20DIRECCION\10.-%20ADMINISTRACION\JM-2019-10-02-51501-01-022.xlsx" TargetMode="External"/><Relationship Id="rId59" Type="http://schemas.openxmlformats.org/officeDocument/2006/relationships/hyperlink" Target="RESGUARDOS%20POR%20DIRECCION\10.-%20ADMINISTRACION\JM-1999-10-06-5111-09-002.xlsx" TargetMode="External"/><Relationship Id="rId67" Type="http://schemas.openxmlformats.org/officeDocument/2006/relationships/hyperlink" Target="RESGUARDOS%20POR%20DIRECCION\10.-%20ADMINISTRACION\JM-2010-10-02-5671-33-001.xlsx" TargetMode="External"/><Relationship Id="rId20" Type="http://schemas.openxmlformats.org/officeDocument/2006/relationships/hyperlink" Target="RESGUARDOS%20POR%20DIRECCION\10.-%20ADMINISTRACION\JM-2002-10-02-5111-02-007.xlsx" TargetMode="External"/><Relationship Id="rId41" Type="http://schemas.openxmlformats.org/officeDocument/2006/relationships/hyperlink" Target="RESGUARDOS%20POR%20DIRECCION\10.-%20ADMINISTRACION\JM-2007-10-02-5111-16-020.xlsx" TargetMode="External"/><Relationship Id="rId54" Type="http://schemas.openxmlformats.org/officeDocument/2006/relationships/hyperlink" Target="RESGUARDOS%20POR%20DIRECCION\10.-%20ADMINISTRACION\JM-2020-10-01-51501-01-026.xlsx" TargetMode="External"/><Relationship Id="rId62" Type="http://schemas.openxmlformats.org/officeDocument/2006/relationships/hyperlink" Target="RESGUARDOS%20POR%20DIRECCION\10.-%20ADMINISTRACION\JM-2008-10-02-5111-11-012.xlsx" TargetMode="External"/><Relationship Id="rId70" Type="http://schemas.openxmlformats.org/officeDocument/2006/relationships/hyperlink" Target="RESGUARDOS%20POR%20DIRECCION\10.-%20ADMINISTRACION\JM-2010-10-02-5691-20-001.xlsx" TargetMode="External"/><Relationship Id="rId75" Type="http://schemas.openxmlformats.org/officeDocument/2006/relationships/hyperlink" Target="RESGUARDOS%20POR%20DIRECCION\10.-%20ADMINISTRACION\JM-2020-10-07-51501-01-062.xlsx" TargetMode="External"/><Relationship Id="rId83" Type="http://schemas.openxmlformats.org/officeDocument/2006/relationships/hyperlink" Target="RESGUARDOS%20POR%20DIRECCION\10.-%20ADMINISTRACION\JM-2022-10-02-51501-01-071.xlsx" TargetMode="External"/><Relationship Id="rId88" Type="http://schemas.openxmlformats.org/officeDocument/2006/relationships/hyperlink" Target="RESGUARDOS%20POR%20DIRECCION\10.-%20ADMINISTRACION\JM-2022-10-02-51501-04-010.xlsx" TargetMode="External"/><Relationship Id="rId91" Type="http://schemas.openxmlformats.org/officeDocument/2006/relationships/printerSettings" Target="../printerSettings/printerSettings13.bin"/><Relationship Id="rId1" Type="http://schemas.openxmlformats.org/officeDocument/2006/relationships/hyperlink" Target="RESGUARDOS%20POR%20DIRECCION\10.-%20ADMINISTRACION\JM-2014-04-06-5151-06-001.xlsx" TargetMode="External"/><Relationship Id="rId6" Type="http://schemas.openxmlformats.org/officeDocument/2006/relationships/hyperlink" Target="RESGUARDOS%20POR%20DIRECCION\10.-%20ADMINISTRACION\JM-2007-10-02-5111-09-012.xlsx" TargetMode="External"/><Relationship Id="rId15" Type="http://schemas.openxmlformats.org/officeDocument/2006/relationships/hyperlink" Target="RESGUARDOS%20POR%20DIRECCION\10.-%20ADMINISTRACION\JM-1997-10-01-5111-02-001.xlsx" TargetMode="External"/><Relationship Id="rId23" Type="http://schemas.openxmlformats.org/officeDocument/2006/relationships/hyperlink" Target="RESGUARDOS%20POR%20DIRECCION\10.-%20ADMINISTRACION\JM-2011-10-02-5191-08-001.xlsx" TargetMode="External"/><Relationship Id="rId28" Type="http://schemas.openxmlformats.org/officeDocument/2006/relationships/hyperlink" Target="RESGUARDOS%20POR%20DIRECCION\10.-%20ADMINISTRACION\JM-2002-10-02-5111-11-001.xlsx" TargetMode="External"/><Relationship Id="rId36" Type="http://schemas.openxmlformats.org/officeDocument/2006/relationships/hyperlink" Target="RESGUARDOS%20POR%20DIRECCION\10.-%20ADMINISTRACION\JM-2001-10-06-5111-16-008.xlsx" TargetMode="External"/><Relationship Id="rId49" Type="http://schemas.openxmlformats.org/officeDocument/2006/relationships/hyperlink" Target="RESGUARDOS%20POR%20DIRECCION\10.-%20ADMINISTRACION\JM-2019-10-01-51901-11-017.xlsx" TargetMode="External"/><Relationship Id="rId57" Type="http://schemas.openxmlformats.org/officeDocument/2006/relationships/hyperlink" Target="RESGUARDOS%20POR%20DIRECCION\10.-%20ADMINISTRACION\JM-1997-10-01-5111-13-003.xlsx" TargetMode="External"/><Relationship Id="rId10" Type="http://schemas.openxmlformats.org/officeDocument/2006/relationships/hyperlink" Target="RESGUARDOS%20POR%20DIRECCION\10.-%20ADMINISTRACION\JM-2019-10-02-51501-04-003.xlsx" TargetMode="External"/><Relationship Id="rId31" Type="http://schemas.openxmlformats.org/officeDocument/2006/relationships/hyperlink" Target="RESGUARDOS%20POR%20DIRECCION\10.-%20ADMINISTRACION\JM-2019-10-01-51901-11-015.xlsx" TargetMode="External"/><Relationship Id="rId44" Type="http://schemas.openxmlformats.org/officeDocument/2006/relationships/hyperlink" Target="RESGUARDOS%20POR%20DIRECCION\10.-%20ADMINISTRACION\JM-2016-10-66-5151-01-007.xlsx" TargetMode="External"/><Relationship Id="rId52" Type="http://schemas.openxmlformats.org/officeDocument/2006/relationships/hyperlink" Target="RESGUARDOS%20POR%20DIRECCION\10.-%20ADMINISTRACION\JM-2020-10-02-51501-01-027.xlsx" TargetMode="External"/><Relationship Id="rId60" Type="http://schemas.openxmlformats.org/officeDocument/2006/relationships/hyperlink" Target="RESGUARDOS%20POR%20DIRECCION\10.-%20ADMINISTRACION\JM-2000-10-06-5111-16-006.xlsx" TargetMode="External"/><Relationship Id="rId65" Type="http://schemas.openxmlformats.org/officeDocument/2006/relationships/hyperlink" Target="RESGUARDOS%20POR%20DIRECCION\10.-%20ADMINISTRACION\JM-2010-10-02-5671-22-001.xlsx" TargetMode="External"/><Relationship Id="rId73" Type="http://schemas.openxmlformats.org/officeDocument/2006/relationships/hyperlink" Target="RESGUARDOS%20POR%20DIRECCION\10.-%20ADMINISTRACION\JM-2010-10-02-5671-35-001.xlsx" TargetMode="External"/><Relationship Id="rId78" Type="http://schemas.openxmlformats.org/officeDocument/2006/relationships/hyperlink" Target="RESGUARDOS%20POR%20DIRECCION\1.-%20PRESIDENCIA\JM-2020-01-02-51501-04-004.xlsx" TargetMode="External"/><Relationship Id="rId81" Type="http://schemas.openxmlformats.org/officeDocument/2006/relationships/hyperlink" Target="RESGUARDOS%20POR%20DIRECCION\10.-%20ADMINISTRACION\JM-2022-07-02-51501-01-070.xlsx" TargetMode="External"/><Relationship Id="rId86" Type="http://schemas.openxmlformats.org/officeDocument/2006/relationships/hyperlink" Target="RESGUARDOS%20POR%20DIRECCION\10.-%20ADMINISTRACION\JM-2022-10-02-51501-04-011.xlsx" TargetMode="External"/><Relationship Id="rId4" Type="http://schemas.openxmlformats.org/officeDocument/2006/relationships/hyperlink" Target="RESGUARDOS%20POR%20DIRECCION\10.-%20ADMINISTRACION\JM-2001-10-01-5111-16-009.xlsx" TargetMode="External"/><Relationship Id="rId9" Type="http://schemas.openxmlformats.org/officeDocument/2006/relationships/hyperlink" Target="RESGUARDOS%20POR%20DIRECCION\10.-%20ADMINISTRACION\JM-2019-10-01-51101-09-013.xlsx" TargetMode="External"/><Relationship Id="rId13" Type="http://schemas.openxmlformats.org/officeDocument/2006/relationships/hyperlink" Target="RESGUARDOS%20POR%20DIRECCION\10.-%20ADMINISTRACION\JM-2016-10-66-5151-01-006.xlsx" TargetMode="External"/><Relationship Id="rId18" Type="http://schemas.openxmlformats.org/officeDocument/2006/relationships/hyperlink" Target="RESGUARDOS%20POR%20DIRECCION\10.-%20ADMINISTRACION\JM-2000-10-06-5111-02-006.xlsx" TargetMode="External"/><Relationship Id="rId39" Type="http://schemas.openxmlformats.org/officeDocument/2006/relationships/hyperlink" Target="RESGUARDOS%20POR%20DIRECCION\10.-%20ADMINISTRACION\JM-2002-10-02-5111-09-011.xlsx" TargetMode="External"/><Relationship Id="rId34" Type="http://schemas.openxmlformats.org/officeDocument/2006/relationships/hyperlink" Target="RESGUARDOS%20POR%20DIRECCION\10.-%20ADMINISTRACION\JM-2001-10-01-5111-11-001.xlsx" TargetMode="External"/><Relationship Id="rId50" Type="http://schemas.openxmlformats.org/officeDocument/2006/relationships/hyperlink" Target="RESGUARDOS%20POR%20DIRECCION\10.-%20ADMINISTRACION\JM-2019-10-02-51501-01-024.xlsx" TargetMode="External"/><Relationship Id="rId55" Type="http://schemas.openxmlformats.org/officeDocument/2006/relationships/hyperlink" Target="RESGUARDOS%20POR%20DIRECCION\10.-%20ADMINISTRACION\JM-2020-10-01-51501-01-028.xlsx" TargetMode="External"/><Relationship Id="rId76" Type="http://schemas.openxmlformats.org/officeDocument/2006/relationships/hyperlink" Target="RESGUARDOS%20POR%20DIRECCION\2.-%20SECRETARIA\JM-2007-02-02-5111-09-009.xlsx" TargetMode="External"/><Relationship Id="rId7" Type="http://schemas.openxmlformats.org/officeDocument/2006/relationships/hyperlink" Target="RESGUARDOS%20POR%20DIRECCION\10.-%20ADMINISTRACION\JM-2016-10-66-5151-01-005.xlsx" TargetMode="External"/><Relationship Id="rId71" Type="http://schemas.openxmlformats.org/officeDocument/2006/relationships/hyperlink" Target="RESGUARDOS%20POR%20DIRECCION\10.-%20ADMINISTRACION\JM-2011-10-02-5671-21-001.xlsx" TargetMode="External"/><Relationship Id="rId92" Type="http://schemas.openxmlformats.org/officeDocument/2006/relationships/drawing" Target="../drawings/drawing13.xml"/><Relationship Id="rId2" Type="http://schemas.openxmlformats.org/officeDocument/2006/relationships/hyperlink" Target="RESGUARDOS%20POR%20DIRECCION\10.-%20ADMINISTRACION\JM-2014-04-06-5151-01-006.xlsx" TargetMode="External"/><Relationship Id="rId29" Type="http://schemas.openxmlformats.org/officeDocument/2006/relationships/hyperlink" Target="RESGUARDOS%20POR%20DIRECCION\10.-%20ADMINISTRACION\JM-2004-10-01-5661-08-003.xlsx" TargetMode="External"/><Relationship Id="rId24" Type="http://schemas.openxmlformats.org/officeDocument/2006/relationships/hyperlink" Target="RESGUARDOS%20POR%20DIRECCION\10.-%20ADMINISTRACION\JM-2013-10-01-5151-01-002.xlsx" TargetMode="External"/><Relationship Id="rId40" Type="http://schemas.openxmlformats.org/officeDocument/2006/relationships/hyperlink" Target="RESGUARDOS%20POR%20DIRECCION\10.-%20ADMINISTRACION\JM-2004-10-01-5111-11-003.xlsx" TargetMode="External"/><Relationship Id="rId45" Type="http://schemas.openxmlformats.org/officeDocument/2006/relationships/hyperlink" Target="RESGUARDOS%20POR%20DIRECCION\10.-%20ADMINISTRACION\JM-2016-10-33-5151-01-020.xlsx" TargetMode="External"/><Relationship Id="rId66" Type="http://schemas.openxmlformats.org/officeDocument/2006/relationships/hyperlink" Target="RESGUARDOS%20POR%20DIRECCION\10.-%20ADMINISTRACION\JM-2010-10-02-5671-12-001.xlsx" TargetMode="External"/><Relationship Id="rId87" Type="http://schemas.openxmlformats.org/officeDocument/2006/relationships/hyperlink" Target="RESGUARDOS%20POR%20DIRECCION\10.-%20ADMINISTRACION\JM-2022-10-02-51501-01-072.xlsx" TargetMode="External"/><Relationship Id="rId61" Type="http://schemas.openxmlformats.org/officeDocument/2006/relationships/hyperlink" Target="RESGUARDOS%20POR%20DIRECCION\10.-%20ADMINISTRACION\JM-2001-10-06-5111-09-009.xlsx" TargetMode="External"/><Relationship Id="rId82" Type="http://schemas.openxmlformats.org/officeDocument/2006/relationships/hyperlink" Target="RESGUARDOS%20POR%20DIRECCION\10.-%20ADMINISTRACION\JM-2022-10-02-51501-01-069.xlsx" TargetMode="External"/><Relationship Id="rId19" Type="http://schemas.openxmlformats.org/officeDocument/2006/relationships/hyperlink" Target="RESGUARDOS%20POR%20DIRECCION\10.-%20ADMINISTRACION\JM-2001-10-01-5111-11-002.xlsx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RESGUARDOS%20POR%20DIRECCION\11.-SEGURIDAD%20PUBLICA\JM-2013-11-07-5151-04-003.xlsx" TargetMode="External"/><Relationship Id="rId21" Type="http://schemas.openxmlformats.org/officeDocument/2006/relationships/hyperlink" Target="RESGUARDOS%20POR%20DIRECCION\11.-SEGURIDAD%20PUBLICA\JM-2015-11-04-5491-01-006.xlsx" TargetMode="External"/><Relationship Id="rId42" Type="http://schemas.openxmlformats.org/officeDocument/2006/relationships/hyperlink" Target="RESGUARDOS%20POR%20DIRECCION\11.-SEGURIDAD%20PUBLICA\JM-2017-11-04-5651-11-031.xlsx" TargetMode="External"/><Relationship Id="rId63" Type="http://schemas.openxmlformats.org/officeDocument/2006/relationships/hyperlink" Target="RESGUARDOS%20POR%20DIRECCION\11.-SEGURIDAD%20PUBLICA\JM-2017-11-04-5411-17-026.xlsx" TargetMode="External"/><Relationship Id="rId84" Type="http://schemas.openxmlformats.org/officeDocument/2006/relationships/hyperlink" Target="RESGUARDOS%20POR%20DIRECCION\11.-SEGURIDAD%20PUBLICA\JM-2013-11-01-5231-04-001.xlsx" TargetMode="External"/><Relationship Id="rId138" Type="http://schemas.openxmlformats.org/officeDocument/2006/relationships/hyperlink" Target="RESGUARDOS%20POR%20DIRECCION\11.-SEGURIDAD%20PUBLICA\JM-2010-11-02-5291-11-007.xlsx" TargetMode="External"/><Relationship Id="rId159" Type="http://schemas.openxmlformats.org/officeDocument/2006/relationships/hyperlink" Target="RESGUARDOS%20POR%20DIRECCION\11.-SEGURIDAD%20PUBLICA\JM-2019-11-07-56501-11-043.xlsx" TargetMode="External"/><Relationship Id="rId170" Type="http://schemas.openxmlformats.org/officeDocument/2006/relationships/hyperlink" Target="RESGUARDOS%20POR%20DIRECCION\11.-SEGURIDAD%20PUBLICA\JM-2021-11-01-51201-77-005.xlsx" TargetMode="External"/><Relationship Id="rId191" Type="http://schemas.openxmlformats.org/officeDocument/2006/relationships/hyperlink" Target="RESGUARDOS%20POR%20DIRECCION\11.-SEGURIDAD%20PUBLICA\JM-2019-11-07-56501-11-045.xlsx" TargetMode="External"/><Relationship Id="rId107" Type="http://schemas.openxmlformats.org/officeDocument/2006/relationships/hyperlink" Target="RESGUARDOS%20POR%20DIRECCION\11.-SEGURIDAD%20PUBLICA\JM-2020-11-07-51101-16-003.xlsx" TargetMode="External"/><Relationship Id="rId11" Type="http://schemas.openxmlformats.org/officeDocument/2006/relationships/hyperlink" Target="RESGUARDOS%20POR%20DIRECCION\11.-SEGURIDAD%20PUBLICA\JM-2013-11-04-5651-11-122.xlsx" TargetMode="External"/><Relationship Id="rId32" Type="http://schemas.openxmlformats.org/officeDocument/2006/relationships/hyperlink" Target="RESGUARDOS%20POR%20DIRECCION\11.-SEGURIDAD%20PUBLICA\JM-2017-11-04-5651-11-127.xlsx" TargetMode="External"/><Relationship Id="rId53" Type="http://schemas.openxmlformats.org/officeDocument/2006/relationships/hyperlink" Target="RESGUARDOS%20POR%20DIRECCION\11.-SEGURIDAD%20PUBLICA\JM-2019-11-04-56501-11-041.xlsx" TargetMode="External"/><Relationship Id="rId74" Type="http://schemas.openxmlformats.org/officeDocument/2006/relationships/hyperlink" Target="RESGUARDOS%20POR%20DIRECCION\11.-SEGURIDAD%20PUBLICA\JM-2018-11-01-5651-17-006.xlsx" TargetMode="External"/><Relationship Id="rId128" Type="http://schemas.openxmlformats.org/officeDocument/2006/relationships/hyperlink" Target="RESGUARDOS%20POR%20DIRECCION\11.-SEGURIDAD%20PUBLICA\JM-2014-11-04-5151-01-001.xlsx" TargetMode="External"/><Relationship Id="rId149" Type="http://schemas.openxmlformats.org/officeDocument/2006/relationships/hyperlink" Target="RESGUARDOS%20POR%20DIRECCION\11.-SEGURIDAD%20PUBLICA\JM-2020-11-07-51501-04-008.xlsx" TargetMode="External"/><Relationship Id="rId5" Type="http://schemas.openxmlformats.org/officeDocument/2006/relationships/hyperlink" Target="RESGUARDOS%20POR%20DIRECCION\11.-SEGURIDAD%20PUBLICA\JM-2013-11-04-5651-11-116.xlsx" TargetMode="External"/><Relationship Id="rId95" Type="http://schemas.openxmlformats.org/officeDocument/2006/relationships/hyperlink" Target="RESGUARDOS%20POR%20DIRECCION\11.-SEGURIDAD%20PUBLICA\JM-1998-11-01-5511-07-001.xlsx" TargetMode="External"/><Relationship Id="rId160" Type="http://schemas.openxmlformats.org/officeDocument/2006/relationships/hyperlink" Target="RESGUARDOS%20POR%20DIRECCION\11.-SEGURIDAD%20PUBLICA\JM-2019-11-07-56501-11-044.xlsx" TargetMode="External"/><Relationship Id="rId181" Type="http://schemas.openxmlformats.org/officeDocument/2006/relationships/hyperlink" Target="RESGUARDOS%20POR%20DIRECCION\11.-SEGURIDAD%20PUBLICA\JM-2021-11-02-51901-11-013.xlsx" TargetMode="External"/><Relationship Id="rId22" Type="http://schemas.openxmlformats.org/officeDocument/2006/relationships/hyperlink" Target="RESGUARDOS%20POR%20DIRECCION\11.-SEGURIDAD%20PUBLICA\JM-2015-11-04-5411-01-002.xlsx" TargetMode="External"/><Relationship Id="rId43" Type="http://schemas.openxmlformats.org/officeDocument/2006/relationships/hyperlink" Target="RESGUARDOS%20POR%20DIRECCION\11.-SEGURIDAD%20PUBLICA\JM-2017-11-04-5651-11-032.xlsx" TargetMode="External"/><Relationship Id="rId64" Type="http://schemas.openxmlformats.org/officeDocument/2006/relationships/hyperlink" Target="RESGUARDOS%20POR%20DIRECCION\11.-SEGURIDAD%20PUBLICA\JM-2017-11-33-5611-43-001.xlsx" TargetMode="External"/><Relationship Id="rId118" Type="http://schemas.openxmlformats.org/officeDocument/2006/relationships/hyperlink" Target="RESGUARDOS%20POR%20DIRECCION\11.-SEGURIDAD%20PUBLICA\JM-2014-11-04-5151-01-002.xlsx" TargetMode="External"/><Relationship Id="rId139" Type="http://schemas.openxmlformats.org/officeDocument/2006/relationships/hyperlink" Target="RESGUARDOS%20POR%20DIRECCION\11.-SEGURIDAD%20PUBLICA\JM-2010-11-02-5291-11-008.xlsx" TargetMode="External"/><Relationship Id="rId85" Type="http://schemas.openxmlformats.org/officeDocument/2006/relationships/hyperlink" Target="RESGUARDOS%20POR%20DIRECCION\11.-SEGURIDAD%20PUBLICA\JM-2013-11-01-5151-01-002.xlsx" TargetMode="External"/><Relationship Id="rId150" Type="http://schemas.openxmlformats.org/officeDocument/2006/relationships/hyperlink" Target="RESGUARDOS%20POR%20DIRECCION\11.-SEGURIDAD%20PUBLICA\JM-2021-11-03-51501-08-003.xlsx" TargetMode="External"/><Relationship Id="rId171" Type="http://schemas.openxmlformats.org/officeDocument/2006/relationships/hyperlink" Target="RESGUARDOS%20POR%20DIRECCION\11.-SEGURIDAD%20PUBLICA\JM-2021-11-01-51201-77-006.xlsx" TargetMode="External"/><Relationship Id="rId192" Type="http://schemas.openxmlformats.org/officeDocument/2006/relationships/hyperlink" Target="RESGUARDOS%20POR%20DIRECCION\11.-SEGURIDAD%20PUBLICA\JM-2022-11-07-56501-81-040.xlsx" TargetMode="External"/><Relationship Id="rId12" Type="http://schemas.openxmlformats.org/officeDocument/2006/relationships/hyperlink" Target="RESGUARDOS%20POR%20DIRECCION\11.-SEGURIDAD%20PUBLICA\JM-2013-11-04-5651-11-123.xlsx" TargetMode="External"/><Relationship Id="rId33" Type="http://schemas.openxmlformats.org/officeDocument/2006/relationships/hyperlink" Target="RESGUARDOS%20POR%20DIRECCION\11.-SEGURIDAD%20PUBLICA\JM-2017-11-04-5651-11-128.xlsx" TargetMode="External"/><Relationship Id="rId108" Type="http://schemas.openxmlformats.org/officeDocument/2006/relationships/hyperlink" Target="RESGUARDOS%20POR%20DIRECCION\11.-SEGURIDAD%20PUBLICA\JM-2020-10-07-51101-09-015.xlsx" TargetMode="External"/><Relationship Id="rId129" Type="http://schemas.openxmlformats.org/officeDocument/2006/relationships/hyperlink" Target="RESGUARDOS%20POR%20DIRECCION\11.-SEGURIDAD%20PUBLICA\JM-2017-11-04-5151-01-010.xlsx" TargetMode="External"/><Relationship Id="rId54" Type="http://schemas.openxmlformats.org/officeDocument/2006/relationships/hyperlink" Target="RESGUARDOS%20POR%20DIRECCION\11.-SEGURIDAD%20PUBLICA\JM-2019-11-04-56501-11-042.xlsx" TargetMode="External"/><Relationship Id="rId75" Type="http://schemas.openxmlformats.org/officeDocument/2006/relationships/hyperlink" Target="RESGUARDOS%20POR%20DIRECCION\11.-SEGURIDAD%20PUBLICA\JM-2018-11-01-5651-17-007.xlsx" TargetMode="External"/><Relationship Id="rId96" Type="http://schemas.openxmlformats.org/officeDocument/2006/relationships/hyperlink" Target="RESGUARDOS%20POR%20DIRECCION\11.-SEGURIDAD%20PUBLICA\JM-2000-11-06-5111-09-006.xlsx" TargetMode="External"/><Relationship Id="rId140" Type="http://schemas.openxmlformats.org/officeDocument/2006/relationships/hyperlink" Target="RESGUARDOS%20POR%20DIRECCION\11.-SEGURIDAD%20PUBLICA\JM-2010-11-02-5291-11-009.xlsx" TargetMode="External"/><Relationship Id="rId161" Type="http://schemas.openxmlformats.org/officeDocument/2006/relationships/hyperlink" Target="RESGUARDOS%20POR%20DIRECCION\11.-SEGURIDAD%20PUBLICA\JM-2014-04-06-5151-01-002.xlsx" TargetMode="External"/><Relationship Id="rId182" Type="http://schemas.openxmlformats.org/officeDocument/2006/relationships/hyperlink" Target="RESGUARDOS%20POR%20DIRECCION\11.-SEGURIDAD%20PUBLICA\JM-2017-11-04-5411-01-008.xlsx" TargetMode="External"/><Relationship Id="rId6" Type="http://schemas.openxmlformats.org/officeDocument/2006/relationships/hyperlink" Target="RESGUARDOS%20POR%20DIRECCION\11.-SEGURIDAD%20PUBLICA\JM-2013-11-04-5651-11-117.xlsx" TargetMode="External"/><Relationship Id="rId23" Type="http://schemas.openxmlformats.org/officeDocument/2006/relationships/hyperlink" Target="RESGUARDOS%20POR%20DIRECCION\11.-SEGURIDAD%20PUBLICA\JM-2015-11-04-5651-11-012.xlsx" TargetMode="External"/><Relationship Id="rId119" Type="http://schemas.openxmlformats.org/officeDocument/2006/relationships/hyperlink" Target="RESGUARDOS%20POR%20DIRECCION\11.-SEGURIDAD%20PUBLICA\JM-2015-11-04-5191-11-001.xlsx" TargetMode="External"/><Relationship Id="rId44" Type="http://schemas.openxmlformats.org/officeDocument/2006/relationships/hyperlink" Target="RESGUARDOS%20POR%20DIRECCION\11.-SEGURIDAD%20PUBLICA\JM-2017-11-04-5651-11-033.xlsx" TargetMode="External"/><Relationship Id="rId65" Type="http://schemas.openxmlformats.org/officeDocument/2006/relationships/hyperlink" Target="RESGUARDOS%20POR%20DIRECCION\11.-SEGURIDAD%20PUBLICA\JM-2018-11-04-5411-17-027.xlsx" TargetMode="External"/><Relationship Id="rId86" Type="http://schemas.openxmlformats.org/officeDocument/2006/relationships/hyperlink" Target="RESGUARDOS%20POR%20DIRECCION\11.-SEGURIDAD%20PUBLICA\JM-2013-11-01-5151-01-003.xlsx" TargetMode="External"/><Relationship Id="rId130" Type="http://schemas.openxmlformats.org/officeDocument/2006/relationships/hyperlink" Target="RESGUARDOS%20POR%20DIRECCION\11.-SEGURIDAD%20PUBLICA\JM-2018-11-04-5151-16-001.xlsx" TargetMode="External"/><Relationship Id="rId151" Type="http://schemas.openxmlformats.org/officeDocument/2006/relationships/hyperlink" Target="RESGUARDOS%20POR%20DIRECCION\11.-SEGURIDAD%20PUBLICA\JM-2017-11-33-5151-01-009.xlsx" TargetMode="External"/><Relationship Id="rId172" Type="http://schemas.openxmlformats.org/officeDocument/2006/relationships/hyperlink" Target="RESGUARDOS%20POR%20DIRECCION\11.-SEGURIDAD%20PUBLICA\JM-2021-11-01-51201-77-007.xlsx" TargetMode="External"/><Relationship Id="rId193" Type="http://schemas.openxmlformats.org/officeDocument/2006/relationships/hyperlink" Target="RESGUARDOS%20POR%20DIRECCION\11.-SEGURIDAD%20PUBLICA\JM-2022-11-07-56501-81-041.xlsx" TargetMode="External"/><Relationship Id="rId13" Type="http://schemas.openxmlformats.org/officeDocument/2006/relationships/hyperlink" Target="RESGUARDOS%20POR%20DIRECCION\11.-SEGURIDAD%20PUBLICA\JM-2013-11-04-5651-11-124.xlsx" TargetMode="External"/><Relationship Id="rId109" Type="http://schemas.openxmlformats.org/officeDocument/2006/relationships/hyperlink" Target="RESGUARDOS%20POR%20DIRECCION\11.-SEGURIDAD%20PUBLICA\JM-2020-11-01-51501-04-007.xlsx" TargetMode="External"/><Relationship Id="rId34" Type="http://schemas.openxmlformats.org/officeDocument/2006/relationships/hyperlink" Target="RESGUARDOS%20POR%20DIRECCION\11.-SEGURIDAD%20PUBLICA\JM-2017-11-04-5651-11-021.xlsx" TargetMode="External"/><Relationship Id="rId55" Type="http://schemas.openxmlformats.org/officeDocument/2006/relationships/hyperlink" Target="RESGUARDOS%20POR%20DIRECCION\11.-SEGURIDAD%20PUBLICA\JM-2019-11-04-56501-12-002.xlsx" TargetMode="External"/><Relationship Id="rId76" Type="http://schemas.openxmlformats.org/officeDocument/2006/relationships/hyperlink" Target="RESGUARDOS%20POR%20DIRECCION\11.-SEGURIDAD%20PUBLICA\JM-2020-02-00-54103-15-001.xlsx" TargetMode="External"/><Relationship Id="rId97" Type="http://schemas.openxmlformats.org/officeDocument/2006/relationships/hyperlink" Target="RESGUARDOS%20POR%20DIRECCION\11.-SEGURIDAD%20PUBLICA\JM-2012-11-04-5511-06-001.xlsx" TargetMode="External"/><Relationship Id="rId120" Type="http://schemas.openxmlformats.org/officeDocument/2006/relationships/hyperlink" Target="RESGUARDOS%20POR%20DIRECCION\11.-SEGURIDAD%20PUBLICA\JM-2015-11-04-5111-09-001.xlsx" TargetMode="External"/><Relationship Id="rId141" Type="http://schemas.openxmlformats.org/officeDocument/2006/relationships/hyperlink" Target="RESGUARDOS%20POR%20DIRECCION\11.-SEGURIDAD%20PUBLICA\JM-2013-11-07-5151-04-002.xlsx" TargetMode="External"/><Relationship Id="rId7" Type="http://schemas.openxmlformats.org/officeDocument/2006/relationships/hyperlink" Target="RESGUARDOS%20POR%20DIRECCION\11.-SEGURIDAD%20PUBLICA\JM-2013-11-04-5651-11-118.xlsx" TargetMode="External"/><Relationship Id="rId71" Type="http://schemas.openxmlformats.org/officeDocument/2006/relationships/hyperlink" Target="RESGUARDOS%20POR%20DIRECCION\11.-SEGURIDAD%20PUBLICA\JM-2018-11-01-54101-17-034.xlsx" TargetMode="External"/><Relationship Id="rId92" Type="http://schemas.openxmlformats.org/officeDocument/2006/relationships/hyperlink" Target="RESGUARDOS%20POR%20DIRECCION\11.-SEGURIDAD%20PUBLICA\JM-2020-11-07-51901-11-009.xlsx" TargetMode="External"/><Relationship Id="rId162" Type="http://schemas.openxmlformats.org/officeDocument/2006/relationships/hyperlink" Target="RESGUARDOS%20POR%20DIRECCION\11.-SEGURIDAD%20PUBLICA\JM-2021-11-01-51202-20-001.xlsx" TargetMode="External"/><Relationship Id="rId183" Type="http://schemas.openxmlformats.org/officeDocument/2006/relationships/hyperlink" Target="RESGUARDOS%20POR%20DIRECCION\11.-SEGURIDAD%20PUBLICA\JM-2018-11-04-5651-11-038.xlsx" TargetMode="External"/><Relationship Id="rId2" Type="http://schemas.openxmlformats.org/officeDocument/2006/relationships/hyperlink" Target="RESGUARDOS%20POR%20DIRECCION\11.-SEGURIDAD%20PUBLICA\JM-2003-11-01-5111-09-001.xlsx" TargetMode="External"/><Relationship Id="rId29" Type="http://schemas.openxmlformats.org/officeDocument/2006/relationships/hyperlink" Target="RESGUARDOS%20POR%20DIRECCION\11.-SEGURIDAD%20PUBLICA\JM-2015-11-04-5651-11-020.xlsx" TargetMode="External"/><Relationship Id="rId24" Type="http://schemas.openxmlformats.org/officeDocument/2006/relationships/hyperlink" Target="RESGUARDOS%20POR%20DIRECCION\11.-SEGURIDAD%20PUBLICA\JM-2015-11-04-5651-11-013.xlsx" TargetMode="External"/><Relationship Id="rId40" Type="http://schemas.openxmlformats.org/officeDocument/2006/relationships/hyperlink" Target="RESGUARDOS%20POR%20DIRECCION\11.-SEGURIDAD%20PUBLICA\JM-2017-11-04-5651-11-029.xlsx" TargetMode="External"/><Relationship Id="rId45" Type="http://schemas.openxmlformats.org/officeDocument/2006/relationships/hyperlink" Target="RESGUARDOS%20POR%20DIRECCION\11.-SEGURIDAD%20PUBLICA\JM-2017-11-04-5651-11-034.xlsx" TargetMode="External"/><Relationship Id="rId66" Type="http://schemas.openxmlformats.org/officeDocument/2006/relationships/hyperlink" Target="RESGUARDOS%20POR%20DIRECCION\11.-SEGURIDAD%20PUBLICA\JM-2018-11-00-54101-17-028.xlsx" TargetMode="External"/><Relationship Id="rId87" Type="http://schemas.openxmlformats.org/officeDocument/2006/relationships/hyperlink" Target="RESGUARDOS%20POR%20DIRECCION\11.-SEGURIDAD%20PUBLICA\JM-2014-11-04-5231-04-001.xlsx" TargetMode="External"/><Relationship Id="rId110" Type="http://schemas.openxmlformats.org/officeDocument/2006/relationships/hyperlink" Target="RESGUARDOS%20POR%20DIRECCION\11.-SEGURIDAD%20PUBLICA\JM-2020-10-07-51501-01-033.xlsx" TargetMode="External"/><Relationship Id="rId115" Type="http://schemas.openxmlformats.org/officeDocument/2006/relationships/hyperlink" Target="RESGUARDOS%20POR%20DIRECCION\11.-SEGURIDAD%20PUBLICA\JM-2007-11-07-5111-11-002.xlsx" TargetMode="External"/><Relationship Id="rId131" Type="http://schemas.openxmlformats.org/officeDocument/2006/relationships/hyperlink" Target="RESGUARDOS%20POR%20DIRECCION\11.-SEGURIDAD%20PUBLICA\JM-2020-11-07-51901-11-010.xlsx" TargetMode="External"/><Relationship Id="rId136" Type="http://schemas.openxmlformats.org/officeDocument/2006/relationships/hyperlink" Target="RESGUARDOS%20POR%20DIRECCION\11.-SEGURIDAD%20PUBLICA\JM-2010-11-02-5291-11-005.xlsx" TargetMode="External"/><Relationship Id="rId157" Type="http://schemas.openxmlformats.org/officeDocument/2006/relationships/hyperlink" Target="RESGUARDOS%20POR%20DIRECCION\11.-SEGURIDAD%20PUBLICA\JM-2019-11-07-51501-01-016.xlsx" TargetMode="External"/><Relationship Id="rId178" Type="http://schemas.openxmlformats.org/officeDocument/2006/relationships/hyperlink" Target="RESGUARDOS%20POR%20DIRECCION\11.-SEGURIDAD%20PUBLICA\JM-2021-11-01-51201-77-013.xlsx" TargetMode="External"/><Relationship Id="rId61" Type="http://schemas.openxmlformats.org/officeDocument/2006/relationships/hyperlink" Target="RESGUARDOS%20POR%20DIRECCION\11.-SEGURIDAD%20PUBLICA\JM-2007-11-07-5411-17-015.xlsx" TargetMode="External"/><Relationship Id="rId82" Type="http://schemas.openxmlformats.org/officeDocument/2006/relationships/hyperlink" Target="RESGUARDOS%20POR%20DIRECCION\11.-SEGURIDAD%20PUBLICA\JM-2020-11-00-54101-17-040.xlsx" TargetMode="External"/><Relationship Id="rId152" Type="http://schemas.openxmlformats.org/officeDocument/2006/relationships/hyperlink" Target="RESGUARDOS%20POR%20DIRECCION\11.-SEGURIDAD%20PUBLICA\JM-2019-11-01-5191-27-001.xlsx" TargetMode="External"/><Relationship Id="rId173" Type="http://schemas.openxmlformats.org/officeDocument/2006/relationships/hyperlink" Target="RESGUARDOS%20POR%20DIRECCION\11.-SEGURIDAD%20PUBLICA\JM-2021-11-01-51201-77-008.xlsx" TargetMode="External"/><Relationship Id="rId194" Type="http://schemas.openxmlformats.org/officeDocument/2006/relationships/hyperlink" Target="RESGUARDOS%20POR%20DIRECCION\11.-SEGURIDAD%20PUBLICA\JM-2022-11-07-56501-81-042.xlsx" TargetMode="External"/><Relationship Id="rId199" Type="http://schemas.openxmlformats.org/officeDocument/2006/relationships/drawing" Target="../drawings/drawing14.xml"/><Relationship Id="rId19" Type="http://schemas.openxmlformats.org/officeDocument/2006/relationships/hyperlink" Target="RESGUARDOS%20POR%20DIRECCION\11.-SEGURIDAD%20PUBLICA\JM-2015-11-04-5491-01-003.xlsx" TargetMode="External"/><Relationship Id="rId14" Type="http://schemas.openxmlformats.org/officeDocument/2006/relationships/hyperlink" Target="RESGUARDOS%20POR%20DIRECCION\11.-SEGURIDAD%20PUBLICA\JM-2013-11-04-5651-11-125.xlsx" TargetMode="External"/><Relationship Id="rId30" Type="http://schemas.openxmlformats.org/officeDocument/2006/relationships/hyperlink" Target="RESGUARDOS%20POR%20DIRECCION\11.-SEGURIDAD%20PUBLICA\JM-2016-11-02-5111-02-001.xlsx" TargetMode="External"/><Relationship Id="rId35" Type="http://schemas.openxmlformats.org/officeDocument/2006/relationships/hyperlink" Target="RESGUARDOS%20POR%20DIRECCION\11.-SEGURIDAD%20PUBLICA\JM-2017-11-04-5651-11-022.xlsx" TargetMode="External"/><Relationship Id="rId56" Type="http://schemas.openxmlformats.org/officeDocument/2006/relationships/hyperlink" Target="RESGUARDOS%20POR%20DIRECCION\11.-SEGURIDAD%20PUBLICA\JM-2019-11-04-51901-50-001.xlsx" TargetMode="External"/><Relationship Id="rId77" Type="http://schemas.openxmlformats.org/officeDocument/2006/relationships/hyperlink" Target="RESGUARDOS%20POR%20DIRECCION\11.-SEGURIDAD%20PUBLICA\JM-2019-11-00-54101-17-035.xlsx" TargetMode="External"/><Relationship Id="rId100" Type="http://schemas.openxmlformats.org/officeDocument/2006/relationships/hyperlink" Target="RESGUARDOS%20POR%20DIRECCION\11.-SEGURIDAD%20PUBLICA\JM-2014-11-04-5511-06-004.xlsx" TargetMode="External"/><Relationship Id="rId105" Type="http://schemas.openxmlformats.org/officeDocument/2006/relationships/hyperlink" Target="RESGUARDOS%20POR%20DIRECCION\11.-SEGURIDAD%20PUBLICA\JM-2015-11-04-5111-02-001.xlsx" TargetMode="External"/><Relationship Id="rId126" Type="http://schemas.openxmlformats.org/officeDocument/2006/relationships/hyperlink" Target="RESGUARDOS%20POR%20DIRECCION\11.-SEGURIDAD%20PUBLICA\JM-2020-10-07-51101-09-023.xlsx" TargetMode="External"/><Relationship Id="rId147" Type="http://schemas.openxmlformats.org/officeDocument/2006/relationships/hyperlink" Target="RESGUARDOS%20POR%20DIRECCION\11.-SEGURIDAD%20PUBLICA\JM-2019-11-07-51501-01-015.xlsx" TargetMode="External"/><Relationship Id="rId168" Type="http://schemas.openxmlformats.org/officeDocument/2006/relationships/hyperlink" Target="RESGUARDOS%20POR%20DIRECCION\11.-SEGURIDAD%20PUBLICA\JM-2021-11-01-51201-77-003.xlsx" TargetMode="External"/><Relationship Id="rId8" Type="http://schemas.openxmlformats.org/officeDocument/2006/relationships/hyperlink" Target="RESGUARDOS%20POR%20DIRECCION\11.-SEGURIDAD%20PUBLICA\JM-2013-11-04-5651-11-119.xlsx" TargetMode="External"/><Relationship Id="rId51" Type="http://schemas.openxmlformats.org/officeDocument/2006/relationships/hyperlink" Target="RESGUARDOS%20POR%20DIRECCION\11.-SEGURIDAD%20PUBLICA\JM-2018-11-04-5651-11-037.xlsx" TargetMode="External"/><Relationship Id="rId72" Type="http://schemas.openxmlformats.org/officeDocument/2006/relationships/hyperlink" Target="RESGUARDOS%20POR%20DIRECCION\11.-SEGURIDAD%20PUBLICA\JM-2018-11-01-5651-17-004.xlsx" TargetMode="External"/><Relationship Id="rId93" Type="http://schemas.openxmlformats.org/officeDocument/2006/relationships/hyperlink" Target="RESGUARDOS%20POR%20DIRECCION\11.-SEGURIDAD%20PUBLICA\JM-2020-10-07-51501-01-031.xlsx" TargetMode="External"/><Relationship Id="rId98" Type="http://schemas.openxmlformats.org/officeDocument/2006/relationships/hyperlink" Target="RESGUARDOS%20POR%20DIRECCION\11.-SEGURIDAD%20PUBLICA\JM-2012-11-04-5511-06-002.xlsx" TargetMode="External"/><Relationship Id="rId121" Type="http://schemas.openxmlformats.org/officeDocument/2006/relationships/hyperlink" Target="RESGUARDOS%20POR%20DIRECCION\11.-SEGURIDAD%20PUBLICA\JM-2015-11-04-5211-07-001.xlsx" TargetMode="External"/><Relationship Id="rId142" Type="http://schemas.openxmlformats.org/officeDocument/2006/relationships/hyperlink" Target="RESGUARDOS%20POR%20DIRECCION\11.-SEGURIDAD%20PUBLICA\JM-2015-11-04-5151-16-001.xlsx" TargetMode="External"/><Relationship Id="rId163" Type="http://schemas.openxmlformats.org/officeDocument/2006/relationships/hyperlink" Target="RESGUARDOS%20POR%20DIRECCION\11.-SEGURIDAD%20PUBLICA\JM-2021-11-01-51202-20-002.xlsx" TargetMode="External"/><Relationship Id="rId184" Type="http://schemas.openxmlformats.org/officeDocument/2006/relationships/hyperlink" Target="RESGUARDOS%20POR%20DIRECCION\11.-SEGURIDAD%20PUBLICA\JM-2016-08-60-5191-11-024.xlsx" TargetMode="External"/><Relationship Id="rId189" Type="http://schemas.openxmlformats.org/officeDocument/2006/relationships/hyperlink" Target="RESGUARDOS%20POR%20DIRECCION\11.-SEGURIDAD%20PUBLICA\JM-2018-11-04-5151-16-001..2.xlsx" TargetMode="External"/><Relationship Id="rId3" Type="http://schemas.openxmlformats.org/officeDocument/2006/relationships/hyperlink" Target="RESGUARDOS%20POR%20DIRECCION\11.-SEGURIDAD%20PUBLICA\JM-2004-11-01-5211-22-001.xlsx" TargetMode="External"/><Relationship Id="rId25" Type="http://schemas.openxmlformats.org/officeDocument/2006/relationships/hyperlink" Target="RESGUARDOS%20POR%20DIRECCION\11.-SEGURIDAD%20PUBLICA\JM-2015-11-04-5651-11-014.xlsx" TargetMode="External"/><Relationship Id="rId46" Type="http://schemas.openxmlformats.org/officeDocument/2006/relationships/hyperlink" Target="RESGUARDOS%20POR%20DIRECCION\11.-SEGURIDAD%20PUBLICA\JM-2017-11-04-5651-11-035.xlsx" TargetMode="External"/><Relationship Id="rId67" Type="http://schemas.openxmlformats.org/officeDocument/2006/relationships/hyperlink" Target="RESGUARDOS%20POR%20DIRECCION\11.-SEGURIDAD%20PUBLICA\JM-2018-11-00-54101-17-029.xlsx" TargetMode="External"/><Relationship Id="rId116" Type="http://schemas.openxmlformats.org/officeDocument/2006/relationships/hyperlink" Target="RESGUARDOS%20POR%20DIRECCION\11.-SEGURIDAD%20PUBLICA\JM-2013-11-07-5151-01-004.xlsx" TargetMode="External"/><Relationship Id="rId137" Type="http://schemas.openxmlformats.org/officeDocument/2006/relationships/hyperlink" Target="RESGUARDOS%20POR%20DIRECCION\11.-SEGURIDAD%20PUBLICA\JM-2010-11-02-5291-11-006.xlsx" TargetMode="External"/><Relationship Id="rId158" Type="http://schemas.openxmlformats.org/officeDocument/2006/relationships/hyperlink" Target="RESGUARDOS%20POR%20DIRECCION\11.-SEGURIDAD%20PUBLICA\JM-2019-11-07-51501-01-017.xlsx" TargetMode="External"/><Relationship Id="rId20" Type="http://schemas.openxmlformats.org/officeDocument/2006/relationships/hyperlink" Target="RESGUARDOS%20POR%20DIRECCION\11.-SEGURIDAD%20PUBLICA\JM-2015-11-04-5491-01-004.xlsx" TargetMode="External"/><Relationship Id="rId41" Type="http://schemas.openxmlformats.org/officeDocument/2006/relationships/hyperlink" Target="RESGUARDOS%20POR%20DIRECCION\11.-SEGURIDAD%20PUBLICA\JM-2017-11-04-5651-11-030.xlsx" TargetMode="External"/><Relationship Id="rId62" Type="http://schemas.openxmlformats.org/officeDocument/2006/relationships/hyperlink" Target="RESGUARDOS%20POR%20DIRECCION\11.-SEGURIDAD%20PUBLICA\JM-2013-11-04-5411-01-001.xlsx" TargetMode="External"/><Relationship Id="rId83" Type="http://schemas.openxmlformats.org/officeDocument/2006/relationships/hyperlink" Target="RESGUARDOS%20POR%20DIRECCION\11.-SEGURIDAD%20PUBLICA\JM-2020-11-00-54101-17-041.xlsx" TargetMode="External"/><Relationship Id="rId88" Type="http://schemas.openxmlformats.org/officeDocument/2006/relationships/hyperlink" Target="RESGUARDOS%20POR%20DIRECCION\11.-SEGURIDAD%20PUBLICA\JM-2015-11-04-5211-04-005.xlsx" TargetMode="External"/><Relationship Id="rId111" Type="http://schemas.openxmlformats.org/officeDocument/2006/relationships/hyperlink" Target="RESGUARDOS%20POR%20DIRECCION\11.-SEGURIDAD%20PUBLICA\JM-2020-10-07-51501-01-038.xlsx" TargetMode="External"/><Relationship Id="rId132" Type="http://schemas.openxmlformats.org/officeDocument/2006/relationships/hyperlink" Target="RESGUARDOS%20POR%20DIRECCION\11.-SEGURIDAD%20PUBLICA\JM-2007-11-07-5111-09-015.xlsx" TargetMode="External"/><Relationship Id="rId153" Type="http://schemas.openxmlformats.org/officeDocument/2006/relationships/hyperlink" Target="RESGUARDOS%20POR%20DIRECCION\11.-SEGURIDAD%20PUBLICA\JM-2019-11-01-51101-09-016.xlsx" TargetMode="External"/><Relationship Id="rId174" Type="http://schemas.openxmlformats.org/officeDocument/2006/relationships/hyperlink" Target="RESGUARDOS%20POR%20DIRECCION\11.-SEGURIDAD%20PUBLICA\JM-2021-11-01-51201-77-009.xlsx" TargetMode="External"/><Relationship Id="rId179" Type="http://schemas.openxmlformats.org/officeDocument/2006/relationships/hyperlink" Target="RESGUARDOS%20POR%20DIRECCION\11.-SEGURIDAD%20PUBLICA\JM-2021-11-01-51201-77-014.xlsx" TargetMode="External"/><Relationship Id="rId195" Type="http://schemas.openxmlformats.org/officeDocument/2006/relationships/hyperlink" Target="RESGUARDOS%20POR%20DIRECCION\11.-SEGURIDAD%20PUBLICA\JM-2022-11-07-56501-81-043.xlsx" TargetMode="External"/><Relationship Id="rId190" Type="http://schemas.openxmlformats.org/officeDocument/2006/relationships/hyperlink" Target="RESGUARDOS%20POR%20DIRECCION\11.-SEGURIDAD%20PUBLICA\M-2019-11-07-51501-04-006.xlsx" TargetMode="External"/><Relationship Id="rId15" Type="http://schemas.openxmlformats.org/officeDocument/2006/relationships/hyperlink" Target="RESGUARDOS%20POR%20DIRECCION\11.-SEGURIDAD%20PUBLICA\JM-2014-11-04-5651-11-009.xlsx" TargetMode="External"/><Relationship Id="rId36" Type="http://schemas.openxmlformats.org/officeDocument/2006/relationships/hyperlink" Target="RESGUARDOS%20POR%20DIRECCION\11.-SEGURIDAD%20PUBLICA\JM-2017-11-04-5651-11-023.xlsx" TargetMode="External"/><Relationship Id="rId57" Type="http://schemas.openxmlformats.org/officeDocument/2006/relationships/hyperlink" Target="RESGUARDOS%20POR%20DIRECCION\11.-SEGURIDAD%20PUBLICA\JM-2019-11-02-51501-04-005.xlsx" TargetMode="External"/><Relationship Id="rId106" Type="http://schemas.openxmlformats.org/officeDocument/2006/relationships/hyperlink" Target="RESGUARDOS%20POR%20DIRECCION\11.-SEGURIDAD%20PUBLICA\JM-2019-11-02-51501-01-012.xlsx" TargetMode="External"/><Relationship Id="rId127" Type="http://schemas.openxmlformats.org/officeDocument/2006/relationships/hyperlink" Target="RESGUARDOS%20POR%20DIRECCION\11.-SEGURIDAD%20PUBLICA\JM-2010-11-02-5111-13-001.xlsx" TargetMode="External"/><Relationship Id="rId10" Type="http://schemas.openxmlformats.org/officeDocument/2006/relationships/hyperlink" Target="RESGUARDOS%20POR%20DIRECCION\11.-SEGURIDAD%20PUBLICA\JM-2013-11-04-5651-11-121.xlsx" TargetMode="External"/><Relationship Id="rId31" Type="http://schemas.openxmlformats.org/officeDocument/2006/relationships/hyperlink" Target="RESGUARDOS%20POR%20DIRECCION\11.-SEGURIDAD%20PUBLICA\JM-2017-11-04-5651-11-126.xlsx" TargetMode="External"/><Relationship Id="rId52" Type="http://schemas.openxmlformats.org/officeDocument/2006/relationships/hyperlink" Target="RESGUARDOS%20POR%20DIRECCION\11.-SEGURIDAD%20PUBLICA\JM-2018-11-04-5651-11-039.xlsx" TargetMode="External"/><Relationship Id="rId73" Type="http://schemas.openxmlformats.org/officeDocument/2006/relationships/hyperlink" Target="RESGUARDOS%20POR%20DIRECCION\11.-SEGURIDAD%20PUBLICA\JM-2018-11-01-5651-17-005.xlsx" TargetMode="External"/><Relationship Id="rId78" Type="http://schemas.openxmlformats.org/officeDocument/2006/relationships/hyperlink" Target="RESGUARDOS%20POR%20DIRECCION\11.-SEGURIDAD%20PUBLICA\JM-2020-11-00-54101-17-036.xlsx" TargetMode="External"/><Relationship Id="rId94" Type="http://schemas.openxmlformats.org/officeDocument/2006/relationships/hyperlink" Target="RESGUARDOS%20POR%20DIRECCION\11.-SEGURIDAD%20PUBLICA\JM-2020-10-07-51101-09-025.xlsx" TargetMode="External"/><Relationship Id="rId99" Type="http://schemas.openxmlformats.org/officeDocument/2006/relationships/hyperlink" Target="RESGUARDOS%20POR%20DIRECCION\11.-SEGURIDAD%20PUBLICA\JM-2014-11-04-5511-06-003.xlsx" TargetMode="External"/><Relationship Id="rId101" Type="http://schemas.openxmlformats.org/officeDocument/2006/relationships/hyperlink" Target="RESGUARDOS%20POR%20DIRECCION\11.-SEGURIDAD%20PUBLICA\JM-2017-11-04-5651-07-001.xlsx" TargetMode="External"/><Relationship Id="rId122" Type="http://schemas.openxmlformats.org/officeDocument/2006/relationships/hyperlink" Target="RESGUARDOS%20POR%20DIRECCION\11.-SEGURIDAD%20PUBLICA\JM-2019-11-07-51501-01-013.xlsx" TargetMode="External"/><Relationship Id="rId143" Type="http://schemas.openxmlformats.org/officeDocument/2006/relationships/hyperlink" Target="RESGUARDOS%20POR%20DIRECCION\11.-SEGURIDAD%20PUBLICA\JM-2015-11-04-5151-04-004.xlsx" TargetMode="External"/><Relationship Id="rId148" Type="http://schemas.openxmlformats.org/officeDocument/2006/relationships/hyperlink" Target="RESGUARDOS%20POR%20DIRECCION\11.-SEGURIDAD%20PUBLICA\JM-2019-11-07-56501-09-001.xlsx" TargetMode="External"/><Relationship Id="rId164" Type="http://schemas.openxmlformats.org/officeDocument/2006/relationships/hyperlink" Target="RESGUARDOS%20POR%20DIRECCION\11.-SEGURIDAD%20PUBLICA\JM-2021-11-02-51901-11-011.xlsx" TargetMode="External"/><Relationship Id="rId169" Type="http://schemas.openxmlformats.org/officeDocument/2006/relationships/hyperlink" Target="RESGUARDOS%20POR%20DIRECCION\11.-SEGURIDAD%20PUBLICA\JM-2021-11-01-51201-77-004.xlsx" TargetMode="External"/><Relationship Id="rId185" Type="http://schemas.openxmlformats.org/officeDocument/2006/relationships/hyperlink" Target="RESGUARDOS%20POR%20DIRECCION\11.-SEGURIDAD%20PUBLICA\M-2020-10-07-51501-01-039.xlsx" TargetMode="External"/><Relationship Id="rId4" Type="http://schemas.openxmlformats.org/officeDocument/2006/relationships/hyperlink" Target="RESGUARDOS%20POR%20DIRECCION\11.-SEGURIDAD%20PUBLICA\JM-2013-11-04-5651-09-027.xlsx" TargetMode="External"/><Relationship Id="rId9" Type="http://schemas.openxmlformats.org/officeDocument/2006/relationships/hyperlink" Target="RESGUARDOS%20POR%20DIRECCION\11.-SEGURIDAD%20PUBLICA\JM-2013-11-04-5651-11-120.xlsx" TargetMode="External"/><Relationship Id="rId180" Type="http://schemas.openxmlformats.org/officeDocument/2006/relationships/hyperlink" Target="RESGUARDOS%20POR%20DIRECCION\11.-SEGURIDAD%20PUBLICA\JM-2021-11-01-51201-77-015.xlsx" TargetMode="External"/><Relationship Id="rId26" Type="http://schemas.openxmlformats.org/officeDocument/2006/relationships/hyperlink" Target="RESGUARDOS%20POR%20DIRECCION\11.-SEGURIDAD%20PUBLICA\JM-2015-11-04-5651-11-017.xlsx" TargetMode="External"/><Relationship Id="rId47" Type="http://schemas.openxmlformats.org/officeDocument/2006/relationships/hyperlink" Target="RESGUARDOS%20POR%20DIRECCION\11.-SEGURIDAD%20PUBLICA\JM-2017-11-04-5411-01-009.xlsx" TargetMode="External"/><Relationship Id="rId68" Type="http://schemas.openxmlformats.org/officeDocument/2006/relationships/hyperlink" Target="RESGUARDOS%20POR%20DIRECCION\11.-SEGURIDAD%20PUBLICA\JM-2018-11-01-54101-17-030.xlsx" TargetMode="External"/><Relationship Id="rId89" Type="http://schemas.openxmlformats.org/officeDocument/2006/relationships/hyperlink" Target="RESGUARDOS%20POR%20DIRECCION\11.-SEGURIDAD%20PUBLICA\JM-2015-11-04-5511-07-001.xlsx" TargetMode="External"/><Relationship Id="rId112" Type="http://schemas.openxmlformats.org/officeDocument/2006/relationships/hyperlink" Target="RESGUARDOS%20POR%20DIRECCION\11.-SEGURIDAD%20PUBLICA\JM-2015-11-04-5151-01-005.xlsx" TargetMode="External"/><Relationship Id="rId133" Type="http://schemas.openxmlformats.org/officeDocument/2006/relationships/hyperlink" Target="RESGUARDOS%20POR%20DIRECCION\11.-SEGURIDAD%20PUBLICA\JM-2010-11-02-5291-11-002.xlsx" TargetMode="External"/><Relationship Id="rId154" Type="http://schemas.openxmlformats.org/officeDocument/2006/relationships/hyperlink" Target="RESGUARDOS%20POR%20DIRECCION\11.-SEGURIDAD%20PUBLICA\JM-2019-11-01-51101-09-017.xlsx" TargetMode="External"/><Relationship Id="rId175" Type="http://schemas.openxmlformats.org/officeDocument/2006/relationships/hyperlink" Target="RESGUARDOS%20POR%20DIRECCION\11.-SEGURIDAD%20PUBLICA\JM-2021-11-01-51201-77-010.xlsx" TargetMode="External"/><Relationship Id="rId196" Type="http://schemas.openxmlformats.org/officeDocument/2006/relationships/hyperlink" Target="RESGUARDOS%20POR%20DIRECCION\11.-SEGURIDAD%20PUBLICA\JM-2022-11-07-56501-81-044.xlsx" TargetMode="External"/><Relationship Id="rId16" Type="http://schemas.openxmlformats.org/officeDocument/2006/relationships/hyperlink" Target="RESGUARDOS%20POR%20DIRECCION\11.-SEGURIDAD%20PUBLICA\JM-2014-11-04-5651-11-007.xlsx" TargetMode="External"/><Relationship Id="rId37" Type="http://schemas.openxmlformats.org/officeDocument/2006/relationships/hyperlink" Target="RESGUARDOS%20POR%20DIRECCION\11.-SEGURIDAD%20PUBLICA\JM-2017-11-04-5651-11-024.xlsx" TargetMode="External"/><Relationship Id="rId58" Type="http://schemas.openxmlformats.org/officeDocument/2006/relationships/hyperlink" Target="RESGUARDOS%20POR%20DIRECCION\11.-SEGURIDAD%20PUBLICA\JM-2020-10-07-51101-09-014.xlsx" TargetMode="External"/><Relationship Id="rId79" Type="http://schemas.openxmlformats.org/officeDocument/2006/relationships/hyperlink" Target="RESGUARDOS%20POR%20DIRECCION\11.-SEGURIDAD%20PUBLICA\JM-2020-11-00-54101-17-037.xlsx" TargetMode="External"/><Relationship Id="rId102" Type="http://schemas.openxmlformats.org/officeDocument/2006/relationships/hyperlink" Target="RESGUARDOS%20POR%20DIRECCION\11.-SEGURIDAD%20PUBLICA\JM-2017-11-04-5651-07-002.xlsx" TargetMode="External"/><Relationship Id="rId123" Type="http://schemas.openxmlformats.org/officeDocument/2006/relationships/hyperlink" Target="RESGUARDOS%20POR%20DIRECCION\11.-SEGURIDAD%20PUBLICA\JM-2020-11-07-51101-16-002.xlsx" TargetMode="External"/><Relationship Id="rId144" Type="http://schemas.openxmlformats.org/officeDocument/2006/relationships/hyperlink" Target="RESGUARDOS%20POR%20DIRECCION\11.-SEGURIDAD%20PUBLICA\JM-2017-11-04-5641-11-005.xlsx" TargetMode="External"/><Relationship Id="rId90" Type="http://schemas.openxmlformats.org/officeDocument/2006/relationships/hyperlink" Target="RESGUARDOS%20POR%20DIRECCION\11.-SEGURIDAD%20PUBLICA\JM-2016-11-02-5111-02-002.xlsx" TargetMode="External"/><Relationship Id="rId165" Type="http://schemas.openxmlformats.org/officeDocument/2006/relationships/hyperlink" Target="RESGUARDOS%20POR%20DIRECCION\11.-SEGURIDAD%20PUBLICA\JM-2021-11-02-51901-11-012.xlsx" TargetMode="External"/><Relationship Id="rId186" Type="http://schemas.openxmlformats.org/officeDocument/2006/relationships/hyperlink" Target="RESGUARDOS%20POR%20DIRECCION\11.-SEGURIDAD%20PUBLICA\JM-2015-11-04-5151-02-001.xlsx" TargetMode="External"/><Relationship Id="rId27" Type="http://schemas.openxmlformats.org/officeDocument/2006/relationships/hyperlink" Target="RESGUARDOS%20POR%20DIRECCION\11.-SEGURIDAD%20PUBLICA\JM-2015-11-04-5651-11-018.xlsx" TargetMode="External"/><Relationship Id="rId48" Type="http://schemas.openxmlformats.org/officeDocument/2006/relationships/hyperlink" Target="RESGUARDOS%20POR%20DIRECCION\11.-SEGURIDAD%20PUBLICA\JM-2017-11-04-5641-11-006.xlsx" TargetMode="External"/><Relationship Id="rId69" Type="http://schemas.openxmlformats.org/officeDocument/2006/relationships/hyperlink" Target="RESGUARDOS%20POR%20DIRECCION\11.-SEGURIDAD%20PUBLICA\JM-2018-11-01-54101-17-032.xlsx" TargetMode="External"/><Relationship Id="rId113" Type="http://schemas.openxmlformats.org/officeDocument/2006/relationships/hyperlink" Target="RESGUARDOS%20POR%20DIRECCION\11.-SEGURIDAD%20PUBLICA\JM-2020-10-07-51501-01-037.xlsx" TargetMode="External"/><Relationship Id="rId134" Type="http://schemas.openxmlformats.org/officeDocument/2006/relationships/hyperlink" Target="RESGUARDOS%20POR%20DIRECCION\11.-SEGURIDAD%20PUBLICA\JM-2010-11-02-5291-11-003.xlsx" TargetMode="External"/><Relationship Id="rId80" Type="http://schemas.openxmlformats.org/officeDocument/2006/relationships/hyperlink" Target="RESGUARDOS%20POR%20DIRECCION\11.-SEGURIDAD%20PUBLICA\JM-2020-11-00-54101-17-038.xlsx" TargetMode="External"/><Relationship Id="rId155" Type="http://schemas.openxmlformats.org/officeDocument/2006/relationships/hyperlink" Target="RESGUARDOS%20POR%20DIRECCION\11.-SEGURIDAD%20PUBLICA\JM-2019-11-01-51901-11-007.xlsx" TargetMode="External"/><Relationship Id="rId176" Type="http://schemas.openxmlformats.org/officeDocument/2006/relationships/hyperlink" Target="RESGUARDOS%20POR%20DIRECCION\11.-SEGURIDAD%20PUBLICA\JM-2021-11-01-51201-77-011.xlsx" TargetMode="External"/><Relationship Id="rId197" Type="http://schemas.openxmlformats.org/officeDocument/2006/relationships/hyperlink" Target="RESGUARDOS%20POR%20DIRECCION\11.-SEGURIDAD%20PUBLICA\JM-2022-11-07-56501-81-045.xlsx" TargetMode="External"/><Relationship Id="rId17" Type="http://schemas.openxmlformats.org/officeDocument/2006/relationships/hyperlink" Target="RESGUARDOS%20POR%20DIRECCION\11.-SEGURIDAD%20PUBLICA\JM-2014-11-04-5651-11-010.xlsx" TargetMode="External"/><Relationship Id="rId38" Type="http://schemas.openxmlformats.org/officeDocument/2006/relationships/hyperlink" Target="RESGUARDOS%20POR%20DIRECCION\11.-SEGURIDAD%20PUBLICA\JM-2017-11-04-5651-11-025.xlsx" TargetMode="External"/><Relationship Id="rId59" Type="http://schemas.openxmlformats.org/officeDocument/2006/relationships/hyperlink" Target="RESGUARDOS%20POR%20DIRECCION\11.-SEGURIDAD%20PUBLICA\JM-2020-10-07-51101-09-017.xlsx" TargetMode="External"/><Relationship Id="rId103" Type="http://schemas.openxmlformats.org/officeDocument/2006/relationships/hyperlink" Target="RESGUARDOS%20POR%20DIRECCION\11.-SEGURIDAD%20PUBLICA\JM-2000-11-06-5111-09-005.xlsx" TargetMode="External"/><Relationship Id="rId124" Type="http://schemas.openxmlformats.org/officeDocument/2006/relationships/hyperlink" Target="RESGUARDOS%20POR%20DIRECCION\11.-SEGURIDAD%20PUBLICA\JM-2020-11-07-51101-16-001.xlsx" TargetMode="External"/><Relationship Id="rId70" Type="http://schemas.openxmlformats.org/officeDocument/2006/relationships/hyperlink" Target="RESGUARDOS%20POR%20DIRECCION\11.-SEGURIDAD%20PUBLICA\JM-2018-11-01-54101-17-033.xlsx" TargetMode="External"/><Relationship Id="rId91" Type="http://schemas.openxmlformats.org/officeDocument/2006/relationships/hyperlink" Target="RESGUARDOS%20POR%20DIRECCION\11.-SEGURIDAD%20PUBLICA\JM-2017-11-04-5151-01-011.xlsx" TargetMode="External"/><Relationship Id="rId145" Type="http://schemas.openxmlformats.org/officeDocument/2006/relationships/hyperlink" Target="RESGUARDOS%20POR%20DIRECCION\11.-SEGURIDAD%20PUBLICA\JM-2019-11-01-5191-27-002.xlsx" TargetMode="External"/><Relationship Id="rId166" Type="http://schemas.openxmlformats.org/officeDocument/2006/relationships/hyperlink" Target="RESGUARDOS%20POR%20DIRECCION\11.-SEGURIDAD%20PUBLICA\JM-2021-11-01-51201-77-001.xlsx" TargetMode="External"/><Relationship Id="rId187" Type="http://schemas.openxmlformats.org/officeDocument/2006/relationships/hyperlink" Target="RESGUARDOS%20POR%20DIRECCION\11.-SEGURIDAD%20PUBLICA\JM-2017-11-04-5151-04-033.xlsx" TargetMode="External"/><Relationship Id="rId1" Type="http://schemas.openxmlformats.org/officeDocument/2006/relationships/hyperlink" Target="RESGUARDOS%20POR%20DIRECCION\11.-SEGURIDAD%20PUBLICA\JM-1997-11-01-5111-19-001.xlsx" TargetMode="External"/><Relationship Id="rId28" Type="http://schemas.openxmlformats.org/officeDocument/2006/relationships/hyperlink" Target="RESGUARDOS%20POR%20DIRECCION\11.-SEGURIDAD%20PUBLICA\JM-2015-11-04-5651-11-019.xlsx" TargetMode="External"/><Relationship Id="rId49" Type="http://schemas.openxmlformats.org/officeDocument/2006/relationships/hyperlink" Target="RESGUARDOS%20POR%20DIRECCION\11.-SEGURIDAD%20PUBLICA\JM-2018-11-04-5651-11-129.xlsx" TargetMode="External"/><Relationship Id="rId114" Type="http://schemas.openxmlformats.org/officeDocument/2006/relationships/hyperlink" Target="RESGUARDOS%20POR%20DIRECCION\11.-SEGURIDAD%20PUBLICA\JM-1997-11-01-5111-09-010.xlsx" TargetMode="External"/><Relationship Id="rId60" Type="http://schemas.openxmlformats.org/officeDocument/2006/relationships/hyperlink" Target="RESGUARDOS%20POR%20DIRECCION\11.-SEGURIDAD%20PUBLICA\JM-2020-10-07-51501-01-032.xlsx" TargetMode="External"/><Relationship Id="rId81" Type="http://schemas.openxmlformats.org/officeDocument/2006/relationships/hyperlink" Target="RESGUARDOS%20POR%20DIRECCION\11.-SEGURIDAD%20PUBLICA\JM-2020-11-00-54101-17-039.xlsx" TargetMode="External"/><Relationship Id="rId135" Type="http://schemas.openxmlformats.org/officeDocument/2006/relationships/hyperlink" Target="RESGUARDOS%20POR%20DIRECCION\11.-SEGURIDAD%20PUBLICA\JM-2010-11-02-5291-11-004.xlsx" TargetMode="External"/><Relationship Id="rId156" Type="http://schemas.openxmlformats.org/officeDocument/2006/relationships/hyperlink" Target="RESGUARDOS%20POR%20DIRECCION\11.-SEGURIDAD%20PUBLICA\JM-2019-11-01-51901-11-008.xlsx" TargetMode="External"/><Relationship Id="rId177" Type="http://schemas.openxmlformats.org/officeDocument/2006/relationships/hyperlink" Target="RESGUARDOS%20POR%20DIRECCION\11.-SEGURIDAD%20PUBLICA\JM-2021-11-01-51201-77-012.xlsx" TargetMode="External"/><Relationship Id="rId198" Type="http://schemas.openxmlformats.org/officeDocument/2006/relationships/printerSettings" Target="../printerSettings/printerSettings14.bin"/><Relationship Id="rId18" Type="http://schemas.openxmlformats.org/officeDocument/2006/relationships/hyperlink" Target="RESGUARDOS%20POR%20DIRECCION\11.-SEGURIDAD%20PUBLICA\JM-2015-11-04-5151-01-006.xlsx" TargetMode="External"/><Relationship Id="rId39" Type="http://schemas.openxmlformats.org/officeDocument/2006/relationships/hyperlink" Target="RESGUARDOS%20POR%20DIRECCION\11.-SEGURIDAD%20PUBLICA\JM-2017-11-04-5651-11-027.xlsx" TargetMode="External"/><Relationship Id="rId50" Type="http://schemas.openxmlformats.org/officeDocument/2006/relationships/hyperlink" Target="RESGUARDOS%20POR%20DIRECCION\11.-SEGURIDAD%20PUBLICA\JM-2018-11-04-5651-11-036.xlsx" TargetMode="External"/><Relationship Id="rId104" Type="http://schemas.openxmlformats.org/officeDocument/2006/relationships/hyperlink" Target="RESGUARDOS%20POR%20DIRECCION\11.-SEGURIDAD%20PUBLICA\JM-2015-11-04-5191-11-004.xlsx" TargetMode="External"/><Relationship Id="rId125" Type="http://schemas.openxmlformats.org/officeDocument/2006/relationships/hyperlink" Target="RESGUARDOS%20POR%20DIRECCION\11.-SEGURIDAD%20PUBLICA\JM-2020-10-07-51501-06-001.xlsx" TargetMode="External"/><Relationship Id="rId146" Type="http://schemas.openxmlformats.org/officeDocument/2006/relationships/hyperlink" Target="RESGUARDOS%20POR%20DIRECCION\11.-SEGURIDAD%20PUBLICA\JM-2019-11-07-51501-01-014.xlsx" TargetMode="External"/><Relationship Id="rId167" Type="http://schemas.openxmlformats.org/officeDocument/2006/relationships/hyperlink" Target="RESGUARDOS%20POR%20DIRECCION\11.-SEGURIDAD%20PUBLICA\JM-2021-11-01-51201-77-002.xlsx" TargetMode="External"/><Relationship Id="rId188" Type="http://schemas.openxmlformats.org/officeDocument/2006/relationships/hyperlink" Target="RESGUARDOS%20POR%20DIRECCION\11.-SEGURIDAD%20PUBLICA\JM-2019-11-01-5191-27-003.xlsx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RESGUARDOS%20POR%20DIRECCION\12.-%20TRANSITO\JM-2022-12-03-54101-01-002.xlsx" TargetMode="External"/><Relationship Id="rId3" Type="http://schemas.openxmlformats.org/officeDocument/2006/relationships/hyperlink" Target="RESGUARDOS%20POR%20DIRECCION\12.-%20TRANSITO\JM-2019-12-02-56501-17-013.xlsx" TargetMode="External"/><Relationship Id="rId7" Type="http://schemas.openxmlformats.org/officeDocument/2006/relationships/hyperlink" Target="RESGUARDOS%20POR%20DIRECCION\12.-%20TRANSITO\JM-2022-12-03-54101-01-001.xlsx" TargetMode="External"/><Relationship Id="rId2" Type="http://schemas.openxmlformats.org/officeDocument/2006/relationships/hyperlink" Target="RESGUARDOS%20POR%20DIRECCION\12.-%20TRANSITO\JM-2019-12-01-54101-01-001.xlsx" TargetMode="External"/><Relationship Id="rId1" Type="http://schemas.openxmlformats.org/officeDocument/2006/relationships/hyperlink" Target="RESGUARDOS%20POR%20DIRECCION\12.-%20TRANSITO\JM-2019-12-02-51501-01-001.xlsx" TargetMode="External"/><Relationship Id="rId6" Type="http://schemas.openxmlformats.org/officeDocument/2006/relationships/hyperlink" Target="RESGUARDOS%20POR%20DIRECCION\12.-%20TRANSITO\JM-2008-12-07-5651-17-012.xlsx" TargetMode="External"/><Relationship Id="rId11" Type="http://schemas.openxmlformats.org/officeDocument/2006/relationships/drawing" Target="../drawings/drawing15.xml"/><Relationship Id="rId5" Type="http://schemas.openxmlformats.org/officeDocument/2006/relationships/hyperlink" Target="RESGUARDOS%20POR%20DIRECCION\12.-%20TRANSITO\JM-2018-11-01-54101-17-031.xlsx" TargetMode="External"/><Relationship Id="rId10" Type="http://schemas.openxmlformats.org/officeDocument/2006/relationships/printerSettings" Target="../printerSettings/printerSettings15.bin"/><Relationship Id="rId4" Type="http://schemas.openxmlformats.org/officeDocument/2006/relationships/hyperlink" Target="RESGUARDOS%20POR%20DIRECCION\12.-%20TRANSITO\JM-2020-10-07-51101-09-022.xlsx" TargetMode="External"/><Relationship Id="rId9" Type="http://schemas.openxmlformats.org/officeDocument/2006/relationships/hyperlink" Target="RESGUARDOS%20POR%20DIRECCION\12.-%20TRANSITO\JM-2022-12-03-54101-01-003.xlsx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RESGUARDOS%20POR%20DIRECCION\13.-%20ASUNTOS%20JURIDICOS\JM-2020-13-02-51901-11-001.xlsx" TargetMode="External"/><Relationship Id="rId13" Type="http://schemas.openxmlformats.org/officeDocument/2006/relationships/hyperlink" Target="RESGUARDOS%20POR%20DIRECCION\13.-%20ASUNTOS%20JURIDICOS\JM-2007-13-02-5111-09-004.xlsx" TargetMode="External"/><Relationship Id="rId18" Type="http://schemas.openxmlformats.org/officeDocument/2006/relationships/hyperlink" Target="RESGUARDOS%20POR%20DIRECCION\13.-%20ASUNTOS%20JURIDICOS\JM-2016-13-66-5151-01-001.xlsx" TargetMode="External"/><Relationship Id="rId26" Type="http://schemas.openxmlformats.org/officeDocument/2006/relationships/drawing" Target="../drawings/drawing16.xml"/><Relationship Id="rId3" Type="http://schemas.openxmlformats.org/officeDocument/2006/relationships/hyperlink" Target="RESGUARDOS%20POR%20DIRECCION\13.-%20ASUNTOS%20JURIDICOS\JM-2019-13-02-51501-01-003.xlsx" TargetMode="External"/><Relationship Id="rId21" Type="http://schemas.openxmlformats.org/officeDocument/2006/relationships/hyperlink" Target="RESGUARDOS%20POR%20DIRECCION\13.-%20ASUNTOS%20JURIDICOS\JM-2001-13-01-5111-02-010.xlsx" TargetMode="External"/><Relationship Id="rId7" Type="http://schemas.openxmlformats.org/officeDocument/2006/relationships/hyperlink" Target="RESGUARDOS%20POR%20DIRECCION\13.-%20ASUNTOS%20JURIDICOS\JM-2020-13-05-51501-01-005.xlsx" TargetMode="External"/><Relationship Id="rId12" Type="http://schemas.openxmlformats.org/officeDocument/2006/relationships/hyperlink" Target="RESGUARDOS%20POR%20DIRECCION\13.-%20ASUNTOS%20JURIDICOS\JM-2005-13-01-5111-09-002.xlsx" TargetMode="External"/><Relationship Id="rId17" Type="http://schemas.openxmlformats.org/officeDocument/2006/relationships/hyperlink" Target="RESGUARDOS%20POR%20DIRECCION\13.-%20ASUNTOS%20JURIDICOS\JM-2005-13-01-5111-16-029.xlsx" TargetMode="External"/><Relationship Id="rId25" Type="http://schemas.openxmlformats.org/officeDocument/2006/relationships/printerSettings" Target="../printerSettings/printerSettings16.bin"/><Relationship Id="rId2" Type="http://schemas.openxmlformats.org/officeDocument/2006/relationships/hyperlink" Target="RESGUARDOS%20POR%20DIRECCION\13.-%20ASUNTOS%20JURIDICOS\JM-2019-13-02-51501-01-002.xlsx" TargetMode="External"/><Relationship Id="rId16" Type="http://schemas.openxmlformats.org/officeDocument/2006/relationships/hyperlink" Target="RESGUARDOS%20POR%20DIRECCION\13.-%20ASUNTOS%20JURIDICOS\JM-2005-13-01-5111-09-003.xlsx" TargetMode="External"/><Relationship Id="rId20" Type="http://schemas.openxmlformats.org/officeDocument/2006/relationships/hyperlink" Target="RESGUARDOS%20POR%20DIRECCION\13.-%20ASUNTOS%20JURIDICOS\JM-1997-13-01-5111-09-012.xlsx" TargetMode="External"/><Relationship Id="rId1" Type="http://schemas.openxmlformats.org/officeDocument/2006/relationships/hyperlink" Target="RESGUARDOS%20POR%20DIRECCION\13.-%20ASUNTOS%20JURIDICOS\JM-2019-13-02-51501-04-001.xlsx" TargetMode="External"/><Relationship Id="rId6" Type="http://schemas.openxmlformats.org/officeDocument/2006/relationships/hyperlink" Target="RESGUARDOS%20POR%20DIRECCION\13.-%20ASUNTOS%20JURIDICOS\JM-2020-13-02-51501-04-002.xlsx" TargetMode="External"/><Relationship Id="rId11" Type="http://schemas.openxmlformats.org/officeDocument/2006/relationships/hyperlink" Target="RESGUARDOS%20POR%20DIRECCION\13.-%20ASUNTOS%20JURIDICOS\JM-2005-13-01-5111-02-001.xlsx" TargetMode="External"/><Relationship Id="rId24" Type="http://schemas.openxmlformats.org/officeDocument/2006/relationships/hyperlink" Target="RESGUARDOS%20POR%20DIRECCION\13.-%20ASUNTOS%20JURIDICOS\JM-2022-13-02-51501-01-006.xlsx" TargetMode="External"/><Relationship Id="rId5" Type="http://schemas.openxmlformats.org/officeDocument/2006/relationships/hyperlink" Target="RESGUARDOS%20POR%20DIRECCION\13.-%20ASUNTOS%20JURIDICOS\JM-2020-13-01-51501-01-004.xlsx" TargetMode="External"/><Relationship Id="rId15" Type="http://schemas.openxmlformats.org/officeDocument/2006/relationships/hyperlink" Target="RESGUARDOS%20POR%20DIRECCION\13.-%20ASUNTOS%20JURIDICOS\JM-1997-13-01-5111-09-006.xlsx" TargetMode="External"/><Relationship Id="rId23" Type="http://schemas.openxmlformats.org/officeDocument/2006/relationships/hyperlink" Target="RESGUARDOS%20POR%20DIRECCION\17.-%20DIF\JM-1997-18-01-5111-09-008.xlsx" TargetMode="External"/><Relationship Id="rId10" Type="http://schemas.openxmlformats.org/officeDocument/2006/relationships/hyperlink" Target="RESGUARDOS%20POR%20DIRECCION\13.-%20ASUNTOS%20JURIDICOS\JM-1997-13-01-5111-09-012.xlsx" TargetMode="External"/><Relationship Id="rId19" Type="http://schemas.openxmlformats.org/officeDocument/2006/relationships/hyperlink" Target="RESGUARDOS%20POR%20DIRECCION\13.-%20ASUNTOS%20JURIDICOS\JM-1997-13-01-5111-09-001.xlsx" TargetMode="External"/><Relationship Id="rId4" Type="http://schemas.openxmlformats.org/officeDocument/2006/relationships/hyperlink" Target="RESGUARDOS%20POR%20DIRECCION\13.-%20ASUNTOS%20JURIDICOS\JM-2019-13-01-51901-11-001.xlsx" TargetMode="External"/><Relationship Id="rId9" Type="http://schemas.openxmlformats.org/officeDocument/2006/relationships/hyperlink" Target="RESGUARDOS%20POR%20DIRECCION\13.-%20ASUNTOS%20JURIDICOS\JM-2020-13-07-51101-16-001.xlsx" TargetMode="External"/><Relationship Id="rId14" Type="http://schemas.openxmlformats.org/officeDocument/2006/relationships/hyperlink" Target="RESGUARDOS%20POR%20DIRECCION\13.-%20ASUNTOS%20JURIDICOS\JM-2013-13-01-5151-01-001.xlsx" TargetMode="External"/><Relationship Id="rId22" Type="http://schemas.openxmlformats.org/officeDocument/2006/relationships/hyperlink" Target="RESGUARDOS%20POR%20DIRECCION\13.-%20ASUNTOS%20JURIDICOS\JM-2001-13-01-5111-09-020.xlsx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RESGUARDOS%20POR%20DIRECCION\14.-%20ATENCION%20CIUDADANA\JM-2020-10-07-51501-01-046.xlsx" TargetMode="External"/><Relationship Id="rId13" Type="http://schemas.openxmlformats.org/officeDocument/2006/relationships/hyperlink" Target="RESGUARDOS%20POR%20DIRECCION\14.-%20ATENCION%20CIUDADANA\JM-2005-14-01-5111-09-002..xlsx" TargetMode="External"/><Relationship Id="rId18" Type="http://schemas.openxmlformats.org/officeDocument/2006/relationships/hyperlink" Target="RESGUARDOS%20POR%20DIRECCION\14.-%20ATENCION%20CIUDADANA\JM-2013-14-01-5151-01-001.xlsx" TargetMode="External"/><Relationship Id="rId3" Type="http://schemas.openxmlformats.org/officeDocument/2006/relationships/hyperlink" Target="RESGUARDOS%20POR%20DIRECCION\14.-%20ATENCION%20CIUDADANA\JM-2020-14-07-51101-09-005.xlsx" TargetMode="External"/><Relationship Id="rId21" Type="http://schemas.openxmlformats.org/officeDocument/2006/relationships/hyperlink" Target="RESGUARDOS%20POR%20DIRECCION\14.-%20ATENCION%20CIUDADANA\JM-2022-14-07-51101-17-007.xlsx" TargetMode="External"/><Relationship Id="rId7" Type="http://schemas.openxmlformats.org/officeDocument/2006/relationships/hyperlink" Target="RESGUARDOS%20POR%20DIRECCION\14.-%20ATENCION%20CIUDADANA\JM-2020-10-07-51501-01-035.xlsx" TargetMode="External"/><Relationship Id="rId12" Type="http://schemas.openxmlformats.org/officeDocument/2006/relationships/hyperlink" Target="RESGUARDOS%20POR%20DIRECCION\14.-%20ATENCION%20CIUDADANA\JM-2005-14-01-5111-09-002.xlsx" TargetMode="External"/><Relationship Id="rId17" Type="http://schemas.openxmlformats.org/officeDocument/2006/relationships/hyperlink" Target="RESGUARDOS%20POR%20DIRECCION\14.-%20ATENCION%20CIUDADANA\JM-2008-14-01-5111-17-017.xlsx" TargetMode="External"/><Relationship Id="rId2" Type="http://schemas.openxmlformats.org/officeDocument/2006/relationships/hyperlink" Target="RESGUARDOS%20POR%20DIRECCION\14.-%20ATENCION%20CIUDADANA\JM-2020-14-02-51501-01-005.xlsx" TargetMode="External"/><Relationship Id="rId16" Type="http://schemas.openxmlformats.org/officeDocument/2006/relationships/hyperlink" Target="RESGUARDOS%20POR%20DIRECCION\14.-%20ATENCION%20CIUDADANA\JM-2007-14-02-5111-16-004.xlsx" TargetMode="External"/><Relationship Id="rId20" Type="http://schemas.openxmlformats.org/officeDocument/2006/relationships/hyperlink" Target="RESGUARDOS%20POR%20DIRECCION\14.-%20ATENCION%20CIUDADANA\JM-2016-14-66-5191-11-016.xlsx" TargetMode="External"/><Relationship Id="rId1" Type="http://schemas.openxmlformats.org/officeDocument/2006/relationships/hyperlink" Target="RESGUARDOS%20POR%20DIRECCION\14.-%20ATENCION%20CIUDADANA\JM-2019-14-01-51901-11-001.xlsx" TargetMode="External"/><Relationship Id="rId6" Type="http://schemas.openxmlformats.org/officeDocument/2006/relationships/hyperlink" Target="RESGUARDOS%20POR%20DIRECCION\14.-%20ATENCION%20CIUDADANA\JM-2020-14-07-51501-04-002.xlsx" TargetMode="External"/><Relationship Id="rId11" Type="http://schemas.openxmlformats.org/officeDocument/2006/relationships/hyperlink" Target="RESGUARDOS%20POR%20DIRECCION\14.-%20ATENCION%20CIUDADANA\JM-2002-14-02-5111-09-004.xlsx" TargetMode="External"/><Relationship Id="rId5" Type="http://schemas.openxmlformats.org/officeDocument/2006/relationships/hyperlink" Target="RESGUARDOS%20POR%20DIRECCION\14.-%20ATENCION%20CIUDADANA\JM-2020-14-07-51101-16-006.xlsx" TargetMode="External"/><Relationship Id="rId15" Type="http://schemas.openxmlformats.org/officeDocument/2006/relationships/hyperlink" Target="RESGUARDOS%20POR%20DIRECCION\14.-%20ATENCION%20CIUDADANA\JM-2007-14-02-5111-09-003.xlsx" TargetMode="External"/><Relationship Id="rId23" Type="http://schemas.openxmlformats.org/officeDocument/2006/relationships/drawing" Target="../drawings/drawing17.xml"/><Relationship Id="rId10" Type="http://schemas.openxmlformats.org/officeDocument/2006/relationships/hyperlink" Target="RESGUARDOS%20POR%20DIRECCION\14.-%20ATENCION%20CIUDADANA\JM-2002-14-02-5111-11-003.xlsx" TargetMode="External"/><Relationship Id="rId19" Type="http://schemas.openxmlformats.org/officeDocument/2006/relationships/hyperlink" Target="RESGUARDOS%20POR%20DIRECCION\14.-%20ATENCION%20CIUDADANA\JM-2013-14-01-5151-04-001.xlsx" TargetMode="External"/><Relationship Id="rId4" Type="http://schemas.openxmlformats.org/officeDocument/2006/relationships/hyperlink" Target="RESGUARDOS%20POR%20DIRECCION\14.-%20ATENCION%20CIUDADANA\JM-2020-14-07-51101-16-005.xlsx" TargetMode="External"/><Relationship Id="rId9" Type="http://schemas.openxmlformats.org/officeDocument/2006/relationships/hyperlink" Target="RESGUARDOS%20POR%20DIRECCION\14.-%20ATENCION%20CIUDADANA\JM-1997-14-01-5111-13-002.xlsx" TargetMode="External"/><Relationship Id="rId14" Type="http://schemas.openxmlformats.org/officeDocument/2006/relationships/hyperlink" Target="RESGUARDOS%20POR%20DIRECCION\14.-%20ATENCION%20CIUDADANA\JM-2007-14-02-5111-17-001.xlsx" TargetMode="External"/><Relationship Id="rId22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RESGUARDOS%20POR%20DIRECCION\15.-%20ATENCION%20A%20LAS%20MUJERES\JM-2020-10-07-51501-01-061.xlsx" TargetMode="External"/><Relationship Id="rId13" Type="http://schemas.openxmlformats.org/officeDocument/2006/relationships/hyperlink" Target="RESGUARDOS%20POR%20DIRECCION\15.-%20ATENCION%20A%20LAS%20MUJERES\JM-2011-15-03-5211-02-001.xlsx" TargetMode="External"/><Relationship Id="rId18" Type="http://schemas.openxmlformats.org/officeDocument/2006/relationships/hyperlink" Target="RESGUARDOS%20POR%20DIRECCION\15.-%20ATENCION%20A%20LAS%20MUJERES\JM-2007-15-02-5111-09-003.xlsx" TargetMode="External"/><Relationship Id="rId3" Type="http://schemas.openxmlformats.org/officeDocument/2006/relationships/hyperlink" Target="RESGUARDOS%20POR%20DIRECCION\15.-%20ATENCION%20A%20LAS%20MUJERES\JM-2020-10-07-51101-17-011.xlsx" TargetMode="External"/><Relationship Id="rId21" Type="http://schemas.openxmlformats.org/officeDocument/2006/relationships/hyperlink" Target="RESGUARDOS%20POR%20DIRECCION\15.-%20ATENCION%20A%20LAS%20MUJERES\JM-2011-15-03-5151-04-001.xlsx" TargetMode="External"/><Relationship Id="rId7" Type="http://schemas.openxmlformats.org/officeDocument/2006/relationships/hyperlink" Target="RESGUARDOS%20POR%20DIRECCION\15.-%20ATENCION%20A%20LAS%20MUJERES\JM-2020-10-07-51101-17-014.xlsx" TargetMode="External"/><Relationship Id="rId12" Type="http://schemas.openxmlformats.org/officeDocument/2006/relationships/hyperlink" Target="RESGUARDOS%20POR%20DIRECCION\15.-%20ATENCION%20A%20LAS%20MUJERES\JM-2008-15-01-5111-17-010.xlsx" TargetMode="External"/><Relationship Id="rId17" Type="http://schemas.openxmlformats.org/officeDocument/2006/relationships/hyperlink" Target="RESGUARDOS%20POR%20DIRECCION\15.-%20ATENCION%20A%20LAS%20MUJERES\JM-2012-15-01-5131-03-001.xlsx" TargetMode="External"/><Relationship Id="rId2" Type="http://schemas.openxmlformats.org/officeDocument/2006/relationships/hyperlink" Target="RESGUARDOS%20POR%20DIRECCION\15.-%20ATENCION%20A%20LAS%20MUJERES\JM-2020-10-07-51101-17-005.xlsx" TargetMode="External"/><Relationship Id="rId16" Type="http://schemas.openxmlformats.org/officeDocument/2006/relationships/hyperlink" Target="RESGUARDOS%20POR%20DIRECCION\15.-%20ATENCION%20A%20LAS%20MUJERES\JM-2011-15-02-5211-07-001.xlsx" TargetMode="External"/><Relationship Id="rId20" Type="http://schemas.openxmlformats.org/officeDocument/2006/relationships/hyperlink" Target="RESGUARDOS%20POR%20DIRECCION\15.-%20ATENCION%20A%20LAS%20MUJERES\JM-2011-15-03-5111-02-003.xlsx" TargetMode="External"/><Relationship Id="rId1" Type="http://schemas.openxmlformats.org/officeDocument/2006/relationships/hyperlink" Target="RESGUARDOS%20POR%20DIRECCION\15.-%20ATENCION%20A%20LAS%20MUJERES\JM-2020-15-01-51501-04-002.xlsx" TargetMode="External"/><Relationship Id="rId6" Type="http://schemas.openxmlformats.org/officeDocument/2006/relationships/hyperlink" Target="RESGUARDOS%20POR%20DIRECCION\15.-%20ATENCION%20A%20LAS%20MUJERES\JM-2020-10-07-51101-17-013.xlsx" TargetMode="External"/><Relationship Id="rId11" Type="http://schemas.openxmlformats.org/officeDocument/2006/relationships/hyperlink" Target="RESGUARDOS%20POR%20DIRECCION\15.-%20ATENCION%20A%20LAS%20MUJERES\JM-2007-15-02-5111-16-002.xlsx" TargetMode="External"/><Relationship Id="rId24" Type="http://schemas.openxmlformats.org/officeDocument/2006/relationships/drawing" Target="../drawings/drawing18.xml"/><Relationship Id="rId5" Type="http://schemas.openxmlformats.org/officeDocument/2006/relationships/hyperlink" Target="RESGUARDOS%20POR%20DIRECCION\15.-%20ATENCION%20A%20LAS%20MUJERES\JM-2020-10-07-51101-17-015.xlsx" TargetMode="External"/><Relationship Id="rId15" Type="http://schemas.openxmlformats.org/officeDocument/2006/relationships/hyperlink" Target="RESGUARDOS%20POR%20DIRECCION\15.-%20ATENCION%20A%20LAS%20MUJERES\JM-2011-15-03-5111-02-004.xlsx" TargetMode="External"/><Relationship Id="rId23" Type="http://schemas.openxmlformats.org/officeDocument/2006/relationships/printerSettings" Target="../printerSettings/printerSettings18.bin"/><Relationship Id="rId10" Type="http://schemas.openxmlformats.org/officeDocument/2006/relationships/hyperlink" Target="RESGUARDOS%20POR%20DIRECCION\15.-%20ATENCION%20A%20LAS%20MUJERES\JM-2007-15-02-5111-16-001.xlsx" TargetMode="External"/><Relationship Id="rId19" Type="http://schemas.openxmlformats.org/officeDocument/2006/relationships/hyperlink" Target="RESGUARDOS%20POR%20DIRECCION\15.-%20ATENCION%20A%20LAS%20MUJERES\JM-2008-15-01-5111-17-002.xlsx" TargetMode="External"/><Relationship Id="rId4" Type="http://schemas.openxmlformats.org/officeDocument/2006/relationships/hyperlink" Target="RESGUARDOS%20POR%20DIRECCION\15.-%20ATENCION%20A%20LAS%20MUJERES\JM-2020-10-07-51101-17-012.xlsx" TargetMode="External"/><Relationship Id="rId9" Type="http://schemas.openxmlformats.org/officeDocument/2006/relationships/hyperlink" Target="RESGUARDOS%20POR%20DIRECCION\15.-%20ATENCION%20A%20LAS%20MUJERES\JM-2007-15-02-5111-09-002.xlsx" TargetMode="External"/><Relationship Id="rId14" Type="http://schemas.openxmlformats.org/officeDocument/2006/relationships/hyperlink" Target="RESGUARDOS%20POR%20DIRECCION\15.-%20ATENCION%20A%20LAS%20MUJERES\JM-2011-15-03-5211-01-001.xlsx" TargetMode="External"/><Relationship Id="rId22" Type="http://schemas.openxmlformats.org/officeDocument/2006/relationships/hyperlink" Target="RESGUARDOS%20POR%20DIRECCION\10.-%20ADMINISTRACION\JM-2022-10-02-51501-01-007.xlsx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RESGUARDOS%20POR%20DIRECCION\16.-%20PROTECCION%20AMBIENTAL\JM-2020-16-07-51101-16-001.xlsx" TargetMode="External"/><Relationship Id="rId13" Type="http://schemas.openxmlformats.org/officeDocument/2006/relationships/hyperlink" Target="RESGUARDOS%20POR%20DIRECCION\16.-%20PROTECCION%20AMBIENTAL\JM-2020-10-07-51501-01-053.xlsx" TargetMode="External"/><Relationship Id="rId18" Type="http://schemas.openxmlformats.org/officeDocument/2006/relationships/hyperlink" Target="RESGUARDOS%20POR%20DIRECCION\16.-%20PROTECCION%20AMBIENTAL\JM-2008-16-01-5421-04-008.xlsx" TargetMode="External"/><Relationship Id="rId26" Type="http://schemas.openxmlformats.org/officeDocument/2006/relationships/hyperlink" Target="RESGUARDOS%20POR%20DIRECCION\16.-%20PROTECCION%20AMBIENTAL\JM-2022-16-02-56902-71-001.xlsx" TargetMode="External"/><Relationship Id="rId3" Type="http://schemas.openxmlformats.org/officeDocument/2006/relationships/hyperlink" Target="RESGUARDOS%20POR%20DIRECCION\16.-%20PROTECCION%20AMBIENTAL\JM-2019-16-02-56902-01-006.xlsx" TargetMode="External"/><Relationship Id="rId21" Type="http://schemas.openxmlformats.org/officeDocument/2006/relationships/hyperlink" Target="RESGUARDOS%20POR%20DIRECCION\16.-%20PROTECCION%20AMBIENTAL\JM-2008-16-02-5671-14-001.xlsx" TargetMode="External"/><Relationship Id="rId7" Type="http://schemas.openxmlformats.org/officeDocument/2006/relationships/hyperlink" Target="RESGUARDOS%20POR%20DIRECCION\16.-%20PROTECCION%20AMBIENTAL\JM-2020-16-00-54101-04-020.xlsx" TargetMode="External"/><Relationship Id="rId12" Type="http://schemas.openxmlformats.org/officeDocument/2006/relationships/hyperlink" Target="RESGUARDOS%20POR%20DIRECCION\16.-%20PROTECCION%20AMBIENTAL\JM-2020-16-07-51501-04-002.xlsx" TargetMode="External"/><Relationship Id="rId17" Type="http://schemas.openxmlformats.org/officeDocument/2006/relationships/hyperlink" Target="RESGUARDOS%20POR%20DIRECCION\16.-%20PROTECCION%20AMBIENTAL\JM-2002-16-01-5411-05-004.xlsx" TargetMode="External"/><Relationship Id="rId25" Type="http://schemas.openxmlformats.org/officeDocument/2006/relationships/hyperlink" Target="RESGUARDOS%20POR%20DIRECCION\2.-%20SECRETARIA\JM-2022-02-02-56902-66-001.xlsx" TargetMode="External"/><Relationship Id="rId2" Type="http://schemas.openxmlformats.org/officeDocument/2006/relationships/hyperlink" Target="RESGUARDOS%20POR%20DIRECCION\16.-%20PROTECCION%20AMBIENTAL\JM-2019-16-01-56902-01-004.xlsx" TargetMode="External"/><Relationship Id="rId16" Type="http://schemas.openxmlformats.org/officeDocument/2006/relationships/hyperlink" Target="RESGUARDOS%20POR%20DIRECCION\16.-%20PROTECCION%20AMBIENTAL\JM-1997-16-01-5111-09-004.xlsx" TargetMode="External"/><Relationship Id="rId20" Type="http://schemas.openxmlformats.org/officeDocument/2006/relationships/hyperlink" Target="RESGUARDOS%20POR%20DIRECCION\16.-%20PROTECCION%20AMBIENTAL\JM-2008-16-01-5111-13-005.xlsx" TargetMode="External"/><Relationship Id="rId29" Type="http://schemas.openxmlformats.org/officeDocument/2006/relationships/hyperlink" Target="RESGUARDOS%20POR%20DIRECCION\16.-%20PROTECCION%20AMBIENTAL\JM-2022-16-07-51101-09-005.xlsx" TargetMode="External"/><Relationship Id="rId1" Type="http://schemas.openxmlformats.org/officeDocument/2006/relationships/hyperlink" Target="RESGUARDOS%20POR%20DIRECCION\16.-%20PROTECCION%20AMBIENTAL\JM-2019-16-02-56701-15-001.xlsx" TargetMode="External"/><Relationship Id="rId6" Type="http://schemas.openxmlformats.org/officeDocument/2006/relationships/hyperlink" Target="RESGUARDOS%20POR%20DIRECCION\16.-%20PROTECCION%20AMBIENTAL\JM-2020-16-00-54101-04-019.xlsx" TargetMode="External"/><Relationship Id="rId11" Type="http://schemas.openxmlformats.org/officeDocument/2006/relationships/hyperlink" Target="RESGUARDOS%20POR%20DIRECCION\16.-%20PROTECCION%20AMBIENTAL\JM-2020-10-07-51101-17-023.xlsx" TargetMode="External"/><Relationship Id="rId24" Type="http://schemas.openxmlformats.org/officeDocument/2006/relationships/hyperlink" Target="RESGUARDOS%20POR%20DIRECCION\16.-%20PROTECCION%20AMBIENTAL\JM-2013-16-04-5411-04-016.xlsx" TargetMode="External"/><Relationship Id="rId5" Type="http://schemas.openxmlformats.org/officeDocument/2006/relationships/hyperlink" Target="RESGUARDOS%20POR%20DIRECCION\16.-%20PROTECCION%20AMBIENTAL\JM-2020-16-02-56701-02-015.xlsx" TargetMode="External"/><Relationship Id="rId15" Type="http://schemas.openxmlformats.org/officeDocument/2006/relationships/hyperlink" Target="RESGUARDOS%20POR%20DIRECCION\16.-%20PROTECCION%20AMBIENTAL\JM-2020-16-00-54101-04-021.xlsx" TargetMode="External"/><Relationship Id="rId23" Type="http://schemas.openxmlformats.org/officeDocument/2006/relationships/hyperlink" Target="RESGUARDOS%20POR%20DIRECCION\16.-%20PROTECCION%20AMBIENTAL\JM-2012-16-04-5411-04-014.xlsx" TargetMode="External"/><Relationship Id="rId28" Type="http://schemas.openxmlformats.org/officeDocument/2006/relationships/hyperlink" Target="RESGUARDOS%20POR%20DIRECCION\16.-%20PROTECCION%20AMBIENTAL\JM-2022-16-02-56902-71-003.xlsx" TargetMode="External"/><Relationship Id="rId10" Type="http://schemas.openxmlformats.org/officeDocument/2006/relationships/hyperlink" Target="RESGUARDOS%20POR%20DIRECCION\16.-%20PROTECCION%20AMBIENTAL\JM-2020-10-07-51101-09-021.xlsx" TargetMode="External"/><Relationship Id="rId19" Type="http://schemas.openxmlformats.org/officeDocument/2006/relationships/hyperlink" Target="RESGUARDOS%20POR%20DIRECCION\16.-%20PROTECCION%20AMBIENTAL\JM-2008-16-01-5421-04-009.xlsx" TargetMode="External"/><Relationship Id="rId31" Type="http://schemas.openxmlformats.org/officeDocument/2006/relationships/drawing" Target="../drawings/drawing19.xml"/><Relationship Id="rId4" Type="http://schemas.openxmlformats.org/officeDocument/2006/relationships/hyperlink" Target="RESGUARDOS%20POR%20DIRECCION\16.-%20PROTECCION%20AMBIENTAL\JM-2020-16-01-51501-04-001.xlsx" TargetMode="External"/><Relationship Id="rId9" Type="http://schemas.openxmlformats.org/officeDocument/2006/relationships/hyperlink" Target="RESGUARDOS%20POR%20DIRECCION\16.-%20PROTECCION%20AMBIENTAL\JM-2020-16-07-51101-16-002.xlsx" TargetMode="External"/><Relationship Id="rId14" Type="http://schemas.openxmlformats.org/officeDocument/2006/relationships/hyperlink" Target="RESGUARDOS%20POR%20DIRECCION\16.-%20PROTECCION%20AMBIENTAL\JM-2020-10-07-51501-01-054.xlsx" TargetMode="External"/><Relationship Id="rId22" Type="http://schemas.openxmlformats.org/officeDocument/2006/relationships/hyperlink" Target="RESGUARDOS%20POR%20DIRECCION\16.-%20PROTECCION%20AMBIENTAL\JM-2012-16-04-5411-05-015.xlsx" TargetMode="External"/><Relationship Id="rId27" Type="http://schemas.openxmlformats.org/officeDocument/2006/relationships/hyperlink" Target="RESGUARDOS%20POR%20DIRECCION\16.-%20PROTECCION%20AMBIENTAL\JM-2022-16-02-56902-71-002.xlsx" TargetMode="External"/><Relationship Id="rId30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6" Type="http://schemas.openxmlformats.org/officeDocument/2006/relationships/hyperlink" Target="RESGUARDOS%20POR%20DIRECCION\17.-%20DIF\JM-2019-18-02-53101-25-001.xlsx" TargetMode="External"/><Relationship Id="rId117" Type="http://schemas.openxmlformats.org/officeDocument/2006/relationships/drawing" Target="../drawings/drawing20.xml"/><Relationship Id="rId21" Type="http://schemas.openxmlformats.org/officeDocument/2006/relationships/hyperlink" Target="RESGUARDOS%20POR%20DIRECCION\17.-%20DIF\JM-2020-10-07-51501-01-052.xlsx" TargetMode="External"/><Relationship Id="rId42" Type="http://schemas.openxmlformats.org/officeDocument/2006/relationships/hyperlink" Target="RESGUARDOS%20POR%20DIRECCION\17.-%20DIF\JM-1997-18-01-5111-02-003.xlsx" TargetMode="External"/><Relationship Id="rId47" Type="http://schemas.openxmlformats.org/officeDocument/2006/relationships/hyperlink" Target="RESGUARDOS%20POR%20DIRECCION\17.-%20DIF\JM-2017-18-66-5191-11-015.xlsx" TargetMode="External"/><Relationship Id="rId63" Type="http://schemas.openxmlformats.org/officeDocument/2006/relationships/hyperlink" Target="RESGUARDOS%20POR%20DIRECCION\17.-%20DIF\JM-1997-18-01-5111-09-012.xlsx" TargetMode="External"/><Relationship Id="rId68" Type="http://schemas.openxmlformats.org/officeDocument/2006/relationships/hyperlink" Target="RESGUARDOS%20POR%20DIRECCION\17.-%20DIF\JM-1997-18-01-5111-26-001.xlsx" TargetMode="External"/><Relationship Id="rId84" Type="http://schemas.openxmlformats.org/officeDocument/2006/relationships/hyperlink" Target="RESGUARDOS%20POR%20DIRECCION\17.-%20DIF\JM-2011-18-04-5631-10-007.xlsx" TargetMode="External"/><Relationship Id="rId89" Type="http://schemas.openxmlformats.org/officeDocument/2006/relationships/hyperlink" Target="RESGUARDOS%20POR%20DIRECCION\17.-%20DIF\JM-2008-18-04-5111-13-014.xlsx" TargetMode="External"/><Relationship Id="rId112" Type="http://schemas.openxmlformats.org/officeDocument/2006/relationships/hyperlink" Target="RESGUARDOS%20POR%20DIRECCION\17.-%20DIF\JM-2008-18-01-5311-35-002.xlsx" TargetMode="External"/><Relationship Id="rId16" Type="http://schemas.openxmlformats.org/officeDocument/2006/relationships/hyperlink" Target="RESGUARDOS%20POR%20DIRECCION\17.-%20DIF\JM-2020-18-07-51101-17-005.xlsx" TargetMode="External"/><Relationship Id="rId107" Type="http://schemas.openxmlformats.org/officeDocument/2006/relationships/hyperlink" Target="RESGUARDOS%20POR%20DIRECCION\17.-%20DIF\JM-2008-18-01-5311-17-003.xlsx" TargetMode="External"/><Relationship Id="rId11" Type="http://schemas.openxmlformats.org/officeDocument/2006/relationships/hyperlink" Target="RESGUARDOS%20POR%20DIRECCION\17.-%20DIF\JM-2019-18-01-51101-17-008.xlsx" TargetMode="External"/><Relationship Id="rId32" Type="http://schemas.openxmlformats.org/officeDocument/2006/relationships/hyperlink" Target="RESGUARDOS%20POR%20DIRECCION\17.-%20DIF\JM-2000-18-02-5121-26-001.xlsx" TargetMode="External"/><Relationship Id="rId37" Type="http://schemas.openxmlformats.org/officeDocument/2006/relationships/hyperlink" Target="RESGUARDOS%20POR%20DIRECCION\17.-%20DIF\JM-2010-18-02-5111-09-019.xlsx" TargetMode="External"/><Relationship Id="rId53" Type="http://schemas.openxmlformats.org/officeDocument/2006/relationships/hyperlink" Target="RESGUARDOS%20POR%20DIRECCION\17.-%20DIF\JM-2002-18-02-5111-02-014.xlsx" TargetMode="External"/><Relationship Id="rId58" Type="http://schemas.openxmlformats.org/officeDocument/2006/relationships/hyperlink" Target="RESGUARDOS%20POR%20DIRECCION\17.-%20DIF\JM-1997-18-01-5111-02-004.xlsx" TargetMode="External"/><Relationship Id="rId74" Type="http://schemas.openxmlformats.org/officeDocument/2006/relationships/hyperlink" Target="RESGUARDOS%20POR%20DIRECCION\17.-%20DIF\JM-2008-18-04-5111-08-006.xlsx" TargetMode="External"/><Relationship Id="rId79" Type="http://schemas.openxmlformats.org/officeDocument/2006/relationships/hyperlink" Target="RESGUARDOS%20POR%20DIRECCION\17.-%20DIF\JM-1998-18-01-5111-13-011.xlsx" TargetMode="External"/><Relationship Id="rId102" Type="http://schemas.openxmlformats.org/officeDocument/2006/relationships/hyperlink" Target="RESGUARDOS%20POR%20DIRECCION\17.-%20DIF\JM-2008-18-04-5311-29-001.xlsx" TargetMode="External"/><Relationship Id="rId5" Type="http://schemas.openxmlformats.org/officeDocument/2006/relationships/hyperlink" Target="RESGUARDOS%20POR%20DIRECCION\17.-%20DIF\JM-2020-18-01-51501-01-002.xlsx" TargetMode="External"/><Relationship Id="rId90" Type="http://schemas.openxmlformats.org/officeDocument/2006/relationships/hyperlink" Target="RESGUARDOS%20POR%20DIRECCION\17.-%20DIF\JM-2008-18-01-5191-26-035.xlsx" TargetMode="External"/><Relationship Id="rId95" Type="http://schemas.openxmlformats.org/officeDocument/2006/relationships/hyperlink" Target="RESGUARDOS%20POR%20DIRECCION\17.-%20DIF\JM-1999-18-07-5111-02-006.xlsx" TargetMode="External"/><Relationship Id="rId22" Type="http://schemas.openxmlformats.org/officeDocument/2006/relationships/hyperlink" Target="RESGUARDOS%20POR%20DIRECCION\17.-%20DIF\JM-2020-18-07-51101-17-004.xlsx" TargetMode="External"/><Relationship Id="rId27" Type="http://schemas.openxmlformats.org/officeDocument/2006/relationships/hyperlink" Target="RESGUARDOS%20POR%20DIRECCION\17.-%20DIF\JM-2019-18-02-53101-25-002.xlsx" TargetMode="External"/><Relationship Id="rId43" Type="http://schemas.openxmlformats.org/officeDocument/2006/relationships/hyperlink" Target="RESGUARDOS%20POR%20DIRECCION\17.-%20DIF\JM-2013-18-01-5191-11-001.xlsx" TargetMode="External"/><Relationship Id="rId48" Type="http://schemas.openxmlformats.org/officeDocument/2006/relationships/hyperlink" Target="RESGUARDOS%20POR%20DIRECCION\17.-%20DIF\JM-1997-18-01-5111-09-004.xlsx" TargetMode="External"/><Relationship Id="rId64" Type="http://schemas.openxmlformats.org/officeDocument/2006/relationships/hyperlink" Target="RESGUARDOS%20POR%20DIRECCION\17.-%20DIF\JM-1998-18-02-5111-13-014.xlsx" TargetMode="External"/><Relationship Id="rId69" Type="http://schemas.openxmlformats.org/officeDocument/2006/relationships/hyperlink" Target="RESGUARDOS%20POR%20DIRECCION\17.-%20DIF\JM-2008-18-04-5111-08-001.xlsx" TargetMode="External"/><Relationship Id="rId113" Type="http://schemas.openxmlformats.org/officeDocument/2006/relationships/hyperlink" Target="RESGUARDOS%20POR%20DIRECCION\17.-%20DIF\JM-2008-18-04-5311-11-007.xlsx" TargetMode="External"/><Relationship Id="rId80" Type="http://schemas.openxmlformats.org/officeDocument/2006/relationships/hyperlink" Target="RESGUARDOS%20POR%20DIRECCION\17.-%20DIF\JM-2002-18-02-5191-26-011.xlsx" TargetMode="External"/><Relationship Id="rId85" Type="http://schemas.openxmlformats.org/officeDocument/2006/relationships/hyperlink" Target="RESGUARDOS%20POR%20DIRECCION\17.-%20DIF\JM-2008-18-04-5111-13-015.xlsx" TargetMode="External"/><Relationship Id="rId12" Type="http://schemas.openxmlformats.org/officeDocument/2006/relationships/hyperlink" Target="RESGUARDOS%20POR%20DIRECCION\17.-%20DIF\JM-2019-18-01-51101-09-021.xlsx" TargetMode="External"/><Relationship Id="rId17" Type="http://schemas.openxmlformats.org/officeDocument/2006/relationships/hyperlink" Target="RESGUARDOS%20POR%20DIRECCION\17.-%20DIF\JM-2020-18-07-51101-17-006.xlsx" TargetMode="External"/><Relationship Id="rId33" Type="http://schemas.openxmlformats.org/officeDocument/2006/relationships/hyperlink" Target="RESGUARDOS%20POR%20DIRECCION\17.-%20DIF\JM-2005-18-01-5111-11-002.xlsx" TargetMode="External"/><Relationship Id="rId38" Type="http://schemas.openxmlformats.org/officeDocument/2006/relationships/hyperlink" Target="RESGUARDOS%20POR%20DIRECCION\17.-%20DIF\JM-2011-18-04-5641-11-013.xlsx" TargetMode="External"/><Relationship Id="rId59" Type="http://schemas.openxmlformats.org/officeDocument/2006/relationships/hyperlink" Target="RESGUARDOS%20POR%20DIRECCION\17.-%20DIF\JM-1997-18-01-5111-09-005.xlsx" TargetMode="External"/><Relationship Id="rId103" Type="http://schemas.openxmlformats.org/officeDocument/2006/relationships/hyperlink" Target="RESGUARDOS%20POR%20DIRECCION\17.-%20DIF\JM-2008-18-04-5311-29-002.xlsx" TargetMode="External"/><Relationship Id="rId108" Type="http://schemas.openxmlformats.org/officeDocument/2006/relationships/hyperlink" Target="RESGUARDOS%20POR%20DIRECCION\17.-%20DIF\JM-1999-18-07-5111-13-013.xlsx" TargetMode="External"/><Relationship Id="rId54" Type="http://schemas.openxmlformats.org/officeDocument/2006/relationships/hyperlink" Target="RESGUARDOS%20POR%20DIRECCION\17.-%20DIF\JM-1997-18-01-5111-09-002.xlsx" TargetMode="External"/><Relationship Id="rId70" Type="http://schemas.openxmlformats.org/officeDocument/2006/relationships/hyperlink" Target="RESGUARDOS%20POR%20DIRECCION\17.-%20DIF\JM-2008-18-04-5111-08-002.xlsx" TargetMode="External"/><Relationship Id="rId75" Type="http://schemas.openxmlformats.org/officeDocument/2006/relationships/hyperlink" Target="RESGUARDOS%20POR%20DIRECCION\17.-%20DIF\JM-2008-18-04-5111-08-007.xlsx" TargetMode="External"/><Relationship Id="rId91" Type="http://schemas.openxmlformats.org/officeDocument/2006/relationships/hyperlink" Target="RESGUARDOS%20POR%20DIRECCION\17.-%20DIF\JM-1997-18-02-5111-13-004.xlsx" TargetMode="External"/><Relationship Id="rId96" Type="http://schemas.openxmlformats.org/officeDocument/2006/relationships/hyperlink" Target="RESGUARDOS%20POR%20DIRECCION\17.-%20DIF\JM-1999-18-07-5111-09-016.xlsx" TargetMode="External"/><Relationship Id="rId1" Type="http://schemas.openxmlformats.org/officeDocument/2006/relationships/hyperlink" Target="RESGUARDOS%20POR%20DIRECCION\17.-%20DIF\JM-2019-18-01-51101-09-020.xlsx" TargetMode="External"/><Relationship Id="rId6" Type="http://schemas.openxmlformats.org/officeDocument/2006/relationships/hyperlink" Target="RESGUARDOS%20POR%20DIRECCION\17.-%20DIF\JM-2020-18-01-51501-01-003.xlsx" TargetMode="External"/><Relationship Id="rId23" Type="http://schemas.openxmlformats.org/officeDocument/2006/relationships/hyperlink" Target="RESGUARDOS%20POR%20DIRECCION\17.-%20DIF\JM-2019-18-01-53101-30-001.xlsx" TargetMode="External"/><Relationship Id="rId28" Type="http://schemas.openxmlformats.org/officeDocument/2006/relationships/hyperlink" Target="RESGUARDOS%20POR%20DIRECCION\17.-%20DIF\JM-2019-18-02-53101-25-003.xlsx" TargetMode="External"/><Relationship Id="rId49" Type="http://schemas.openxmlformats.org/officeDocument/2006/relationships/hyperlink" Target="RESGUARDOS%20POR%20DIRECCION\17.-%20DIF\JM-1997-18-01-5111-09-010.xlsx" TargetMode="External"/><Relationship Id="rId114" Type="http://schemas.openxmlformats.org/officeDocument/2006/relationships/hyperlink" Target="RESGUARDOS%20POR%20DIRECCION\8.-%20OBRAS%20PUBLICAS\JM-2016-08-60-5191-11-025.xlsx" TargetMode="External"/><Relationship Id="rId10" Type="http://schemas.openxmlformats.org/officeDocument/2006/relationships/hyperlink" Target="RESGUARDOS%20POR%20DIRECCION\17.-%20DIF\JM-2020-10-07-51101-09-016.xlsx" TargetMode="External"/><Relationship Id="rId31" Type="http://schemas.openxmlformats.org/officeDocument/2006/relationships/hyperlink" Target="RESGUARDOS%20POR%20DIRECCION\17.-%20DIF\JM-1999-18-07-5411-19-001.xlsx" TargetMode="External"/><Relationship Id="rId44" Type="http://schemas.openxmlformats.org/officeDocument/2006/relationships/hyperlink" Target="RESGUARDOS%20POR%20DIRECCION\17.-%20DIF\JM-1997-18-01-5111-09-001.xlsx" TargetMode="External"/><Relationship Id="rId52" Type="http://schemas.openxmlformats.org/officeDocument/2006/relationships/hyperlink" Target="RESGUARDOS%20POR%20DIRECCION\17.-%20DIF\JM-1999-18-07-5191-06-002.xlsx" TargetMode="External"/><Relationship Id="rId60" Type="http://schemas.openxmlformats.org/officeDocument/2006/relationships/hyperlink" Target="RESGUARDOS%20POR%20DIRECCION\17.-%20DIF\JM-1997-18-01-5111-09-006.xlsx" TargetMode="External"/><Relationship Id="rId65" Type="http://schemas.openxmlformats.org/officeDocument/2006/relationships/hyperlink" Target="RESGUARDOS%20POR%20DIRECCION\17.-%20DIF\JM-2000-18-04-5111-02-012.xlsx" TargetMode="External"/><Relationship Id="rId73" Type="http://schemas.openxmlformats.org/officeDocument/2006/relationships/hyperlink" Target="RESGUARDOS%20POR%20DIRECCION\17.-%20DIF\JM-2008-18-04-5111-08-005.xlsx" TargetMode="External"/><Relationship Id="rId78" Type="http://schemas.openxmlformats.org/officeDocument/2006/relationships/hyperlink" Target="RESGUARDOS%20POR%20DIRECCION\17.-%20DIF\JM-1997-18-01-5111-13-005.xlsx" TargetMode="External"/><Relationship Id="rId81" Type="http://schemas.openxmlformats.org/officeDocument/2006/relationships/hyperlink" Target="RESGUARDOS%20POR%20DIRECCION\17.-%20DIF\JM-2002-18-02-5191-26-015.xlsx" TargetMode="External"/><Relationship Id="rId86" Type="http://schemas.openxmlformats.org/officeDocument/2006/relationships/hyperlink" Target="RESGUARDOS%20POR%20DIRECCION\17.-%20DIF\JM-2008-18-01-5191-26-037.xlsx" TargetMode="External"/><Relationship Id="rId94" Type="http://schemas.openxmlformats.org/officeDocument/2006/relationships/hyperlink" Target="RESGUARDOS%20POR%20DIRECCION\17.-%20DIF\JM-1998-18-02-5621-04-002.xlsx" TargetMode="External"/><Relationship Id="rId99" Type="http://schemas.openxmlformats.org/officeDocument/2006/relationships/hyperlink" Target="RESGUARDOS%20POR%20DIRECCION\17.-%20DIF\JM-2008-18-04-5311-11-005.xlsx" TargetMode="External"/><Relationship Id="rId101" Type="http://schemas.openxmlformats.org/officeDocument/2006/relationships/hyperlink" Target="RESGUARDOS%20POR%20DIRECCION\17.-%20DIF\JM-1999-18-07-5111-13-012.xlsx" TargetMode="External"/><Relationship Id="rId4" Type="http://schemas.openxmlformats.org/officeDocument/2006/relationships/hyperlink" Target="RESGUARDOS%20POR%20DIRECCION\17.-%20DIF\JM-2020-18-01-51501-04-001.xlsx" TargetMode="External"/><Relationship Id="rId9" Type="http://schemas.openxmlformats.org/officeDocument/2006/relationships/hyperlink" Target="RESGUARDOS%20POR%20DIRECCION\17.-%20DIF\JM-2020-18-07-51101-17-002.xlsx" TargetMode="External"/><Relationship Id="rId13" Type="http://schemas.openxmlformats.org/officeDocument/2006/relationships/hyperlink" Target="RESGUARDOS%20POR%20DIRECCION\17.-%20DIF\JM-2019-18-01-51901-11-016.xlsx" TargetMode="External"/><Relationship Id="rId18" Type="http://schemas.openxmlformats.org/officeDocument/2006/relationships/hyperlink" Target="RESGUARDOS%20POR%20DIRECCION\17.-%20DIF\JM-2020-18-07-51101-17-001.xlsx" TargetMode="External"/><Relationship Id="rId39" Type="http://schemas.openxmlformats.org/officeDocument/2006/relationships/hyperlink" Target="RESGUARDOS%20POR%20DIRECCION\17.-%20DIF\JM-1997-18-02-5111-13-009.xlsx" TargetMode="External"/><Relationship Id="rId109" Type="http://schemas.openxmlformats.org/officeDocument/2006/relationships/hyperlink" Target="RESGUARDOS%20POR%20DIRECCION\17.-%20DIF\JM-1999-18-07-5311-17-001.xlsx" TargetMode="External"/><Relationship Id="rId34" Type="http://schemas.openxmlformats.org/officeDocument/2006/relationships/hyperlink" Target="RESGUARDOS%20POR%20DIRECCION\17.-%20DIF\JM-2011-18-04-5111-16-004.xlsx" TargetMode="External"/><Relationship Id="rId50" Type="http://schemas.openxmlformats.org/officeDocument/2006/relationships/hyperlink" Target="RESGUARDOS%20POR%20DIRECCION\17.-%20DIF\JM-1997-18-01-5111-13-001.xlsx" TargetMode="External"/><Relationship Id="rId55" Type="http://schemas.openxmlformats.org/officeDocument/2006/relationships/hyperlink" Target="RESGUARDOS%20POR%20DIRECCION\17.-%20DIF\JM-1997-18-01-5111-09-007.xlsx" TargetMode="External"/><Relationship Id="rId76" Type="http://schemas.openxmlformats.org/officeDocument/2006/relationships/hyperlink" Target="RESGUARDOS%20POR%20DIRECCION\17.-%20DIF\JM-2011-18-04-5631-10-008.xlsx" TargetMode="External"/><Relationship Id="rId97" Type="http://schemas.openxmlformats.org/officeDocument/2006/relationships/hyperlink" Target="RESGUARDOS%20POR%20DIRECCION\17.-%20DIF\JM-2000-18-06-5111-09-017.xlsx" TargetMode="External"/><Relationship Id="rId104" Type="http://schemas.openxmlformats.org/officeDocument/2006/relationships/hyperlink" Target="RESGUARDOS%20POR%20DIRECCION\17.-%20DIF\JM-2008-18-01-5311-29-003.xlsx" TargetMode="External"/><Relationship Id="rId7" Type="http://schemas.openxmlformats.org/officeDocument/2006/relationships/hyperlink" Target="RESGUARDOS%20POR%20DIRECCION\17.-%20DIF\JM-2020-18-07-51101-17-003.xlsx" TargetMode="External"/><Relationship Id="rId71" Type="http://schemas.openxmlformats.org/officeDocument/2006/relationships/hyperlink" Target="RESGUARDOS%20POR%20DIRECCION\17.-%20DIF\JM-2008-18-04-5111-08-003.xlsx" TargetMode="External"/><Relationship Id="rId92" Type="http://schemas.openxmlformats.org/officeDocument/2006/relationships/hyperlink" Target="RESGUARDOS%20POR%20DIRECCION\17.-%20DIF\JM-1997-18-02-5111-13-004..xlsx" TargetMode="External"/><Relationship Id="rId2" Type="http://schemas.openxmlformats.org/officeDocument/2006/relationships/hyperlink" Target="RESGUARDOS%20POR%20DIRECCION\17.-%20DIF\JM-2019-18-01-51901-11-018.xlsx" TargetMode="External"/><Relationship Id="rId29" Type="http://schemas.openxmlformats.org/officeDocument/2006/relationships/hyperlink" Target="RESGUARDOS%20POR%20DIRECCION\17.-%20DIF\JM-2019-18-01-53101-31-002.xlsx" TargetMode="External"/><Relationship Id="rId24" Type="http://schemas.openxmlformats.org/officeDocument/2006/relationships/hyperlink" Target="RESGUARDOS%20POR%20DIRECCION\17.-%20DIF\JM-2019-18-01-53101-21-001.xlsx" TargetMode="External"/><Relationship Id="rId40" Type="http://schemas.openxmlformats.org/officeDocument/2006/relationships/hyperlink" Target="RESGUARDOS%20POR%20DIRECCION\17.-%20DIF\JM-1997-18-01-5111-09-011.xlsx" TargetMode="External"/><Relationship Id="rId45" Type="http://schemas.openxmlformats.org/officeDocument/2006/relationships/hyperlink" Target="RESGUARDOS%20POR%20DIRECCION\17.-%20DIF\JM-2002-18-02-5111-09-018.xlsx" TargetMode="External"/><Relationship Id="rId66" Type="http://schemas.openxmlformats.org/officeDocument/2006/relationships/hyperlink" Target="RESGUARDOS%20POR%20DIRECCION\17.-%20DIF\JM-2011-18-04-5111-02-013.xlsx" TargetMode="External"/><Relationship Id="rId87" Type="http://schemas.openxmlformats.org/officeDocument/2006/relationships/hyperlink" Target="RESGUARDOS%20POR%20DIRECCION\17.-%20DIF\JM-1997-18-01-5111-13-008.xlsx" TargetMode="External"/><Relationship Id="rId110" Type="http://schemas.openxmlformats.org/officeDocument/2006/relationships/hyperlink" Target="RESGUARDOS%20POR%20DIRECCION\17.-%20DIF\JM-1999-18-07-5311-17-002.xlsx" TargetMode="External"/><Relationship Id="rId115" Type="http://schemas.openxmlformats.org/officeDocument/2006/relationships/hyperlink" Target="RESGUARDOS%20POR%20DIRECCION\17.-%20DIF\JM-2022-18-02-51501-04-002.xlsx" TargetMode="External"/><Relationship Id="rId61" Type="http://schemas.openxmlformats.org/officeDocument/2006/relationships/hyperlink" Target="RESGUARDOS%20POR%20DIRECCION\17.-%20DIF\JM-1997-18-01-5111-09-009.xlsx" TargetMode="External"/><Relationship Id="rId82" Type="http://schemas.openxmlformats.org/officeDocument/2006/relationships/hyperlink" Target="RESGUARDOS%20POR%20DIRECCION\17.-%20DIF\JM-2008-18-01-5191-26-034.xlsx" TargetMode="External"/><Relationship Id="rId19" Type="http://schemas.openxmlformats.org/officeDocument/2006/relationships/hyperlink" Target="RESGUARDOS%20POR%20DIRECCION\17.-%20DIF\JM-2018-18-01-5151-16-001.xlsx" TargetMode="External"/><Relationship Id="rId14" Type="http://schemas.openxmlformats.org/officeDocument/2006/relationships/hyperlink" Target="RESGUARDOS%20POR%20DIRECCION\17.-%20DIF\JM-2019-18-01-51101-17-005.xlsx" TargetMode="External"/><Relationship Id="rId30" Type="http://schemas.openxmlformats.org/officeDocument/2006/relationships/hyperlink" Target="RESGUARDOS%20POR%20DIRECCION\17.-%20DIF\JM-2019-18-01-51901-11-019.xlsx" TargetMode="External"/><Relationship Id="rId35" Type="http://schemas.openxmlformats.org/officeDocument/2006/relationships/hyperlink" Target="RESGUARDOS%20POR%20DIRECCION\17.-%20DIF\JM-2012-18-07-5411-07-001.xlsx" TargetMode="External"/><Relationship Id="rId56" Type="http://schemas.openxmlformats.org/officeDocument/2006/relationships/hyperlink" Target="RESGUARDOS%20POR%20DIRECCION\17.-%20DIF\JM-1998-18-02-5111-09-013.xlsx" TargetMode="External"/><Relationship Id="rId77" Type="http://schemas.openxmlformats.org/officeDocument/2006/relationships/hyperlink" Target="RESGUARDOS%20POR%20DIRECCION\17.-%20DIF\JM-1997-18-01-5111-02-002.xlsx" TargetMode="External"/><Relationship Id="rId100" Type="http://schemas.openxmlformats.org/officeDocument/2006/relationships/hyperlink" Target="RESGUARDOS%20POR%20DIRECCION\17.-%20DIF\JM-2008-18-01-5311-28-003.xlsx" TargetMode="External"/><Relationship Id="rId105" Type="http://schemas.openxmlformats.org/officeDocument/2006/relationships/hyperlink" Target="RESGUARDOS%20POR%20DIRECCION\17.-%20DIF\JM-2008-18-01-5311-29-004.xlsx" TargetMode="External"/><Relationship Id="rId8" Type="http://schemas.openxmlformats.org/officeDocument/2006/relationships/hyperlink" Target="RESGUARDOS%20POR%20DIRECCION\17.-%20DIF\JM-2020-10-07-51501-01-030.xlsx" TargetMode="External"/><Relationship Id="rId51" Type="http://schemas.openxmlformats.org/officeDocument/2006/relationships/hyperlink" Target="RESGUARDOS%20POR%20DIRECCION\17.-%20DIF\JM-1999-18-06-5111-09-015.xlsx" TargetMode="External"/><Relationship Id="rId72" Type="http://schemas.openxmlformats.org/officeDocument/2006/relationships/hyperlink" Target="RESGUARDOS%20POR%20DIRECCION\17.-%20DIF\JM-2008-18-04-5111-08-004.xlsx" TargetMode="External"/><Relationship Id="rId93" Type="http://schemas.openxmlformats.org/officeDocument/2006/relationships/hyperlink" Target="RESGUARDOS%20POR%20DIRECCION\17.-%20DIF\JM-1997-18-01-5111-09-007..xlsx" TargetMode="External"/><Relationship Id="rId98" Type="http://schemas.openxmlformats.org/officeDocument/2006/relationships/hyperlink" Target="RESGUARDOS%20POR%20DIRECCION\17.-%20DIF\JM-2008-18-04-5121-24-002.xlsx" TargetMode="External"/><Relationship Id="rId3" Type="http://schemas.openxmlformats.org/officeDocument/2006/relationships/hyperlink" Target="RESGUARDOS%20POR%20DIRECCION\17.-%20DIF\JM-2019-18-01-51101-17-006.xlsx" TargetMode="External"/><Relationship Id="rId25" Type="http://schemas.openxmlformats.org/officeDocument/2006/relationships/hyperlink" Target="RESGUARDOS%20POR%20DIRECCION\17.-%20DIF\JM-2019-18-01-53101-21-002.xlsx" TargetMode="External"/><Relationship Id="rId46" Type="http://schemas.openxmlformats.org/officeDocument/2006/relationships/hyperlink" Target="RESGUARDOS%20POR%20DIRECCION\17.-%20DIF\JM-2008-18-04-5311-11-001.xlsx" TargetMode="External"/><Relationship Id="rId67" Type="http://schemas.openxmlformats.org/officeDocument/2006/relationships/hyperlink" Target="RESGUARDOS%20POR%20DIRECCION\17.-%20DIF\JM-1997-18-01-5111-07-001.xlsx" TargetMode="External"/><Relationship Id="rId116" Type="http://schemas.openxmlformats.org/officeDocument/2006/relationships/printerSettings" Target="../printerSettings/printerSettings20.bin"/><Relationship Id="rId20" Type="http://schemas.openxmlformats.org/officeDocument/2006/relationships/hyperlink" Target="RESGUARDOS%20POR%20DIRECCION\17.-%20DIF\JM-2020-18-02-51901-11-020.xlsx" TargetMode="External"/><Relationship Id="rId41" Type="http://schemas.openxmlformats.org/officeDocument/2006/relationships/hyperlink" Target="RESGUARDOS%20POR%20DIRECCION\17.-%20DIF\JM-1997-18-01-5111-09-003.xlsx" TargetMode="External"/><Relationship Id="rId62" Type="http://schemas.openxmlformats.org/officeDocument/2006/relationships/hyperlink" Target="RESGUARDOS%20POR%20DIRECCION\17.-%20DIF\JM-1997-18-01-5111-09-009..xlsx" TargetMode="External"/><Relationship Id="rId83" Type="http://schemas.openxmlformats.org/officeDocument/2006/relationships/hyperlink" Target="RESGUARDOS%20POR%20DIRECCION\17.-%20DIF\JM-2011-18-04-5191-04-001.xlsx" TargetMode="External"/><Relationship Id="rId88" Type="http://schemas.openxmlformats.org/officeDocument/2006/relationships/hyperlink" Target="RESGUARDOS%20POR%20DIRECCION\17.-%20DIF\JM-1998-18-01-5111-13-010.xlsx" TargetMode="External"/><Relationship Id="rId111" Type="http://schemas.openxmlformats.org/officeDocument/2006/relationships/hyperlink" Target="RESGUARDOS%20POR%20DIRECCION\17.-%20DIF\JM-2008-18-04-5311-11-002.xlsx" TargetMode="External"/><Relationship Id="rId15" Type="http://schemas.openxmlformats.org/officeDocument/2006/relationships/hyperlink" Target="RESGUARDOS%20POR%20DIRECCION\17.-%20DIF\JM-2019-18-01-51901-11-017.xlsx" TargetMode="External"/><Relationship Id="rId36" Type="http://schemas.openxmlformats.org/officeDocument/2006/relationships/hyperlink" Target="RESGUARDOS%20POR%20DIRECCION\17.-%20DIF\JM-2013-18-13-5421-01-001.xlsx" TargetMode="External"/><Relationship Id="rId57" Type="http://schemas.openxmlformats.org/officeDocument/2006/relationships/hyperlink" Target="RESGUARDOS%20POR%20DIRECCION\17.-%20DIF\JM-1999-18-02-5111-02-008.xlsx" TargetMode="External"/><Relationship Id="rId106" Type="http://schemas.openxmlformats.org/officeDocument/2006/relationships/hyperlink" Target="RESGUARDOS%20POR%20DIRECCION\17.-%20DIF\JM-2008-18-01-5311-35-001.xlsx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javascript:window.opener.document.frmBienes.txtIdBien.value='1747';window.close();window.opener.recargaBienes();" TargetMode="External"/><Relationship Id="rId2" Type="http://schemas.openxmlformats.org/officeDocument/2006/relationships/hyperlink" Target="javascript:window.opener.document.frmBienes.txtIdBien.value='1746';window.close();window.opener.recargaBienes();" TargetMode="External"/><Relationship Id="rId1" Type="http://schemas.openxmlformats.org/officeDocument/2006/relationships/hyperlink" Target="javascript:window.opener.document.frmBienes.txtIdBien.value='1745';window.close();window.opener.recargaBienes();" TargetMode="External"/><Relationship Id="rId5" Type="http://schemas.openxmlformats.org/officeDocument/2006/relationships/drawing" Target="../drawings/drawing24.xml"/><Relationship Id="rId4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RESGUARDOS%20POR%20DIRECCION\9.-%20DECUR\JM-2019-09-02-58904-61-009.xlsx" TargetMode="External"/><Relationship Id="rId13" Type="http://schemas.openxmlformats.org/officeDocument/2006/relationships/printerSettings" Target="../printerSettings/printerSettings25.bin"/><Relationship Id="rId3" Type="http://schemas.openxmlformats.org/officeDocument/2006/relationships/hyperlink" Target="RESGUARDOS%20POR%20DIRECCION\9.-%20DECUR\JM-2019-09-02-58904-61-004.xlsx" TargetMode="External"/><Relationship Id="rId7" Type="http://schemas.openxmlformats.org/officeDocument/2006/relationships/hyperlink" Target="RESGUARDOS%20POR%20DIRECCION\9.-%20DECUR\JM-2019-09-02-58904-61-008.xlsx" TargetMode="External"/><Relationship Id="rId12" Type="http://schemas.openxmlformats.org/officeDocument/2006/relationships/hyperlink" Target="RESGUARDOS%20POR%20DIRECCION\9.-%20DECUR\JM-2019-09-02-58904-61-001.xlsx" TargetMode="External"/><Relationship Id="rId2" Type="http://schemas.openxmlformats.org/officeDocument/2006/relationships/hyperlink" Target="RESGUARDOS%20POR%20DIRECCION\9.-%20DECUR\JM-2019-09-02-58904-61-003.xlsx" TargetMode="External"/><Relationship Id="rId1" Type="http://schemas.openxmlformats.org/officeDocument/2006/relationships/hyperlink" Target="RESGUARDOS%20POR%20DIRECCION\9.-%20DECUR\JM-2019-09-02-58904-61-002.xlsx" TargetMode="External"/><Relationship Id="rId6" Type="http://schemas.openxmlformats.org/officeDocument/2006/relationships/hyperlink" Target="RESGUARDOS%20POR%20DIRECCION\9.-%20DECUR\JM-2019-09-02-58904-61-007.xlsx" TargetMode="External"/><Relationship Id="rId11" Type="http://schemas.openxmlformats.org/officeDocument/2006/relationships/hyperlink" Target="RESGUARDOS%20POR%20DIRECCION\9.-%20DECUR\JM-2019-09-02-58904-61-012.xlsx" TargetMode="External"/><Relationship Id="rId5" Type="http://schemas.openxmlformats.org/officeDocument/2006/relationships/hyperlink" Target="RESGUARDOS%20POR%20DIRECCION\9.-%20DECUR\JM-2019-09-02-58904-61-006.xlsx" TargetMode="External"/><Relationship Id="rId10" Type="http://schemas.openxmlformats.org/officeDocument/2006/relationships/hyperlink" Target="RESGUARDOS%20POR%20DIRECCION\9.-%20DECUR\JM-2019-09-02-58904-61-011.xlsx" TargetMode="External"/><Relationship Id="rId4" Type="http://schemas.openxmlformats.org/officeDocument/2006/relationships/hyperlink" Target="RESGUARDOS%20POR%20DIRECCION\9.-%20DECUR\JM-2019-09-02-58904-61-005.xlsx" TargetMode="External"/><Relationship Id="rId9" Type="http://schemas.openxmlformats.org/officeDocument/2006/relationships/hyperlink" Target="RESGUARDOS%20POR%20DIRECCION\9.-%20DECUR\JM-2019-09-02-58904-61-010.xlsx" TargetMode="External"/><Relationship Id="rId14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RESGUARDOS%20POR%20DIRECCION\1.-%20PRESIDENCIA\JM-2020-01-02-51202-20-002.xlsx" TargetMode="External"/><Relationship Id="rId21" Type="http://schemas.openxmlformats.org/officeDocument/2006/relationships/hyperlink" Target="RESGUARDOS%20POR%20DIRECCION\1.-%20PRESIDENCIA\JM-2017-08-33-5231-01-002.xlsx" TargetMode="External"/><Relationship Id="rId42" Type="http://schemas.openxmlformats.org/officeDocument/2006/relationships/hyperlink" Target="RESGUARDOS%20POR%20DIRECCION\1.-%20PRESIDENCIA\JM-2020-01-07-51101-09-012.xlsx" TargetMode="External"/><Relationship Id="rId47" Type="http://schemas.openxmlformats.org/officeDocument/2006/relationships/hyperlink" Target="RESGUARDOS%20POR%20DIRECCION\1.-%20PRESIDENCIA\JM-2008-01-01-5111-17-019.xlsx" TargetMode="External"/><Relationship Id="rId63" Type="http://schemas.openxmlformats.org/officeDocument/2006/relationships/hyperlink" Target="RESGUARDOS%20POR%20DIRECCION\2.-%20SECRETARIA\JM-2013-02-01-5151-04-002.xlsx" TargetMode="External"/><Relationship Id="rId68" Type="http://schemas.openxmlformats.org/officeDocument/2006/relationships/hyperlink" Target="RESGUARDOS%20POR%20DIRECCION\1.-%20PRESIDENCIA\JM-2022-01-02-51501-06-001.xlsx" TargetMode="External"/><Relationship Id="rId84" Type="http://schemas.openxmlformats.org/officeDocument/2006/relationships/printerSettings" Target="../printerSettings/printerSettings4.bin"/><Relationship Id="rId16" Type="http://schemas.openxmlformats.org/officeDocument/2006/relationships/hyperlink" Target="RESGUARDOS%20POR%20DIRECCION\1.-%20PRESIDENCIA\JM-2020-01-07-51101-17-003.xlsx" TargetMode="External"/><Relationship Id="rId11" Type="http://schemas.openxmlformats.org/officeDocument/2006/relationships/hyperlink" Target="RESGUARDOS%20POR%20DIRECCION\1.-%20PRESIDENCIA\JM-2020-01-07-51101-17-006.xlsx" TargetMode="External"/><Relationship Id="rId32" Type="http://schemas.openxmlformats.org/officeDocument/2006/relationships/hyperlink" Target="RESGUARDOS%20POR%20DIRECCION\1.-%20PRESIDENCIA\JM-1998-01-02-5111-18-003.xlsx" TargetMode="External"/><Relationship Id="rId37" Type="http://schemas.openxmlformats.org/officeDocument/2006/relationships/hyperlink" Target="RESGUARDOS%20POR%20DIRECCION\1.-%20PRESIDENCIA\JM-2010-01-02-5641-11-002.xlsx" TargetMode="External"/><Relationship Id="rId53" Type="http://schemas.openxmlformats.org/officeDocument/2006/relationships/hyperlink" Target="RESGUARDOS%20POR%20DIRECCION\1.-%20PRESIDENCIA\JM-2010-01-02-5111-02-001.xlsx" TargetMode="External"/><Relationship Id="rId58" Type="http://schemas.openxmlformats.org/officeDocument/2006/relationships/hyperlink" Target="RESGUARDOS%20POR%20DIRECCION\8.-%20OBRAS%20PUBLICAS\JM-2016-08-33-5111-09-020.xlsx" TargetMode="External"/><Relationship Id="rId74" Type="http://schemas.openxmlformats.org/officeDocument/2006/relationships/hyperlink" Target="RESGUARDOS%20POR%20DIRECCION\1.-%20PRESIDENCIA\JM-2022-01-07-51101-17-003.xlsx" TargetMode="External"/><Relationship Id="rId79" Type="http://schemas.openxmlformats.org/officeDocument/2006/relationships/hyperlink" Target="RESGUARDOS%20POR%20DIRECCION\1.-%20PRESIDENCIA\JM-2022-01-02-52101-05-001.xlsx" TargetMode="External"/><Relationship Id="rId5" Type="http://schemas.openxmlformats.org/officeDocument/2006/relationships/hyperlink" Target="RESGUARDOS%20POR%20DIRECCION\1.-%20PRESIDENCIA\JM-2019-01-02-51501-16-017.xlsx" TargetMode="External"/><Relationship Id="rId19" Type="http://schemas.openxmlformats.org/officeDocument/2006/relationships/hyperlink" Target="RESGUARDOS%20POR%20DIRECCION\1.-%20PRESIDENCIA\JM-2020-10-07-51501-04-008.xlsx" TargetMode="External"/><Relationship Id="rId14" Type="http://schemas.openxmlformats.org/officeDocument/2006/relationships/hyperlink" Target="RESGUARDOS%20POR%20DIRECCION\1.-%20PRESIDENCIA\JM-2020-01-07-51101-17-005.xlsx" TargetMode="External"/><Relationship Id="rId22" Type="http://schemas.openxmlformats.org/officeDocument/2006/relationships/hyperlink" Target="RESGUARDOS%20POR%20DIRECCION\1.-%20PRESIDENCIA\JM-1998-01-02-5111-16-024.xlsx" TargetMode="External"/><Relationship Id="rId27" Type="http://schemas.openxmlformats.org/officeDocument/2006/relationships/hyperlink" Target="RESGUARDOS%20POR%20DIRECCION\1.-%20PRESIDENCIA\JM-2020-01-07-51101-16-005.xlsx" TargetMode="External"/><Relationship Id="rId30" Type="http://schemas.openxmlformats.org/officeDocument/2006/relationships/hyperlink" Target="RESGUARDOS%20POR%20DIRECCION\1.-%20PRESIDENCIA\JM-1998-01-02-5111-18-001.xlsx" TargetMode="External"/><Relationship Id="rId35" Type="http://schemas.openxmlformats.org/officeDocument/2006/relationships/hyperlink" Target="RESGUARDOS%20POR%20DIRECCION\1.-%20PRESIDENCIA\JM-2016-01-60-5191-11-007.xlsx" TargetMode="External"/><Relationship Id="rId43" Type="http://schemas.openxmlformats.org/officeDocument/2006/relationships/hyperlink" Target="RESGUARDOS%20POR%20DIRECCION\1.-%20PRESIDENCIA\JM-2002-01-01-5111-11-001.xlsx" TargetMode="External"/><Relationship Id="rId48" Type="http://schemas.openxmlformats.org/officeDocument/2006/relationships/hyperlink" Target="RESGUARDOS%20POR%20DIRECCION\1.-%20PRESIDENCIA\JM-1997-01-01-5111-09-003.xlsx" TargetMode="External"/><Relationship Id="rId56" Type="http://schemas.openxmlformats.org/officeDocument/2006/relationships/hyperlink" Target="RESGUARDOS%20POR%20DIRECCION\8.-%20OBRAS%20PUBLICAS\JM-2016-08-33-5111-09-023.xlsx" TargetMode="External"/><Relationship Id="rId64" Type="http://schemas.openxmlformats.org/officeDocument/2006/relationships/hyperlink" Target="RESGUARDOS%20POR%20DIRECCION\8.-%20OBRAS%20PUBLICAS\JM-2021-08-01-51901-11-027.xlsx" TargetMode="External"/><Relationship Id="rId69" Type="http://schemas.openxmlformats.org/officeDocument/2006/relationships/hyperlink" Target="RESGUARDOS%20POR%20DIRECCION\1.-%20PRESIDENCIA\JM-2022-01-02-51501-04-009.xlsx" TargetMode="External"/><Relationship Id="rId77" Type="http://schemas.openxmlformats.org/officeDocument/2006/relationships/hyperlink" Target="RESGUARDOS%20POR%20DIRECCION\1.-%20PRESIDENCIA\JM-2022-01-07-51501-01-021.xlsx" TargetMode="External"/><Relationship Id="rId8" Type="http://schemas.openxmlformats.org/officeDocument/2006/relationships/hyperlink" Target="RESGUARDOS%20POR%20DIRECCION\1.-%20PRESIDENCIA\JM-2019-01-01-51901-11-016.xlsx" TargetMode="External"/><Relationship Id="rId51" Type="http://schemas.openxmlformats.org/officeDocument/2006/relationships/hyperlink" Target="RESGUARDOS%20POR%20DIRECCION\1.-%20PRESIDENCIA\JM-2008-01-02-5111-09-010.xlsx" TargetMode="External"/><Relationship Id="rId72" Type="http://schemas.openxmlformats.org/officeDocument/2006/relationships/hyperlink" Target="RESGUARDOS%20POR%20DIRECCION\1.-%20PRESIDENCIA\JM-2022-01-07-51101-02-014.xlsx" TargetMode="External"/><Relationship Id="rId80" Type="http://schemas.openxmlformats.org/officeDocument/2006/relationships/hyperlink" Target="RESGUARDOS%20POR%20DIRECCION\1.-%20PRESIDENCIA\JM-2022-01-07-51101-09-017.xlsx" TargetMode="External"/><Relationship Id="rId85" Type="http://schemas.openxmlformats.org/officeDocument/2006/relationships/drawing" Target="../drawings/drawing4.xml"/><Relationship Id="rId3" Type="http://schemas.openxmlformats.org/officeDocument/2006/relationships/hyperlink" Target="RESGUARDOS%20POR%20DIRECCION\1.-%20PRESIDENCIA\JM-2018-01-01-5151-01-011.xlsx" TargetMode="External"/><Relationship Id="rId12" Type="http://schemas.openxmlformats.org/officeDocument/2006/relationships/hyperlink" Target="RESGUARDOS%20POR%20DIRECCION\1.-%20PRESIDENCIA\JM-2020-01-07-51101-17-008.xlsx" TargetMode="External"/><Relationship Id="rId17" Type="http://schemas.openxmlformats.org/officeDocument/2006/relationships/hyperlink" Target="RESGUARDOS%20POR%20DIRECCION\1.-%20PRESIDENCIA\JM-2020-01-07-51101-17-002.xlsx" TargetMode="External"/><Relationship Id="rId25" Type="http://schemas.openxmlformats.org/officeDocument/2006/relationships/hyperlink" Target="RESGUARDOS%20POR%20DIRECCION\1.-%20PRESIDENCIA\JM-2016-01-66-5122-20-001.xlsx" TargetMode="External"/><Relationship Id="rId33" Type="http://schemas.openxmlformats.org/officeDocument/2006/relationships/hyperlink" Target="RESGUARDOS%20POR%20DIRECCION\1.-%20PRESIDENCIA\JM-1998-01-02-5111-18-004.xlsx" TargetMode="External"/><Relationship Id="rId38" Type="http://schemas.openxmlformats.org/officeDocument/2006/relationships/hyperlink" Target="RESGUARDOS%20POR%20DIRECCION\1.-%20PRESIDENCIA\JM-2016-01-60-5191-11-009.xlsx" TargetMode="External"/><Relationship Id="rId46" Type="http://schemas.openxmlformats.org/officeDocument/2006/relationships/hyperlink" Target="RESGUARDOS%20POR%20DIRECCION\1.-%20PRESIDENCIA\JM-1998-01-02-5111-16-023.xlsx" TargetMode="External"/><Relationship Id="rId59" Type="http://schemas.openxmlformats.org/officeDocument/2006/relationships/hyperlink" Target="RESGUARDOS%20POR%20DIRECCION\8.-%20OBRAS%20PUBLICAS\JM-2016-08-33-5111-09-022.xlsx" TargetMode="External"/><Relationship Id="rId67" Type="http://schemas.openxmlformats.org/officeDocument/2006/relationships/hyperlink" Target="RESGUARDOS%20POR%20DIRECCION\1.-%20PRESIDENCIA\JM-2022-01-02-51501-01-019.xlsx" TargetMode="External"/><Relationship Id="rId20" Type="http://schemas.openxmlformats.org/officeDocument/2006/relationships/hyperlink" Target="RESGUARDOS%20POR%20DIRECCION\1.-%20PRESIDENCIA\JM-2014-04-06-5151-01-009.xlsx" TargetMode="External"/><Relationship Id="rId41" Type="http://schemas.openxmlformats.org/officeDocument/2006/relationships/hyperlink" Target="RESGUARDOS%20POR%20DIRECCION\1.-%20PRESIDENCIA\JM-2010-01-02-5111-11-001.xlsx" TargetMode="External"/><Relationship Id="rId54" Type="http://schemas.openxmlformats.org/officeDocument/2006/relationships/hyperlink" Target="RESGUARDOS%20POR%20DIRECCION\1.-%20PRESIDENCIA\JM-2010-01-02-5111-09-011.xlsx" TargetMode="External"/><Relationship Id="rId62" Type="http://schemas.openxmlformats.org/officeDocument/2006/relationships/hyperlink" Target="RESGUARDOS%20POR%20DIRECCION\2.-%20SECRETARIA\JM-2011-02-02-5151-01-012.xlsx" TargetMode="External"/><Relationship Id="rId70" Type="http://schemas.openxmlformats.org/officeDocument/2006/relationships/hyperlink" Target="RESGUARDOS%20POR%20DIRECCION\1.-%20PRESIDENCIA\JM-2022-01-07-51101-02-012.xlsx" TargetMode="External"/><Relationship Id="rId75" Type="http://schemas.openxmlformats.org/officeDocument/2006/relationships/hyperlink" Target="RESGUARDOS%20POR%20DIRECCION\1.-%20PRESIDENCIA\JM-2022-01-07-51101-17-004.xlsx" TargetMode="External"/><Relationship Id="rId83" Type="http://schemas.openxmlformats.org/officeDocument/2006/relationships/hyperlink" Target="RESGUARDOS%20POR%20DIRECCION\1.-%20PRESIDENCIA\JM-2022-01-07-51101-09-019.xlsx" TargetMode="External"/><Relationship Id="rId1" Type="http://schemas.openxmlformats.org/officeDocument/2006/relationships/hyperlink" Target="RESGUARDOS%20POR%20DIRECCION\1.-%20PRESIDENCIA\JM-2018-01-01-5151-16-013.xlsx" TargetMode="External"/><Relationship Id="rId6" Type="http://schemas.openxmlformats.org/officeDocument/2006/relationships/hyperlink" Target="RESGUARDOS%20POR%20DIRECCION\1.-%20PRESIDENCIA\JM-2019-01-02-51501-16-016.xlsx" TargetMode="External"/><Relationship Id="rId15" Type="http://schemas.openxmlformats.org/officeDocument/2006/relationships/hyperlink" Target="RESGUARDOS%20POR%20DIRECCION\1.-%20PRESIDENCIA\JM-2020-01-07-51101-17-004.xlsx" TargetMode="External"/><Relationship Id="rId23" Type="http://schemas.openxmlformats.org/officeDocument/2006/relationships/hyperlink" Target="RESGUARDOS%20POR%20DIRECCION\1.-%20PRESIDENCIA\JM-2007-01-02-5111-09-008.xlsx" TargetMode="External"/><Relationship Id="rId28" Type="http://schemas.openxmlformats.org/officeDocument/2006/relationships/hyperlink" Target="RESGUARDOS%20POR%20DIRECCION\1.-%20PRESIDENCIA\JM-2020-01-07-51101-16-006.xlsx" TargetMode="External"/><Relationship Id="rId36" Type="http://schemas.openxmlformats.org/officeDocument/2006/relationships/hyperlink" Target="RESGUARDOS%20POR%20DIRECCION\1.-%20PRESIDENCIA\JM-2010-01-01-5111-13-006.xlsx" TargetMode="External"/><Relationship Id="rId49" Type="http://schemas.openxmlformats.org/officeDocument/2006/relationships/hyperlink" Target="RESGUARDOS%20POR%20DIRECCION\1.-%20PRESIDENCIA\JM-2007-01-02-5111-09-007.xlsx" TargetMode="External"/><Relationship Id="rId57" Type="http://schemas.openxmlformats.org/officeDocument/2006/relationships/hyperlink" Target="RESGUARDOS%20POR%20DIRECCION\8.-%20OBRAS%20PUBLICAS\JM-2016-08-33-5111-09-017.xlsx" TargetMode="External"/><Relationship Id="rId10" Type="http://schemas.openxmlformats.org/officeDocument/2006/relationships/hyperlink" Target="RESGUARDOS%20POR%20DIRECCION\1.-%20PRESIDENCIA\JM-2020-01-07-51101-17-009.xlsx" TargetMode="External"/><Relationship Id="rId31" Type="http://schemas.openxmlformats.org/officeDocument/2006/relationships/hyperlink" Target="RESGUARDOS%20POR%20DIRECCION\1.-%20PRESIDENCIA\JM-1998-01-02-5111-18-002.xlsx" TargetMode="External"/><Relationship Id="rId44" Type="http://schemas.openxmlformats.org/officeDocument/2006/relationships/hyperlink" Target="RESGUARDOS%20POR%20DIRECCION\1.-%20PRESIDENCIA\JM-2010-01-02-5111-09-016.xlsx" TargetMode="External"/><Relationship Id="rId52" Type="http://schemas.openxmlformats.org/officeDocument/2006/relationships/hyperlink" Target="RESGUARDOS%20POR%20DIRECCION\1.-%20PRESIDENCIA\JM-2012-01-02-5641-11-011.xlsx" TargetMode="External"/><Relationship Id="rId60" Type="http://schemas.openxmlformats.org/officeDocument/2006/relationships/hyperlink" Target="RESGUARDOS%20POR%20DIRECCION\8.-%20OBRAS%20PUBLICAS\JM-2016-08-33-5111-09-016.xlsx" TargetMode="External"/><Relationship Id="rId65" Type="http://schemas.openxmlformats.org/officeDocument/2006/relationships/hyperlink" Target="RESGUARDOS%20POR%20DIRECCION\1.-%20PRESIDENCIA\JM-2008-01-01-5111-17-023.xlsx" TargetMode="External"/><Relationship Id="rId73" Type="http://schemas.openxmlformats.org/officeDocument/2006/relationships/hyperlink" Target="RESGUARDOS%20POR%20DIRECCION\1.-%20PRESIDENCIA\JM-2022-01-07-51101-17-002.xlsx" TargetMode="External"/><Relationship Id="rId78" Type="http://schemas.openxmlformats.org/officeDocument/2006/relationships/hyperlink" Target="RESGUARDOS%20POR%20DIRECCION\1.-%20PRESIDENCIA\JM-2022-01-07-51501-04-010.xlsx" TargetMode="External"/><Relationship Id="rId81" Type="http://schemas.openxmlformats.org/officeDocument/2006/relationships/hyperlink" Target="RESGUARDOS%20POR%20DIRECCION\1.-%20PRESIDENCIA\JM-2022-01-07-51101-09-018.xlsx" TargetMode="External"/><Relationship Id="rId4" Type="http://schemas.openxmlformats.org/officeDocument/2006/relationships/hyperlink" Target="RESGUARDOS%20POR%20DIRECCION\1.-%20PRESIDENCIA\JM-2018-01-01-51501-01-012.xlsx" TargetMode="External"/><Relationship Id="rId9" Type="http://schemas.openxmlformats.org/officeDocument/2006/relationships/hyperlink" Target="RESGUARDOS%20POR%20DIRECCION\1.-%20PRESIDENCIA\JM-2020-01-01-52301-01-003.xlsx" TargetMode="External"/><Relationship Id="rId13" Type="http://schemas.openxmlformats.org/officeDocument/2006/relationships/hyperlink" Target="RESGUARDOS%20POR%20DIRECCION\1.-%20PRESIDENCIA\JM-2020-01-07-51101-17-007.xlsx" TargetMode="External"/><Relationship Id="rId18" Type="http://schemas.openxmlformats.org/officeDocument/2006/relationships/hyperlink" Target="RESGUARDOS%20POR%20DIRECCION\1.-%20PRESIDENCIA\JM-2020-10-07-51501-01-048.xlsx" TargetMode="External"/><Relationship Id="rId39" Type="http://schemas.openxmlformats.org/officeDocument/2006/relationships/hyperlink" Target="RESGUARDOS%20POR%20DIRECCION\1.-%20PRESIDENCIA\JM-2020-01-06-51101-17-001.xlsx" TargetMode="External"/><Relationship Id="rId34" Type="http://schemas.openxmlformats.org/officeDocument/2006/relationships/hyperlink" Target="RESGUARDOS%20POR%20DIRECCION\1.-%20PRESIDENCIA\JM-1998-01-02-5111-18-005.xlsx" TargetMode="External"/><Relationship Id="rId50" Type="http://schemas.openxmlformats.org/officeDocument/2006/relationships/hyperlink" Target="RESGUARDOS%20POR%20DIRECCION\1.-%20PRESIDENCIA\JM-2008-01-01-5111-11-002.xlsx" TargetMode="External"/><Relationship Id="rId55" Type="http://schemas.openxmlformats.org/officeDocument/2006/relationships/hyperlink" Target="RESGUARDOS%20POR%20DIRECCION\8.-%20OBRAS%20PUBLICAS\JM-2016-08-33-5111-09-021.xlsx" TargetMode="External"/><Relationship Id="rId76" Type="http://schemas.openxmlformats.org/officeDocument/2006/relationships/hyperlink" Target="RESGUARDOS%20POR%20DIRECCION\1.-%20PRESIDENCIA\JM-2022-01-07-51501-01-020.xlsx" TargetMode="External"/><Relationship Id="rId7" Type="http://schemas.openxmlformats.org/officeDocument/2006/relationships/hyperlink" Target="RESGUARDOS%20POR%20DIRECCION\1.-%20PRESIDENCIA\JM-2019-01-02-51501-16-015.xlsx" TargetMode="External"/><Relationship Id="rId71" Type="http://schemas.openxmlformats.org/officeDocument/2006/relationships/hyperlink" Target="RESGUARDOS%20POR%20DIRECCION\1.-%20PRESIDENCIA\JM-2022-01-07-51101-02-013.xlsx" TargetMode="External"/><Relationship Id="rId2" Type="http://schemas.openxmlformats.org/officeDocument/2006/relationships/hyperlink" Target="RESGUARDOS%20POR%20DIRECCION\1.-%20PRESIDENCIA\JM-2018-01-01-5151-16-014.xlsx" TargetMode="External"/><Relationship Id="rId29" Type="http://schemas.openxmlformats.org/officeDocument/2006/relationships/hyperlink" Target="RESGUARDOS%20POR%20DIRECCION\1.-%20PRESIDENCIA\JM-2020-10-07-51501-01-029.xlsx" TargetMode="External"/><Relationship Id="rId24" Type="http://schemas.openxmlformats.org/officeDocument/2006/relationships/hyperlink" Target="RESGUARDOS%20POR%20DIRECCION\1.-%20PRESIDENCIA\JM-2008-01-01-5111-02-010.xlsx" TargetMode="External"/><Relationship Id="rId40" Type="http://schemas.openxmlformats.org/officeDocument/2006/relationships/hyperlink" Target="RESGUARDOS%20POR%20DIRECCION\1.-%20PRESIDENCIA\JM-2020-01-02-51201-01-001.xlsx" TargetMode="External"/><Relationship Id="rId45" Type="http://schemas.openxmlformats.org/officeDocument/2006/relationships/hyperlink" Target="RESGUARDOS%20POR%20DIRECCION\1.-%20PRESIDENCIA\JM-%202014-04-02-5151-08-001.xlsx" TargetMode="External"/><Relationship Id="rId66" Type="http://schemas.openxmlformats.org/officeDocument/2006/relationships/hyperlink" Target="RESGUARDOS%20POR%20DIRECCION\1.-%20PRESIDENCIA\JM-2022-01-02-51501-01-018.xlsx" TargetMode="External"/><Relationship Id="rId61" Type="http://schemas.openxmlformats.org/officeDocument/2006/relationships/hyperlink" Target="RESGUARDOS%20POR%20DIRECCION\8.-%20OBRAS%20PUBLICAS\JM-2016-08-60-5191-11-020.xlsx" TargetMode="External"/><Relationship Id="rId82" Type="http://schemas.openxmlformats.org/officeDocument/2006/relationships/hyperlink" Target="RESGUARDOS%20POR%20DIRECCION\1.-%20PRESIDENCIA\JM-2022-01-07-51101-09-020.xlsx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RESGUARDOS%20POR%20DIRECCION\2.-%20SECRETARIA\JM-1997-02-01-5111-02-001.xlsx" TargetMode="External"/><Relationship Id="rId117" Type="http://schemas.openxmlformats.org/officeDocument/2006/relationships/hyperlink" Target="RESGUARDOS%20POR%20DIRECCION\10.-%20ADMINISTRACION\JM-2013-10-01-5151-04-001.xlsx" TargetMode="External"/><Relationship Id="rId21" Type="http://schemas.openxmlformats.org/officeDocument/2006/relationships/hyperlink" Target="RESGUARDOS%20POR%20DIRECCION\2.-%20SECRETARIA\JM-2019-02-01-51901-11-026.xlsx" TargetMode="External"/><Relationship Id="rId42" Type="http://schemas.openxmlformats.org/officeDocument/2006/relationships/hyperlink" Target="RESGUARDOS%20POR%20DIRECCION\2.-%20SECRETARIA\JM-2008-02-01-5111-17-018.xlsx" TargetMode="External"/><Relationship Id="rId47" Type="http://schemas.openxmlformats.org/officeDocument/2006/relationships/hyperlink" Target="RESGUARDOS%20POR%20DIRECCION\2.-%20SECRETARIA\JM-1997-02-01-5111-03-002.xlsx" TargetMode="External"/><Relationship Id="rId63" Type="http://schemas.openxmlformats.org/officeDocument/2006/relationships/hyperlink" Target="RESGUARDOS%20POR%20DIRECCION\2.-%20SECRETARIA\JM-2011-02-02-5111-13-007.xlsx" TargetMode="External"/><Relationship Id="rId68" Type="http://schemas.openxmlformats.org/officeDocument/2006/relationships/hyperlink" Target="RESGUARDOS%20POR%20DIRECCION\2.-%20SECRETARIA\JM-2011-02-02-5111-13-012.xlsx" TargetMode="External"/><Relationship Id="rId84" Type="http://schemas.openxmlformats.org/officeDocument/2006/relationships/hyperlink" Target="RESGUARDOS%20POR%20DIRECCION\2.-%20SECRETARIA\JM-2011-02-02-5111-16-040.xlsx" TargetMode="External"/><Relationship Id="rId89" Type="http://schemas.openxmlformats.org/officeDocument/2006/relationships/hyperlink" Target="RESGUARDOS%20POR%20DIRECCION\2.-%20SECRETARIA\JM-2011-02-02-5111-17-001.xlsx" TargetMode="External"/><Relationship Id="rId112" Type="http://schemas.openxmlformats.org/officeDocument/2006/relationships/hyperlink" Target="RESGUARDOS%20POR%20DIRECCION\2.-%20SECRETARIA\JM-1997-02-01-5111-09-003.xlsx" TargetMode="External"/><Relationship Id="rId16" Type="http://schemas.openxmlformats.org/officeDocument/2006/relationships/hyperlink" Target="RESGUARDOS%20POR%20DIRECCION\2.-%20SECRETARIA\JM-2019-02-05-56101-43-005.xlsx" TargetMode="External"/><Relationship Id="rId107" Type="http://schemas.openxmlformats.org/officeDocument/2006/relationships/hyperlink" Target="RESGUARDOS%20POR%20DIRECCION\2.-%20SECRETARIA\JM-1997-02-01-5111-02-005.xlsx" TargetMode="External"/><Relationship Id="rId11" Type="http://schemas.openxmlformats.org/officeDocument/2006/relationships/hyperlink" Target="RESGUARDOS%20POR%20DIRECCION\2.-%20SECRETARIA\JM-2020-02-04-56902-32-001.xlsx" TargetMode="External"/><Relationship Id="rId32" Type="http://schemas.openxmlformats.org/officeDocument/2006/relationships/hyperlink" Target="RESGUARDOS%20POR%20DIRECCION\2.-%20SECRETARIA\JM-2001-02-01-5111-09-018.xlsx" TargetMode="External"/><Relationship Id="rId37" Type="http://schemas.openxmlformats.org/officeDocument/2006/relationships/hyperlink" Target="RESGUARDOS%20POR%20DIRECCION\2.-%20SECRETARIA\JM-2004-02-01-5111-09-023.xlsx" TargetMode="External"/><Relationship Id="rId53" Type="http://schemas.openxmlformats.org/officeDocument/2006/relationships/hyperlink" Target="RESGUARDOS%20POR%20DIRECCION\2.-%20SECRETARIA\JM-2008-02-02-5151-08-004.xlsx" TargetMode="External"/><Relationship Id="rId58" Type="http://schemas.openxmlformats.org/officeDocument/2006/relationships/hyperlink" Target="RESGUARDOS%20POR%20DIRECCION\2.-%20SECRETARIA\JM-2009-02-02-5151-08-013.xlsx" TargetMode="External"/><Relationship Id="rId74" Type="http://schemas.openxmlformats.org/officeDocument/2006/relationships/hyperlink" Target="RESGUARDOS%20POR%20DIRECCION\2.-%20SECRETARIA\JM-2011-02-02-5111-16-026.xlsx" TargetMode="External"/><Relationship Id="rId79" Type="http://schemas.openxmlformats.org/officeDocument/2006/relationships/hyperlink" Target="RESGUARDOS%20POR%20DIRECCION\2.-%20SECRETARIA\JM-2011-02-02-5111-16-032.xlsx" TargetMode="External"/><Relationship Id="rId102" Type="http://schemas.openxmlformats.org/officeDocument/2006/relationships/hyperlink" Target="RESGUARDOS%20POR%20DIRECCION\2.-%20SECRETARIA\JM-2011-02-02-5641-11-014.xlsx" TargetMode="External"/><Relationship Id="rId5" Type="http://schemas.openxmlformats.org/officeDocument/2006/relationships/hyperlink" Target="RESGUARDOS%20POR%20DIRECCION\2.-%20SECRETARIA\JM-2021-02-01-51501-01-025.xlsx" TargetMode="External"/><Relationship Id="rId90" Type="http://schemas.openxmlformats.org/officeDocument/2006/relationships/hyperlink" Target="RESGUARDOS%20POR%20DIRECCION\2.-%20SECRETARIA\JM-2011-02-02-5111-03-003.xlsx" TargetMode="External"/><Relationship Id="rId95" Type="http://schemas.openxmlformats.org/officeDocument/2006/relationships/hyperlink" Target="RESGUARDOS%20POR%20DIRECCION\2.-%20SECRETARIA\JM-2001-02-02-5111-09-008.xlsx" TargetMode="External"/><Relationship Id="rId22" Type="http://schemas.openxmlformats.org/officeDocument/2006/relationships/hyperlink" Target="RESGUARDOS%20POR%20DIRECCION\2.-%20SECRETARIA\JM-2019-02-02-51901-44-001.xlsx" TargetMode="External"/><Relationship Id="rId27" Type="http://schemas.openxmlformats.org/officeDocument/2006/relationships/hyperlink" Target="RESGUARDOS%20POR%20DIRECCION\2.-%20SECRETARIA\JM-1997-02-01-5111-02-002.xlsx" TargetMode="External"/><Relationship Id="rId43" Type="http://schemas.openxmlformats.org/officeDocument/2006/relationships/hyperlink" Target="RESGUARDOS%20POR%20DIRECCION\2.-%20SECRETARIA\JM-2013-02-01-5151-01-004.xlsx" TargetMode="External"/><Relationship Id="rId48" Type="http://schemas.openxmlformats.org/officeDocument/2006/relationships/hyperlink" Target="RESGUARDOS%20POR%20DIRECCION\2.-%20SECRETARIA\JM-2000-02-02-5111-02-008.xlsx" TargetMode="External"/><Relationship Id="rId64" Type="http://schemas.openxmlformats.org/officeDocument/2006/relationships/hyperlink" Target="RESGUARDOS%20POR%20DIRECCION\2.-%20SECRETARIA\JM-2011-02-02-5111-13-008.xlsx" TargetMode="External"/><Relationship Id="rId69" Type="http://schemas.openxmlformats.org/officeDocument/2006/relationships/hyperlink" Target="RESGUARDOS%20POR%20DIRECCION\2.-%20SECRETARIA\JM-2011-02-02-5111-13-013.xlsx" TargetMode="External"/><Relationship Id="rId113" Type="http://schemas.openxmlformats.org/officeDocument/2006/relationships/hyperlink" Target="RESGUARDOS%20POR%20DIRECCION\2.-%20SECRETARIA\JM-2005-02-01-5111-09-003.xlsx" TargetMode="External"/><Relationship Id="rId118" Type="http://schemas.openxmlformats.org/officeDocument/2006/relationships/hyperlink" Target="RESGUARDOS%20POR%20DIRECCION\2.-%20SECRETARIA\JM-2008-02-01-5111-17-012.xlsx" TargetMode="External"/><Relationship Id="rId80" Type="http://schemas.openxmlformats.org/officeDocument/2006/relationships/hyperlink" Target="RESGUARDOS%20POR%20DIRECCION\2.-%20SECRETARIA\JM-2011-02-02-5111-16-033.xlsx" TargetMode="External"/><Relationship Id="rId85" Type="http://schemas.openxmlformats.org/officeDocument/2006/relationships/hyperlink" Target="RESGUARDOS%20POR%20DIRECCION\2.-%20SECRETARIA\JM-2011-02-02-5111-16-042.xlsx" TargetMode="External"/><Relationship Id="rId12" Type="http://schemas.openxmlformats.org/officeDocument/2006/relationships/hyperlink" Target="RESGUARDOS%20POR%20DIRECCION\2.-%20SECRETARIA\JM-2020-02-02-51501-01-024.xlsx" TargetMode="External"/><Relationship Id="rId17" Type="http://schemas.openxmlformats.org/officeDocument/2006/relationships/hyperlink" Target="RESGUARDOS%20POR%20DIRECCION\2.-%20SECRETARIA\JM-2019-02-05-51901-45-001.xlsx" TargetMode="External"/><Relationship Id="rId33" Type="http://schemas.openxmlformats.org/officeDocument/2006/relationships/hyperlink" Target="RESGUARDOS%20POR%20DIRECCION\2.-%20SECRETARIA\JM-2000-02-01-5111-16-023.xlsx" TargetMode="External"/><Relationship Id="rId38" Type="http://schemas.openxmlformats.org/officeDocument/2006/relationships/hyperlink" Target="RESGUARDOS%20POR%20DIRECCION\2.-%20SECRETARIA\JM-2005-02-01-5111-09-001.xlsx" TargetMode="External"/><Relationship Id="rId59" Type="http://schemas.openxmlformats.org/officeDocument/2006/relationships/hyperlink" Target="RESGUARDOS%20POR%20DIRECCION\2.-%20SECRETARIA\JM-2011-02-02-5641-11-021.xlsx" TargetMode="External"/><Relationship Id="rId103" Type="http://schemas.openxmlformats.org/officeDocument/2006/relationships/hyperlink" Target="RESGUARDOS%20POR%20DIRECCION\2.-%20SECRETARIA\JM-2013-02-01-5151-04-005.xlsx" TargetMode="External"/><Relationship Id="rId108" Type="http://schemas.openxmlformats.org/officeDocument/2006/relationships/hyperlink" Target="RESGUARDOS%20POR%20DIRECCION\2.-%20SECRETARIA\JM-1997-02-01-5111-09-008.xlsx" TargetMode="External"/><Relationship Id="rId54" Type="http://schemas.openxmlformats.org/officeDocument/2006/relationships/hyperlink" Target="RESGUARDOS%20POR%20DIRECCION\2.-%20SECRETARIA\JM-2008-02-02-5151-08-005.xlsx" TargetMode="External"/><Relationship Id="rId70" Type="http://schemas.openxmlformats.org/officeDocument/2006/relationships/hyperlink" Target="RESGUARDOS%20POR%20DIRECCION\2.-%20SECRETARIA\JM-2011-02-02-5111-13-014.xlsx" TargetMode="External"/><Relationship Id="rId75" Type="http://schemas.openxmlformats.org/officeDocument/2006/relationships/hyperlink" Target="RESGUARDOS%20POR%20DIRECCION\2.-%20SECRETARIA\JM-2011-02-02-5111-16-027.xlsx" TargetMode="External"/><Relationship Id="rId91" Type="http://schemas.openxmlformats.org/officeDocument/2006/relationships/hyperlink" Target="RESGUARDOS%20POR%20DIRECCION\2.-%20SECRETARIA\JM-2011-02-02-5111-03-004.xlsx" TargetMode="External"/><Relationship Id="rId96" Type="http://schemas.openxmlformats.org/officeDocument/2006/relationships/hyperlink" Target="RESGUARDOS%20POR%20DIRECCION\2.-%20SECRETARIA\JM-2005-02-07-5411-08-001.xlsx" TargetMode="External"/><Relationship Id="rId1" Type="http://schemas.openxmlformats.org/officeDocument/2006/relationships/hyperlink" Target="RESGUARDOS%20POR%20DIRECCION\2.-%20SECRETARIA\JM-2018-16-01-5151-01-002.xlsx" TargetMode="External"/><Relationship Id="rId6" Type="http://schemas.openxmlformats.org/officeDocument/2006/relationships/hyperlink" Target="RESGUARDOS%20POR%20DIRECCION\2.-%20SECRETARIA\JM-2020-02-04-54502-05-001.xlsx" TargetMode="External"/><Relationship Id="rId23" Type="http://schemas.openxmlformats.org/officeDocument/2006/relationships/hyperlink" Target="RESGUARDOS%20POR%20DIRECCION\2.-%20SECRETARIA\JM-2019-02-02-51501-01-021.xlsx" TargetMode="External"/><Relationship Id="rId28" Type="http://schemas.openxmlformats.org/officeDocument/2006/relationships/hyperlink" Target="RESGUARDOS%20POR%20DIRECCION\2.-%20SECRETARIA\JM-1997-02-01-5111-13-003.xlsx" TargetMode="External"/><Relationship Id="rId49" Type="http://schemas.openxmlformats.org/officeDocument/2006/relationships/hyperlink" Target="RESGUARDOS%20POR%20DIRECCION\2.-%20SECRETARIA\JM-2002-02-02-5111-09-021.xlsx" TargetMode="External"/><Relationship Id="rId114" Type="http://schemas.openxmlformats.org/officeDocument/2006/relationships/hyperlink" Target="RESGUARDOS%20POR%20DIRECCION\2.-%20SECRETARIA\JM-2005-02-01-5111-09-005.xlsx" TargetMode="External"/><Relationship Id="rId119" Type="http://schemas.openxmlformats.org/officeDocument/2006/relationships/hyperlink" Target="RESGUARDOS%20POR%20DIRECCION\1.-%20PRESIDENCIA\JM-2022-01-07-51101-17-005.xlsx" TargetMode="External"/><Relationship Id="rId44" Type="http://schemas.openxmlformats.org/officeDocument/2006/relationships/hyperlink" Target="RESGUARDOS%20POR%20DIRECCION\2.-%20SECRETARIA\JM-2016-02-66-5191-04-001.xlsx" TargetMode="External"/><Relationship Id="rId60" Type="http://schemas.openxmlformats.org/officeDocument/2006/relationships/hyperlink" Target="RESGUARDOS%20POR%20DIRECCION\2.-%20SECRETARIA\JM-2011-02-02-5641-11-022.xlsx" TargetMode="External"/><Relationship Id="rId65" Type="http://schemas.openxmlformats.org/officeDocument/2006/relationships/hyperlink" Target="RESGUARDOS%20POR%20DIRECCION\2.-%20SECRETARIA\JM-2011-02-02-5111-13-009.xlsx" TargetMode="External"/><Relationship Id="rId81" Type="http://schemas.openxmlformats.org/officeDocument/2006/relationships/hyperlink" Target="RESGUARDOS%20POR%20DIRECCION\2.-%20SECRETARIA\JM-2011-02-02-5111-16-034.xlsx" TargetMode="External"/><Relationship Id="rId86" Type="http://schemas.openxmlformats.org/officeDocument/2006/relationships/hyperlink" Target="RESGUARDOS%20POR%20DIRECCION\2.-%20SECRETARIA\JM-2011-02-02-5111-16-043.xlsx" TargetMode="External"/><Relationship Id="rId4" Type="http://schemas.openxmlformats.org/officeDocument/2006/relationships/hyperlink" Target="RESGUARDOS%20POR%20DIRECCION\2.-%20SECRETARIA\JM-2021-02-01-51501-01-026.xlsx" TargetMode="External"/><Relationship Id="rId9" Type="http://schemas.openxmlformats.org/officeDocument/2006/relationships/hyperlink" Target="RESGUARDOS%20POR%20DIRECCION\2.-%20SECRETARIA\JM-2020-02-07-51501-04-009.xlsx" TargetMode="External"/><Relationship Id="rId13" Type="http://schemas.openxmlformats.org/officeDocument/2006/relationships/hyperlink" Target="RESGUARDOS%20POR%20DIRECCION\2.-%20SECRETARIA\JM-2020-02-01-51501-04-007.xlsx" TargetMode="External"/><Relationship Id="rId18" Type="http://schemas.openxmlformats.org/officeDocument/2006/relationships/hyperlink" Target="RESGUARDOS%20POR%20DIRECCION\2.-%20SECRETARIA\JM-2019-02-02-56101-43-003.xlsx" TargetMode="External"/><Relationship Id="rId39" Type="http://schemas.openxmlformats.org/officeDocument/2006/relationships/hyperlink" Target="RESGUARDOS%20POR%20DIRECCION\2.-%20SECRETARIA\JM-2005-02-01-5111-02-010.xlsx" TargetMode="External"/><Relationship Id="rId109" Type="http://schemas.openxmlformats.org/officeDocument/2006/relationships/hyperlink" Target="RESGUARDOS%20POR%20DIRECCION\2.-%20SECRETARIA\JM-2007-02-02-5111-09-008.xlsx" TargetMode="External"/><Relationship Id="rId34" Type="http://schemas.openxmlformats.org/officeDocument/2006/relationships/hyperlink" Target="RESGUARDOS%20POR%20DIRECCION\2.-%20SECRETARIA\JM-2002-02-01-5111-11-002.xlsx" TargetMode="External"/><Relationship Id="rId50" Type="http://schemas.openxmlformats.org/officeDocument/2006/relationships/hyperlink" Target="RESGUARDOS%20POR%20DIRECCION\2.-%20SECRETARIA\JM-2002-02-02-5111-09-022.xlsx" TargetMode="External"/><Relationship Id="rId55" Type="http://schemas.openxmlformats.org/officeDocument/2006/relationships/hyperlink" Target="RESGUARDOS%20POR%20DIRECCION\2.-%20SECRETARIA\JM-2008-02-02-5151-08-006.xlsx" TargetMode="External"/><Relationship Id="rId76" Type="http://schemas.openxmlformats.org/officeDocument/2006/relationships/hyperlink" Target="RESGUARDOS%20POR%20DIRECCION\2.-%20SECRETARIA\JM-2011-02-02-5111-16-028.xlsx" TargetMode="External"/><Relationship Id="rId97" Type="http://schemas.openxmlformats.org/officeDocument/2006/relationships/hyperlink" Target="RESGUARDOS%20POR%20DIRECCION\2.-%20SECRETARIA\JM-1997-02-01-5111-09-005.xlsx" TargetMode="External"/><Relationship Id="rId104" Type="http://schemas.openxmlformats.org/officeDocument/2006/relationships/hyperlink" Target="RESGUARDOS%20POR%20DIRECCION\2.-%20SECRETARIA\JM-2001-02-01-5111-09-019.xlsx" TargetMode="External"/><Relationship Id="rId120" Type="http://schemas.openxmlformats.org/officeDocument/2006/relationships/printerSettings" Target="../printerSettings/printerSettings5.bin"/><Relationship Id="rId7" Type="http://schemas.openxmlformats.org/officeDocument/2006/relationships/hyperlink" Target="RESGUARDOS%20POR%20DIRECCION\2.-%20SECRETARIA\JM-2020-10-07-51501-01-047.xlsx" TargetMode="External"/><Relationship Id="rId71" Type="http://schemas.openxmlformats.org/officeDocument/2006/relationships/hyperlink" Target="RESGUARDOS%20POR%20DIRECCION\2.-%20SECRETARIA\JM-2011-02-02-5111-13-015.xlsx" TargetMode="External"/><Relationship Id="rId92" Type="http://schemas.openxmlformats.org/officeDocument/2006/relationships/hyperlink" Target="RESGUARDOS%20POR%20DIRECCION\2.-%20SECRETARIA\JM-2014-02-02-5151-01-006.xlsx" TargetMode="External"/><Relationship Id="rId2" Type="http://schemas.openxmlformats.org/officeDocument/2006/relationships/hyperlink" Target="RESGUARDOS%20POR%20DIRECCION\2.-%20SECRETARIA\JM-2009-04-02-5151-01-014.xlsx" TargetMode="External"/><Relationship Id="rId29" Type="http://schemas.openxmlformats.org/officeDocument/2006/relationships/hyperlink" Target="RESGUARDOS%20POR%20DIRECCION\2.-%20SECRETARIA\JM-1999-02-01-5111-16-002.xlsx" TargetMode="External"/><Relationship Id="rId24" Type="http://schemas.openxmlformats.org/officeDocument/2006/relationships/hyperlink" Target="RESGUARDOS%20POR%20DIRECCION\2.-%20SECRETARIA\JM-2019-02-04-51501-01-023.xlsx" TargetMode="External"/><Relationship Id="rId40" Type="http://schemas.openxmlformats.org/officeDocument/2006/relationships/hyperlink" Target="RESGUARDOS%20POR%20DIRECCION\2.-%20SECRETARIA\JM-2007-02-02-5191-06-001.xlsx" TargetMode="External"/><Relationship Id="rId45" Type="http://schemas.openxmlformats.org/officeDocument/2006/relationships/hyperlink" Target="RESGUARDOS%20POR%20DIRECCION\2.-%20SECRETARIA\JM-1997-02-01-5111-13-001.xlsx" TargetMode="External"/><Relationship Id="rId66" Type="http://schemas.openxmlformats.org/officeDocument/2006/relationships/hyperlink" Target="RESGUARDOS%20POR%20DIRECCION\2.-%20SECRETARIA\JM-2011-02-02-5111-13-010.xlsx" TargetMode="External"/><Relationship Id="rId87" Type="http://schemas.openxmlformats.org/officeDocument/2006/relationships/hyperlink" Target="RESGUARDOS%20POR%20DIRECCION\2.-%20SECRETARIA\JM-2011-02-02-5111-16-044.xlsx" TargetMode="External"/><Relationship Id="rId110" Type="http://schemas.openxmlformats.org/officeDocument/2006/relationships/hyperlink" Target="RESGUARDOS%20POR%20DIRECCION\2.-%20SECRETARIA\JM-1997-02-01-5111-09-002.xlsx" TargetMode="External"/><Relationship Id="rId115" Type="http://schemas.openxmlformats.org/officeDocument/2006/relationships/hyperlink" Target="RESGUARDOS%20POR%20DIRECCION\2.-%20SECRETARIA\JM-2005-02-01-5111-02-011.xlsx" TargetMode="External"/><Relationship Id="rId61" Type="http://schemas.openxmlformats.org/officeDocument/2006/relationships/hyperlink" Target="RESGUARDOS%20POR%20DIRECCION\2.-%20SECRETARIA\JM-2011-02-02-5111-09-023.xlsx" TargetMode="External"/><Relationship Id="rId82" Type="http://schemas.openxmlformats.org/officeDocument/2006/relationships/hyperlink" Target="RESGUARDOS%20POR%20DIRECCION\2.-%20SECRETARIA\JM-2011-02-02-5111-16-035.xlsx" TargetMode="External"/><Relationship Id="rId19" Type="http://schemas.openxmlformats.org/officeDocument/2006/relationships/hyperlink" Target="RESGUARDOS%20POR%20DIRECCION\2.-%20SECRETARIA\JM-2019-02-01-51901-11-028.xlsx" TargetMode="External"/><Relationship Id="rId14" Type="http://schemas.openxmlformats.org/officeDocument/2006/relationships/hyperlink" Target="RESGUARDOS%20POR%20DIRECCION\2.-%20SECRETARIA\JM-2019-02-05-56101-43-006.xlsx" TargetMode="External"/><Relationship Id="rId30" Type="http://schemas.openxmlformats.org/officeDocument/2006/relationships/hyperlink" Target="RESGUARDOS%20POR%20DIRECCION\2.-%20SECRETARIA\JM-1999-02-01-5111-16-018.xlsx" TargetMode="External"/><Relationship Id="rId35" Type="http://schemas.openxmlformats.org/officeDocument/2006/relationships/hyperlink" Target="RESGUARDOS%20POR%20DIRECCION\2.-%20SECRETARIA\JM-2002-02-01-5111-09-012.xlsx" TargetMode="External"/><Relationship Id="rId56" Type="http://schemas.openxmlformats.org/officeDocument/2006/relationships/hyperlink" Target="RESGUARDOS%20POR%20DIRECCION\2.-%20SECRETARIA\JM-2009-02-02-5151-08-007.xlsx" TargetMode="External"/><Relationship Id="rId77" Type="http://schemas.openxmlformats.org/officeDocument/2006/relationships/hyperlink" Target="RESGUARDOS%20POR%20DIRECCION\2.-%20SECRETARIA\JM-2011-02-02-5111-16-030.xlsx" TargetMode="External"/><Relationship Id="rId100" Type="http://schemas.openxmlformats.org/officeDocument/2006/relationships/hyperlink" Target="RESGUARDOS%20POR%20DIRECCION\2.-%20SECRETARIA\JM-2001-02-01-5111-16-018.xlsx" TargetMode="External"/><Relationship Id="rId105" Type="http://schemas.openxmlformats.org/officeDocument/2006/relationships/hyperlink" Target="RESGUARDOS%20POR%20DIRECCION\2.-%20SECRETARIA\JM-2007-02-02-5111-09-006.xlsx" TargetMode="External"/><Relationship Id="rId8" Type="http://schemas.openxmlformats.org/officeDocument/2006/relationships/hyperlink" Target="RESGUARDOS%20POR%20DIRECCION\2.-%20SECRETARIA\JM-2020-10-07-51501-01-036.xlsx" TargetMode="External"/><Relationship Id="rId51" Type="http://schemas.openxmlformats.org/officeDocument/2006/relationships/hyperlink" Target="RESGUARDOS%20POR%20DIRECCION\2.-%20SECRETARIA\JM-2005-02-01-5191-06-015.xlsx" TargetMode="External"/><Relationship Id="rId72" Type="http://schemas.openxmlformats.org/officeDocument/2006/relationships/hyperlink" Target="RESGUARDOS%20POR%20DIRECCION\2.-%20SECRETARIA\JM-2011-02-02-5111-16-024.xlsx" TargetMode="External"/><Relationship Id="rId93" Type="http://schemas.openxmlformats.org/officeDocument/2006/relationships/hyperlink" Target="RESGUARDOS%20POR%20DIRECCION\2.-%20SECRETARIA\JM-2001-02-02-5111-11-001.xlsx" TargetMode="External"/><Relationship Id="rId98" Type="http://schemas.openxmlformats.org/officeDocument/2006/relationships/hyperlink" Target="RESGUARDOS%20POR%20DIRECCION\2.-%20SECRETARIA\JM-2001-02-01-5111-16-033.xlsx" TargetMode="External"/><Relationship Id="rId121" Type="http://schemas.openxmlformats.org/officeDocument/2006/relationships/drawing" Target="../drawings/drawing5.xml"/><Relationship Id="rId3" Type="http://schemas.openxmlformats.org/officeDocument/2006/relationships/hyperlink" Target="RESGUARDOS%20POR%20DIRECCION\2.-%20SECRETARIA\JM-2021-02-01-51501-01-027.xlsx" TargetMode="External"/><Relationship Id="rId25" Type="http://schemas.openxmlformats.org/officeDocument/2006/relationships/hyperlink" Target="RESGUARDOS%20POR%20DIRECCION\2.-%20SECRETARIA\JM-2019-02-02-51501-04-006.xlsx" TargetMode="External"/><Relationship Id="rId46" Type="http://schemas.openxmlformats.org/officeDocument/2006/relationships/hyperlink" Target="RESGUARDOS%20POR%20DIRECCION\2.-%20SECRETARIA\JM-1997-02-01-5111-03-003.xlsx" TargetMode="External"/><Relationship Id="rId67" Type="http://schemas.openxmlformats.org/officeDocument/2006/relationships/hyperlink" Target="RESGUARDOS%20POR%20DIRECCION\2.-%20SECRETARIA\JM-2011-02-02-5111-13-011.xlsx" TargetMode="External"/><Relationship Id="rId116" Type="http://schemas.openxmlformats.org/officeDocument/2006/relationships/hyperlink" Target="RESGUARDOS%20POR%20DIRECCION\2.-%20SECRETARIA\JM-2005-02-01-5191-06-016.xlsx" TargetMode="External"/><Relationship Id="rId20" Type="http://schemas.openxmlformats.org/officeDocument/2006/relationships/hyperlink" Target="RESGUARDOS%20POR%20DIRECCION\2.-%20SECRETARIA\JM-2019-02-01-51901-11-027.xlsx" TargetMode="External"/><Relationship Id="rId41" Type="http://schemas.openxmlformats.org/officeDocument/2006/relationships/hyperlink" Target="RESGUARDOS%20POR%20DIRECCION\2.-%20SECRETARIA\JM-2008-02-01-5111-17-009.xlsx" TargetMode="External"/><Relationship Id="rId62" Type="http://schemas.openxmlformats.org/officeDocument/2006/relationships/hyperlink" Target="RESGUARDOS%20POR%20DIRECCION\2.-%20SECRETARIA\JM-2011-02-02-5111-13-006.xlsx" TargetMode="External"/><Relationship Id="rId83" Type="http://schemas.openxmlformats.org/officeDocument/2006/relationships/hyperlink" Target="RESGUARDOS%20POR%20DIRECCION\2.-%20SECRETARIA\JM-2011-02-02-5111-16-038.xlsx" TargetMode="External"/><Relationship Id="rId88" Type="http://schemas.openxmlformats.org/officeDocument/2006/relationships/hyperlink" Target="RESGUARDOS%20POR%20DIRECCION\2.-%20SECRETARIA\JM-2011-02-02-5111-16-046.xlsx" TargetMode="External"/><Relationship Id="rId111" Type="http://schemas.openxmlformats.org/officeDocument/2006/relationships/hyperlink" Target="RESGUARDOS%20POR%20DIRECCION\2.-%20SECRETARIA\JM-1997-02-01-5111-02-003.xlsx" TargetMode="External"/><Relationship Id="rId15" Type="http://schemas.openxmlformats.org/officeDocument/2006/relationships/hyperlink" Target="RESGUARDOS%20POR%20DIRECCION\2.-%20SECRETARIA\JM-2019-02-05-56101-43-004.xlsx" TargetMode="External"/><Relationship Id="rId36" Type="http://schemas.openxmlformats.org/officeDocument/2006/relationships/hyperlink" Target="RESGUARDOS%20POR%20DIRECCION\2.-%20SECRETARIA\JM-2004-02-01-5131-28-002.xlsx" TargetMode="External"/><Relationship Id="rId57" Type="http://schemas.openxmlformats.org/officeDocument/2006/relationships/hyperlink" Target="RESGUARDOS%20POR%20DIRECCION\2.-%20SECRETARIA\JM-2009-02-02-5151-08-012.xlsx" TargetMode="External"/><Relationship Id="rId106" Type="http://schemas.openxmlformats.org/officeDocument/2006/relationships/hyperlink" Target="RESGUARDOS%20POR%20DIRECCION\2.-%20SECRETARIA\JM-2005-02-01-5111-09-004.xlsx" TargetMode="External"/><Relationship Id="rId10" Type="http://schemas.openxmlformats.org/officeDocument/2006/relationships/hyperlink" Target="RESGUARDOS%20POR%20DIRECCION\2.-%20SECRETARIA\JM-2020-02-07-51501-04-008.xlsx" TargetMode="External"/><Relationship Id="rId31" Type="http://schemas.openxmlformats.org/officeDocument/2006/relationships/hyperlink" Target="RESGUARDOS%20POR%20DIRECCION\2.-%20SECRETARIA\JM-2000-02-01-5111-16-022.xlsx" TargetMode="External"/><Relationship Id="rId52" Type="http://schemas.openxmlformats.org/officeDocument/2006/relationships/hyperlink" Target="RESGUARDOS%20POR%20DIRECCION\2.-%20SECRETARIA\JM-2007-02-01-5151-01-010.xlsx" TargetMode="External"/><Relationship Id="rId73" Type="http://schemas.openxmlformats.org/officeDocument/2006/relationships/hyperlink" Target="RESGUARDOS%20POR%20DIRECCION\2.-%20SECRETARIA\JM-2011-02-02-5111-16-025.xlsx" TargetMode="External"/><Relationship Id="rId78" Type="http://schemas.openxmlformats.org/officeDocument/2006/relationships/hyperlink" Target="RESGUARDOS%20POR%20DIRECCION\2.-%20SECRETARIA\JM-2011-02-02-5111-16-031.xlsx" TargetMode="External"/><Relationship Id="rId94" Type="http://schemas.openxmlformats.org/officeDocument/2006/relationships/hyperlink" Target="RESGUARDOS%20POR%20DIRECCION\2.-%20SECRETARIA\JM-2001-02-02-5111-09-007.xlsx" TargetMode="External"/><Relationship Id="rId99" Type="http://schemas.openxmlformats.org/officeDocument/2006/relationships/hyperlink" Target="RESGUARDOS%20POR%20DIRECCION\2.-%20SECRETARIA\JM-2001-02-01-5111-16-025.xlsx" TargetMode="External"/><Relationship Id="rId101" Type="http://schemas.openxmlformats.org/officeDocument/2006/relationships/hyperlink" Target="RESGUARDOS%20POR%20DIRECCION\2.-%20SECRETARIA\JM-2002-02-02-5111-02-004.xlsx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RESGUARDOS%20POR%20DIRECCION\3.-%20FINANZAS\JM-2021-03-01-51501-01-011.xlsx" TargetMode="External"/><Relationship Id="rId21" Type="http://schemas.openxmlformats.org/officeDocument/2006/relationships/hyperlink" Target="RESGUARDOS%20POR%20DIRECCION\3.-%20FINANZAS\JM-2020-10-07-51101-17-025.xlsx" TargetMode="External"/><Relationship Id="rId42" Type="http://schemas.openxmlformats.org/officeDocument/2006/relationships/hyperlink" Target="RESGUARDOS%20POR%20DIRECCION\3.-%20FINANZAS\JM-2002-03-02-5111-33-016.xlsx" TargetMode="External"/><Relationship Id="rId47" Type="http://schemas.openxmlformats.org/officeDocument/2006/relationships/hyperlink" Target="RESGUARDOS%20POR%20DIRECCION\3.-%20FINANZAS\JM-2010-03-01-5641-11-014.xlsx" TargetMode="External"/><Relationship Id="rId63" Type="http://schemas.openxmlformats.org/officeDocument/2006/relationships/hyperlink" Target="RESGUARDOS%20POR%20DIRECCION\3.-%20FINANZAS\JM-2000-03-01-5111-16-015.xlsx" TargetMode="External"/><Relationship Id="rId68" Type="http://schemas.openxmlformats.org/officeDocument/2006/relationships/hyperlink" Target="RESGUARDOS%20POR%20DIRECCION\3.-%20FINANZAS\JM-2002-03-02-5111-09-017.xlsx" TargetMode="External"/><Relationship Id="rId84" Type="http://schemas.openxmlformats.org/officeDocument/2006/relationships/hyperlink" Target="RESGUARDOS%20POR%20DIRECCION\3.-%20FINANZAS\JM-2022-03-07-51101-09-006.xlsx" TargetMode="External"/><Relationship Id="rId16" Type="http://schemas.openxmlformats.org/officeDocument/2006/relationships/hyperlink" Target="RESGUARDOS%20POR%20DIRECCION\3.-%20FINANZAS\JM-2020-03-02-51901-11-018.xlsx" TargetMode="External"/><Relationship Id="rId11" Type="http://schemas.openxmlformats.org/officeDocument/2006/relationships/hyperlink" Target="RESGUARDOS%20POR%20DIRECCION\3.-%20FINANZAS\JM-2019-03-02-51501-04-010.xlsx" TargetMode="External"/><Relationship Id="rId32" Type="http://schemas.openxmlformats.org/officeDocument/2006/relationships/hyperlink" Target="RESGUARDOS%20POR%20DIRECCION\3.-%20FINANZAS\JM-2015-03-13-5111-09-001.xlsx" TargetMode="External"/><Relationship Id="rId37" Type="http://schemas.openxmlformats.org/officeDocument/2006/relationships/hyperlink" Target="RESGUARDOS%20POR%20DIRECCION\3.-%20FINANZAS\JM-2014-03-02-5151-01-005.xlsx" TargetMode="External"/><Relationship Id="rId53" Type="http://schemas.openxmlformats.org/officeDocument/2006/relationships/hyperlink" Target="RESGUARDOS%20POR%20DIRECCION\3.-%20FINANZAS\JM-2000-03-01-5111-01-003.xlsx" TargetMode="External"/><Relationship Id="rId58" Type="http://schemas.openxmlformats.org/officeDocument/2006/relationships/hyperlink" Target="RESGUARDOS%20POR%20DIRECCION\3.-%20FINANZAS\JM-2000-03-01-5111-09-014.xlsx" TargetMode="External"/><Relationship Id="rId74" Type="http://schemas.openxmlformats.org/officeDocument/2006/relationships/hyperlink" Target="RESGUARDOS%20POR%20DIRECCION\3.-%20FINANZAS\JM-2005-03-01-5191-06-014.xlsx" TargetMode="External"/><Relationship Id="rId79" Type="http://schemas.openxmlformats.org/officeDocument/2006/relationships/hyperlink" Target="RESGUARDOS%20POR%20DIRECCION\3.-%20FINANZAS\JM-2022-03-02-51501-04-012.xlsx" TargetMode="External"/><Relationship Id="rId5" Type="http://schemas.openxmlformats.org/officeDocument/2006/relationships/hyperlink" Target="RESGUARDOS%20POR%20DIRECCION\3.-%20FINANZAS\JM-2019-03-02-51501-01-012.xlsx" TargetMode="External"/><Relationship Id="rId19" Type="http://schemas.openxmlformats.org/officeDocument/2006/relationships/hyperlink" Target="RESGUARDOS%20POR%20DIRECCION\3.-%20FINANZAS\JM-2020-03-07-51101-16-008.xlsx" TargetMode="External"/><Relationship Id="rId14" Type="http://schemas.openxmlformats.org/officeDocument/2006/relationships/hyperlink" Target="RESGUARDOS%20POR%20DIRECCION\3.-%20FINANZAS\JM-2020-03-01-51501-01-010.xlsx" TargetMode="External"/><Relationship Id="rId22" Type="http://schemas.openxmlformats.org/officeDocument/2006/relationships/hyperlink" Target="RESGUARDOS%20POR%20DIRECCION\3.-%20FINANZAS\JM-2020-10-07-51501-01-057.xlsx" TargetMode="External"/><Relationship Id="rId27" Type="http://schemas.openxmlformats.org/officeDocument/2006/relationships/hyperlink" Target="RESGUARDOS%20POR%20DIRECCION\3.-%20FINANZAS\JM-2021-03-01-51901-11-020.xlsx" TargetMode="External"/><Relationship Id="rId30" Type="http://schemas.openxmlformats.org/officeDocument/2006/relationships/hyperlink" Target="RESGUARDOS%20POR%20DIRECCION\3.-%20FINANZAS\JM-2001-03-01-5111-09-015.xlsx" TargetMode="External"/><Relationship Id="rId35" Type="http://schemas.openxmlformats.org/officeDocument/2006/relationships/hyperlink" Target="RESGUARDOS%20POR%20DIRECCION\3.-%20FINANZAS\JM-2018-03-60-51901-16-002.xlsx" TargetMode="External"/><Relationship Id="rId43" Type="http://schemas.openxmlformats.org/officeDocument/2006/relationships/hyperlink" Target="RESGUARDOS%20POR%20DIRECCION\3.-%20FINANZAS\JM-2002-03-02-5111-09-018.xlsx" TargetMode="External"/><Relationship Id="rId48" Type="http://schemas.openxmlformats.org/officeDocument/2006/relationships/hyperlink" Target="RESGUARDOS%20POR%20DIRECCION\3.-%20FINANZAS\JM-2018-03-60-51501-06-002.xlsx" TargetMode="External"/><Relationship Id="rId56" Type="http://schemas.openxmlformats.org/officeDocument/2006/relationships/hyperlink" Target="RESGUARDOS%20POR%20DIRECCION\3.-%20FINANZAS\JM-2000-03-01-5111-02-004.xlsx" TargetMode="External"/><Relationship Id="rId64" Type="http://schemas.openxmlformats.org/officeDocument/2006/relationships/hyperlink" Target="RESGUARDOS%20POR%20DIRECCION\3.-%20FINANZAS\JM-2000-03-01-5111-16-016.xlsx" TargetMode="External"/><Relationship Id="rId69" Type="http://schemas.openxmlformats.org/officeDocument/2006/relationships/hyperlink" Target="RESGUARDOS%20POR%20DIRECCION\3.-%20FINANZAS\JM-2002-03-02-5111-02-007.xlsx" TargetMode="External"/><Relationship Id="rId77" Type="http://schemas.openxmlformats.org/officeDocument/2006/relationships/hyperlink" Target="RESGUARDOS%20POR%20DIRECCION\3.-%20FINANZAS\JM-2022-03-02-51501-01-012.xlsx" TargetMode="External"/><Relationship Id="rId8" Type="http://schemas.openxmlformats.org/officeDocument/2006/relationships/hyperlink" Target="RESGUARDOS%20POR%20DIRECCION\3.-%20FINANZAS\JM-2019-03-02-51501-01-008.xlsx" TargetMode="External"/><Relationship Id="rId51" Type="http://schemas.openxmlformats.org/officeDocument/2006/relationships/hyperlink" Target="RESGUARDOS%20POR%20DIRECCION\3.-%20FINANZAS\JM-1997-03-01-5111-09-009.xlsx" TargetMode="External"/><Relationship Id="rId72" Type="http://schemas.openxmlformats.org/officeDocument/2006/relationships/hyperlink" Target="RESGUARDOS%20POR%20DIRECCION\3.-%20FINANZAS\JM-1997-03-01-5111-32-001..xlsx" TargetMode="External"/><Relationship Id="rId80" Type="http://schemas.openxmlformats.org/officeDocument/2006/relationships/hyperlink" Target="RESGUARDOS%20POR%20DIRECCION\3.-%20FINANZAS\JM-2022-03-02-51501-04-013.xlsx" TargetMode="External"/><Relationship Id="rId85" Type="http://schemas.openxmlformats.org/officeDocument/2006/relationships/hyperlink" Target="RESGUARDOS%20POR%20DIRECCION\3.-%20FINANZAS\JM-2022-03-07-51101-09-007.xlsx" TargetMode="External"/><Relationship Id="rId3" Type="http://schemas.openxmlformats.org/officeDocument/2006/relationships/hyperlink" Target="RESGUARDOS%20POR%20DIRECCION\3.-%20FINANZAS\JM-2019-03-02-51501-01-010.xlsx" TargetMode="External"/><Relationship Id="rId12" Type="http://schemas.openxmlformats.org/officeDocument/2006/relationships/hyperlink" Target="RESGUARDOS%20POR%20DIRECCION\3.-%20FINANZAS\JM-2019-03-01-51901-05-001.xlsx" TargetMode="External"/><Relationship Id="rId17" Type="http://schemas.openxmlformats.org/officeDocument/2006/relationships/hyperlink" Target="RESGUARDOS%20POR%20DIRECCION\3.-%20FINANZAS\JM-2020-03-07-51101-09-003.xlsx" TargetMode="External"/><Relationship Id="rId25" Type="http://schemas.openxmlformats.org/officeDocument/2006/relationships/hyperlink" Target="RESGUARDOS%20POR%20DIRECCION\3.-%20FINANZAS\JM-2020-10-07-51501-01-058.xlsx" TargetMode="External"/><Relationship Id="rId33" Type="http://schemas.openxmlformats.org/officeDocument/2006/relationships/hyperlink" Target="RESGUARDOS%20POR%20DIRECCION\3.-%20FINANZAS\JM-2015-03-13-5641-11-001.xlsx" TargetMode="External"/><Relationship Id="rId38" Type="http://schemas.openxmlformats.org/officeDocument/2006/relationships/hyperlink" Target="RESGUARDOS%20POR%20DIRECCION\3.-%20FINANZAS\JM-2018-03-60-51501-01-006.xlsx" TargetMode="External"/><Relationship Id="rId46" Type="http://schemas.openxmlformats.org/officeDocument/2006/relationships/hyperlink" Target="RESGUARDOS%20POR%20DIRECCION\3.-%20FINANZAS\JM-2008-03-01-5111-17-007.xlsx" TargetMode="External"/><Relationship Id="rId59" Type="http://schemas.openxmlformats.org/officeDocument/2006/relationships/hyperlink" Target="RESGUARDOS%20POR%20DIRECCION\3.-%20FINANZAS\JM-2000-03-01-5111-13-003.xlsx" TargetMode="External"/><Relationship Id="rId67" Type="http://schemas.openxmlformats.org/officeDocument/2006/relationships/hyperlink" Target="RESGUARDOS%20POR%20DIRECCION\3.-%20FINANZAS\JM-1997-03-01-5111-09-005.xlsx" TargetMode="External"/><Relationship Id="rId20" Type="http://schemas.openxmlformats.org/officeDocument/2006/relationships/hyperlink" Target="RESGUARDOS%20POR%20DIRECCION\3.-%20FINANZAS\JM-2020-03-07-51101-09-002.xlsx" TargetMode="External"/><Relationship Id="rId41" Type="http://schemas.openxmlformats.org/officeDocument/2006/relationships/hyperlink" Target="RESGUARDOS%20POR%20DIRECCION\3.-%20FINANZAS\JM-2001-03-01-5111-16-026.xlsx" TargetMode="External"/><Relationship Id="rId54" Type="http://schemas.openxmlformats.org/officeDocument/2006/relationships/hyperlink" Target="RESGUARDOS%20POR%20DIRECCION\3.-%20FINANZAS\JM-2000-03-01-5111-01-004.xlsx" TargetMode="External"/><Relationship Id="rId62" Type="http://schemas.openxmlformats.org/officeDocument/2006/relationships/hyperlink" Target="RESGUARDOS%20POR%20DIRECCION\3.-%20FINANZAS\JM-2000-03-01-5111-16-014.xlsx" TargetMode="External"/><Relationship Id="rId70" Type="http://schemas.openxmlformats.org/officeDocument/2006/relationships/hyperlink" Target="RESGUARDOS%20POR%20DIRECCION\3.-%20FINANZAS\JM-2007-03-02-5111-09-020.xlsx" TargetMode="External"/><Relationship Id="rId75" Type="http://schemas.openxmlformats.org/officeDocument/2006/relationships/hyperlink" Target="RESGUARDOS%20POR%20DIRECCION\3.-%20FINANZAS\JM-1997-03-01-5111-09-003.xlsx" TargetMode="External"/><Relationship Id="rId83" Type="http://schemas.openxmlformats.org/officeDocument/2006/relationships/hyperlink" Target="RESGUARDOS%20POR%20DIRECCION\3.-%20FINANZAS\JM-2022-03-07-51101-17-010.xlsx" TargetMode="External"/><Relationship Id="rId1" Type="http://schemas.openxmlformats.org/officeDocument/2006/relationships/hyperlink" Target="RESGUARDOS%20POR%20DIRECCION\3.-%20FINANZAS\JM-2018-03-01-5151-01-007.xlsx" TargetMode="External"/><Relationship Id="rId6" Type="http://schemas.openxmlformats.org/officeDocument/2006/relationships/hyperlink" Target="RESGUARDOS%20POR%20DIRECCION\3.-%20FINANZAS\JM-2019-03-02-51501-04-008.xlsx" TargetMode="External"/><Relationship Id="rId15" Type="http://schemas.openxmlformats.org/officeDocument/2006/relationships/hyperlink" Target="RESGUARDOS%20POR%20DIRECCION\3.-%20FINANZAS\JM-2018-03-02-5151-04-007.xlsx" TargetMode="External"/><Relationship Id="rId23" Type="http://schemas.openxmlformats.org/officeDocument/2006/relationships/hyperlink" Target="RESGUARDOS%20POR%20DIRECCION\3.-%20FINANZAS\JM-2020-10-07-51501-06-003.xlsx" TargetMode="External"/><Relationship Id="rId28" Type="http://schemas.openxmlformats.org/officeDocument/2006/relationships/hyperlink" Target="RESGUARDOS%20POR%20DIRECCION\3.-%20FINANZAS\JM-2021-03-01-51901-11-019.xlsx" TargetMode="External"/><Relationship Id="rId36" Type="http://schemas.openxmlformats.org/officeDocument/2006/relationships/hyperlink" Target="RESGUARDOS%20POR%20DIRECCION\3.-%20FINANZAS\JM-1997-03-01-5111-13-001.xlsx" TargetMode="External"/><Relationship Id="rId49" Type="http://schemas.openxmlformats.org/officeDocument/2006/relationships/hyperlink" Target="RESGUARDOS%20POR%20DIRECCION\3.-%20FINANZAS\JM-1997-03-01-5111-01-001.xlsx" TargetMode="External"/><Relationship Id="rId57" Type="http://schemas.openxmlformats.org/officeDocument/2006/relationships/hyperlink" Target="RESGUARDOS%20POR%20DIRECCION\3.-%20FINANZAS\JM-2000-03-01-5111-02-005.xlsx" TargetMode="External"/><Relationship Id="rId10" Type="http://schemas.openxmlformats.org/officeDocument/2006/relationships/hyperlink" Target="RESGUARDOS%20POR%20DIRECCION\3.-%20FINANZAS\JM-2019-03-02-51501-04-009.xlsx" TargetMode="External"/><Relationship Id="rId31" Type="http://schemas.openxmlformats.org/officeDocument/2006/relationships/hyperlink" Target="RESGUARDOS%20POR%20DIRECCION\3.-%20FINANZAS\JM-2010-01-02-5111-11-002.xlsx" TargetMode="External"/><Relationship Id="rId44" Type="http://schemas.openxmlformats.org/officeDocument/2006/relationships/hyperlink" Target="RESGUARDOS%20POR%20DIRECCION\3.-%20FINANZAS\JM-2005-03-01-5111-09-001.xlsx" TargetMode="External"/><Relationship Id="rId52" Type="http://schemas.openxmlformats.org/officeDocument/2006/relationships/hyperlink" Target="RESGUARDOS%20POR%20DIRECCION\3.-%20FINANZAS\JM-2000-03-01-5111-01-002.xlsx" TargetMode="External"/><Relationship Id="rId60" Type="http://schemas.openxmlformats.org/officeDocument/2006/relationships/hyperlink" Target="RESGUARDOS%20POR%20DIRECCION\3.-%20FINANZAS\JM-2000-03-01-5111-32-006.xlsx" TargetMode="External"/><Relationship Id="rId65" Type="http://schemas.openxmlformats.org/officeDocument/2006/relationships/hyperlink" Target="RESGUARDOS%20POR%20DIRECCION\3.-%20FINANZAS\JM-2000-03-01-5111-17-003.xlsx" TargetMode="External"/><Relationship Id="rId73" Type="http://schemas.openxmlformats.org/officeDocument/2006/relationships/hyperlink" Target="RESGUARDOS%20POR%20DIRECCION\3.-%20FINANZAS\JM-1997-03-01-5111-13-002.xlsx" TargetMode="External"/><Relationship Id="rId78" Type="http://schemas.openxmlformats.org/officeDocument/2006/relationships/hyperlink" Target="RESGUARDOS%20POR%20DIRECCION\3.-%20FINANZAS\JM-2022-03-02-51501-01-015.xlsx" TargetMode="External"/><Relationship Id="rId81" Type="http://schemas.openxmlformats.org/officeDocument/2006/relationships/hyperlink" Target="RESGUARDOS%20POR%20DIRECCION\3.-%20FINANZAS\JM-2022-03-02-51501-01-013.xlsx" TargetMode="External"/><Relationship Id="rId86" Type="http://schemas.openxmlformats.org/officeDocument/2006/relationships/printerSettings" Target="../printerSettings/printerSettings6.bin"/><Relationship Id="rId4" Type="http://schemas.openxmlformats.org/officeDocument/2006/relationships/hyperlink" Target="RESGUARDOS%20POR%20DIRECCION\3.-%20FINANZAS\JM-2019-03-02-51501-01-011.xlsx" TargetMode="External"/><Relationship Id="rId9" Type="http://schemas.openxmlformats.org/officeDocument/2006/relationships/hyperlink" Target="RESGUARDOS%20POR%20DIRECCION\3.-%20FINANZAS\JM-2019-03-02-51501-04-011.xlsx" TargetMode="External"/><Relationship Id="rId13" Type="http://schemas.openxmlformats.org/officeDocument/2006/relationships/hyperlink" Target="RESGUARDOS%20POR%20DIRECCION\3.-%20FINANZAS\JM-2019-03-01-51901-11-017.xlsx" TargetMode="External"/><Relationship Id="rId18" Type="http://schemas.openxmlformats.org/officeDocument/2006/relationships/hyperlink" Target="RESGUARDOS%20POR%20DIRECCION\3.-%20FINANZAS\JM-2020-03-07-51101-16-009.xlsx" TargetMode="External"/><Relationship Id="rId39" Type="http://schemas.openxmlformats.org/officeDocument/2006/relationships/hyperlink" Target="RESGUARDOS%20POR%20DIRECCION\3.-%20FINANZAS\JM-1997-03-01-5111-09-001.xlsx" TargetMode="External"/><Relationship Id="rId34" Type="http://schemas.openxmlformats.org/officeDocument/2006/relationships/hyperlink" Target="RESGUARDOS%20POR%20DIRECCION\3.-%20FINANZAS\JM-2016-03-66-5151-01-004.xlsx" TargetMode="External"/><Relationship Id="rId50" Type="http://schemas.openxmlformats.org/officeDocument/2006/relationships/hyperlink" Target="RESGUARDOS%20POR%20DIRECCION\3.-%20FINANZAS\JM-1997-03-01-5111-32-001.xlsx" TargetMode="External"/><Relationship Id="rId55" Type="http://schemas.openxmlformats.org/officeDocument/2006/relationships/hyperlink" Target="RESGUARDOS%20POR%20DIRECCION\3.-%20FINANZAS\JM-2000-03-01-5111-01-005.xlsx" TargetMode="External"/><Relationship Id="rId76" Type="http://schemas.openxmlformats.org/officeDocument/2006/relationships/hyperlink" Target="RESGUARDOS%20POR%20DIRECCION\2.-%20SECRETARIA\JM-2014-02-02-5191-11-023.xlsx" TargetMode="External"/><Relationship Id="rId7" Type="http://schemas.openxmlformats.org/officeDocument/2006/relationships/hyperlink" Target="RESGUARDOS%20POR%20DIRECCION\3.-%20FINANZAS\JM-2019-03-02-51501-01-014.xlsx" TargetMode="External"/><Relationship Id="rId71" Type="http://schemas.openxmlformats.org/officeDocument/2006/relationships/hyperlink" Target="RESGUARDOS%20POR%20DIRECCION\3.-%20FINANZAS\JM-2017-03-60-5151-04-006.xlsx" TargetMode="External"/><Relationship Id="rId2" Type="http://schemas.openxmlformats.org/officeDocument/2006/relationships/hyperlink" Target="RESGUARDOS%20POR%20DIRECCION\3.-%20FINANZAS\JM-2019-03-02-51501-01-009.xlsx" TargetMode="External"/><Relationship Id="rId29" Type="http://schemas.openxmlformats.org/officeDocument/2006/relationships/hyperlink" Target="RESGUARDOS%20POR%20DIRECCION\3.-%20FINANZAS\JM-1997-03-01-5111-09-004.xlsx" TargetMode="External"/><Relationship Id="rId24" Type="http://schemas.openxmlformats.org/officeDocument/2006/relationships/hyperlink" Target="RESGUARDOS%20POR%20DIRECCION\3.-%20FINANZAS\JM-2020-10-07-51101-09-028.xlsx" TargetMode="External"/><Relationship Id="rId40" Type="http://schemas.openxmlformats.org/officeDocument/2006/relationships/hyperlink" Target="RESGUARDOS%20POR%20DIRECCION\3.-%20FINANZAS\JM-1998-03-02-5111-13-001.xlsx" TargetMode="External"/><Relationship Id="rId45" Type="http://schemas.openxmlformats.org/officeDocument/2006/relationships/hyperlink" Target="RESGUARDOS%20POR%20DIRECCION\3.-%20FINANZAS\JM-2006-03-01-5111-36-019.xlsx" TargetMode="External"/><Relationship Id="rId66" Type="http://schemas.openxmlformats.org/officeDocument/2006/relationships/hyperlink" Target="RESGUARDOS%20POR%20DIRECCION\3.-%20FINANZAS\JM-2005-03-01-5111-16-036.xlsx" TargetMode="External"/><Relationship Id="rId87" Type="http://schemas.openxmlformats.org/officeDocument/2006/relationships/drawing" Target="../drawings/drawing6.xml"/><Relationship Id="rId61" Type="http://schemas.openxmlformats.org/officeDocument/2006/relationships/hyperlink" Target="RESGUARDOS%20POR%20DIRECCION\3.-%20FINANZAS\JM-2000-03-01-5111-16-012.xlsx" TargetMode="External"/><Relationship Id="rId82" Type="http://schemas.openxmlformats.org/officeDocument/2006/relationships/hyperlink" Target="RESGUARDOS%20POR%20DIRECCION\3.-%20FINANZAS\JM-2022-03-07-51101-02-008.xlsx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RESGUARDOS%20POR%20DIRECCION\4.-%20PROGRAMACION\JM-2020-04-07-51501-04-008.xlsx" TargetMode="External"/><Relationship Id="rId21" Type="http://schemas.openxmlformats.org/officeDocument/2006/relationships/hyperlink" Target="RESGUARDOS%20POR%20DIRECCION\4.-%20PROGRAMACION\JM-2020-10-07-51501-01-044.xlsx" TargetMode="External"/><Relationship Id="rId34" Type="http://schemas.openxmlformats.org/officeDocument/2006/relationships/hyperlink" Target="RESGUARDOS%20POR%20DIRECCION\4.-%20PROGRAMACION\JM-2001-04-06-5111-29-001.xlsx" TargetMode="External"/><Relationship Id="rId42" Type="http://schemas.openxmlformats.org/officeDocument/2006/relationships/hyperlink" Target="RESGUARDOS%20POR%20DIRECCION\4.-%20PROGRAMACION\JM-2018-04-60-51501-08-002.xlsx" TargetMode="External"/><Relationship Id="rId47" Type="http://schemas.openxmlformats.org/officeDocument/2006/relationships/hyperlink" Target="RESGUARDOS%20POR%20DIRECCION\4.-%20PROGRAMACION\JM-2022-04-02-51501-04-009.xlsx" TargetMode="External"/><Relationship Id="rId50" Type="http://schemas.openxmlformats.org/officeDocument/2006/relationships/hyperlink" Target="RESGUARDOS%20POR%20DIRECCION\4.-%20PROGRAMACION\JM-2022-04-07-51101-17-003.xlsx" TargetMode="External"/><Relationship Id="rId55" Type="http://schemas.openxmlformats.org/officeDocument/2006/relationships/hyperlink" Target="RESGUARDOS%20POR%20DIRECCION\4.-%20PROGRAMACION\JM-2022-04-07-51501-01-013.xlsx" TargetMode="External"/><Relationship Id="rId63" Type="http://schemas.openxmlformats.org/officeDocument/2006/relationships/hyperlink" Target="RESGUARDOS%20POR%20DIRECCION\4.-%20PROGRAMACION\JM-2022-04-07-51101-09-006.xlsx" TargetMode="External"/><Relationship Id="rId68" Type="http://schemas.openxmlformats.org/officeDocument/2006/relationships/drawing" Target="../drawings/drawing7.xml"/><Relationship Id="rId7" Type="http://schemas.openxmlformats.org/officeDocument/2006/relationships/hyperlink" Target="RESGUARDOS%20POR%20DIRECCION\4.-%20PROGRAMACION\JM-2020-04-07-51101-09-003.xlsx" TargetMode="External"/><Relationship Id="rId2" Type="http://schemas.openxmlformats.org/officeDocument/2006/relationships/hyperlink" Target="RESGUARDOS%20POR%20DIRECCION\4.-%20PROGRAMACION\JM-2020-04-01-51101-17-001.xlsx" TargetMode="External"/><Relationship Id="rId16" Type="http://schemas.openxmlformats.org/officeDocument/2006/relationships/hyperlink" Target="RESGUARDOS%20POR%20DIRECCION\4.-%20PROGRAMACION\JM-2020-10-07-51101-17-017.xlsx" TargetMode="External"/><Relationship Id="rId29" Type="http://schemas.openxmlformats.org/officeDocument/2006/relationships/hyperlink" Target="RESGUARDOS%20POR%20DIRECCION\4.-%20PROGRAMACION\JM-2002-02-02-5111-02-012.xlsx" TargetMode="External"/><Relationship Id="rId11" Type="http://schemas.openxmlformats.org/officeDocument/2006/relationships/hyperlink" Target="RESGUARDOS%20POR%20DIRECCION\4.-%20PROGRAMACION\JM-2020-04-07-51101-16-006.xlsx" TargetMode="External"/><Relationship Id="rId24" Type="http://schemas.openxmlformats.org/officeDocument/2006/relationships/hyperlink" Target="RESGUARDOS%20POR%20DIRECCION\4.-%20PROGRAMACION\JM-2020-10-07-51501-01-055.xlsx" TargetMode="External"/><Relationship Id="rId32" Type="http://schemas.openxmlformats.org/officeDocument/2006/relationships/hyperlink" Target="RESGUARDOS%20POR%20DIRECCION\4.-%20PROGRAMACION\JM-2001-04-01-5111-09-009.xlsx" TargetMode="External"/><Relationship Id="rId37" Type="http://schemas.openxmlformats.org/officeDocument/2006/relationships/hyperlink" Target="RESGUARDOS%20POR%20DIRECCION\4.-%20PROGRAMACION\JM-2016-04-66-5151-01-010.xlsx" TargetMode="External"/><Relationship Id="rId40" Type="http://schemas.openxmlformats.org/officeDocument/2006/relationships/hyperlink" Target="RESGUARDOS%20POR%20DIRECCION\4.-%20PROGRAMACION\JM-2014-04-02-5151-16-001.xlsx" TargetMode="External"/><Relationship Id="rId45" Type="http://schemas.openxmlformats.org/officeDocument/2006/relationships/hyperlink" Target="RESGUARDOS%20POR%20DIRECCION\10.-%20ADMINISTRACION\JM-2016-10-66-5191-11-012.xlsx" TargetMode="External"/><Relationship Id="rId53" Type="http://schemas.openxmlformats.org/officeDocument/2006/relationships/hyperlink" Target="RESGUARDOS%20POR%20DIRECCION\4.-%20PROGRAMACION\JM-2022-04-07-51101-17-006.xlsx" TargetMode="External"/><Relationship Id="rId58" Type="http://schemas.openxmlformats.org/officeDocument/2006/relationships/hyperlink" Target="RESGUARDOS%20POR%20DIRECCION\4.-%20PROGRAMACION\JM-2022-04-07-51501-01-016.xlsx" TargetMode="External"/><Relationship Id="rId66" Type="http://schemas.openxmlformats.org/officeDocument/2006/relationships/hyperlink" Target="RESGUARDOS%20POR%20DIRECCION\4.-%20PROGRAMACION\JM-2022-04-07-51101-09-005.xlsx" TargetMode="External"/><Relationship Id="rId5" Type="http://schemas.openxmlformats.org/officeDocument/2006/relationships/hyperlink" Target="RESGUARDOS%20POR%20DIRECCION\4.-%20PROGRAMACION\JM-2020-04-02-51501-04-007.xlsx" TargetMode="External"/><Relationship Id="rId61" Type="http://schemas.openxmlformats.org/officeDocument/2006/relationships/hyperlink" Target="RESGUARDOS%20POR%20DIRECCION\4.-%20PROGRAMACION\JM-2022-04-07-51501-01-011.xlsx" TargetMode="External"/><Relationship Id="rId19" Type="http://schemas.openxmlformats.org/officeDocument/2006/relationships/hyperlink" Target="RESGUARDOS%20POR%20DIRECCION\4.-%20PROGRAMACION\JM-2020-10-07-51501-06-002.xlsx" TargetMode="External"/><Relationship Id="rId14" Type="http://schemas.openxmlformats.org/officeDocument/2006/relationships/hyperlink" Target="RESGUARDOS%20POR%20DIRECCION\4.-%20PROGRAMACION\JM-2020-10-07-51101-09-026.xlsx" TargetMode="External"/><Relationship Id="rId22" Type="http://schemas.openxmlformats.org/officeDocument/2006/relationships/hyperlink" Target="RESGUARDOS%20POR%20DIRECCION\4.-%20PROGRAMACION\JM-2020-10-07-51501-01-045.xlsx" TargetMode="External"/><Relationship Id="rId27" Type="http://schemas.openxmlformats.org/officeDocument/2006/relationships/hyperlink" Target="RESGUARDOS%20POR%20DIRECCION\4.-%20PROGRAMACION\JM-2020-10-07-51501-01-056.xlsx" TargetMode="External"/><Relationship Id="rId30" Type="http://schemas.openxmlformats.org/officeDocument/2006/relationships/hyperlink" Target="RESGUARDOS%20POR%20DIRECCION\4.-%20PROGRAMACION\JM-1997-04-01-5111-11-001.xlsx" TargetMode="External"/><Relationship Id="rId35" Type="http://schemas.openxmlformats.org/officeDocument/2006/relationships/hyperlink" Target="RESGUARDOS%20POR%20DIRECCION\4.-%20PROGRAMACION\JM-2002-04-02-5111-02-005.xlsx" TargetMode="External"/><Relationship Id="rId43" Type="http://schemas.openxmlformats.org/officeDocument/2006/relationships/hyperlink" Target="RESGUARDOS%20POR%20DIRECCION\10.-%20ADMINISTRACION\JM-1997-10-01-5111-09-002.xlsx" TargetMode="External"/><Relationship Id="rId48" Type="http://schemas.openxmlformats.org/officeDocument/2006/relationships/hyperlink" Target="RESGUARDOS%20POR%20DIRECCION\4.-%20PROGRAMACION\JM-2022-04-07-51101-02-006.xlsx" TargetMode="External"/><Relationship Id="rId56" Type="http://schemas.openxmlformats.org/officeDocument/2006/relationships/hyperlink" Target="RESGUARDOS%20POR%20DIRECCION\4.-%20PROGRAMACION\JM-2022-04-07-51501-01-014.xlsx" TargetMode="External"/><Relationship Id="rId64" Type="http://schemas.openxmlformats.org/officeDocument/2006/relationships/hyperlink" Target="RESGUARDOS%20POR%20DIRECCION\4.-%20PROGRAMACION\JM-2022-04-07-51101-09-007.xlsx" TargetMode="External"/><Relationship Id="rId8" Type="http://schemas.openxmlformats.org/officeDocument/2006/relationships/hyperlink" Target="RESGUARDOS%20POR%20DIRECCION\4.-%20PROGRAMACION\JM-2020-04-07-51101-09-004.xlsx" TargetMode="External"/><Relationship Id="rId51" Type="http://schemas.openxmlformats.org/officeDocument/2006/relationships/hyperlink" Target="RESGUARDOS%20POR%20DIRECCION\4.-%20PROGRAMACION\JM-2022-04-07-51101-17-004.xlsx" TargetMode="External"/><Relationship Id="rId3" Type="http://schemas.openxmlformats.org/officeDocument/2006/relationships/hyperlink" Target="RESGUARDOS%20POR%20DIRECCION\4.-%20PROGRAMACION\JM-2020-04-01-51501-01-011.xlsx" TargetMode="External"/><Relationship Id="rId12" Type="http://schemas.openxmlformats.org/officeDocument/2006/relationships/hyperlink" Target="RESGUARDOS%20POR%20DIRECCION\4.-%20PROGRAMACION\JM-2020-04-07-51101-16-002.xlsx" TargetMode="External"/><Relationship Id="rId17" Type="http://schemas.openxmlformats.org/officeDocument/2006/relationships/hyperlink" Target="RESGUARDOS%20POR%20DIRECCION\4.-%20PROGRAMACION\JM-2020-10-07-51101-17-018.xlsx" TargetMode="External"/><Relationship Id="rId25" Type="http://schemas.openxmlformats.org/officeDocument/2006/relationships/hyperlink" Target="RESGUARDOS%20POR%20DIRECCION\4.-%20PROGRAMACION\JM-2020-10-07-51501-01-051.xlsx" TargetMode="External"/><Relationship Id="rId33" Type="http://schemas.openxmlformats.org/officeDocument/2006/relationships/hyperlink" Target="RESGUARDOS%20POR%20DIRECCION\4.-%20PROGRAMACION\JM-2001-04-01-5111-32-003.xlsx" TargetMode="External"/><Relationship Id="rId38" Type="http://schemas.openxmlformats.org/officeDocument/2006/relationships/hyperlink" Target="RESGUARDOS%20POR%20DIRECCION\4.-%20PROGRAMACION\JM-2016-04-66-5191-11-012.xlsx" TargetMode="External"/><Relationship Id="rId46" Type="http://schemas.openxmlformats.org/officeDocument/2006/relationships/hyperlink" Target="RESGUARDOS%20POR%20DIRECCION\1.-%20PRESIDENCIA\JM-2008-01-01-5111-17-004.xlsx" TargetMode="External"/><Relationship Id="rId59" Type="http://schemas.openxmlformats.org/officeDocument/2006/relationships/hyperlink" Target="RESGUARDOS%20POR%20DIRECCION\4.-%20PROGRAMACION\JM-2022-04-07-51501-04-010.xlsx" TargetMode="External"/><Relationship Id="rId67" Type="http://schemas.openxmlformats.org/officeDocument/2006/relationships/printerSettings" Target="../printerSettings/printerSettings7.bin"/><Relationship Id="rId20" Type="http://schemas.openxmlformats.org/officeDocument/2006/relationships/hyperlink" Target="RESGUARDOS%20POR%20DIRECCION\4.-%20PROGRAMACION\JM-2020-10-07-51501-01-043.xlsx" TargetMode="External"/><Relationship Id="rId41" Type="http://schemas.openxmlformats.org/officeDocument/2006/relationships/hyperlink" Target="RESGUARDOS%20POR%20DIRECCION\4.-%20PROGRAMACION\JM-2017-04-60-5151-04-005.xlsx" TargetMode="External"/><Relationship Id="rId54" Type="http://schemas.openxmlformats.org/officeDocument/2006/relationships/hyperlink" Target="RESGUARDOS%20POR%20DIRECCION\4.-%20PROGRAMACION\JM-2022-04-07-51501-01-012.xlsx" TargetMode="External"/><Relationship Id="rId62" Type="http://schemas.openxmlformats.org/officeDocument/2006/relationships/hyperlink" Target="RESGUARDOS%20POR%20DIRECCION\4.-%20PROGRAMACION\JM-2022-04-07-51501-01-012....xlsx" TargetMode="External"/><Relationship Id="rId1" Type="http://schemas.openxmlformats.org/officeDocument/2006/relationships/hyperlink" Target="RESGUARDOS%20POR%20DIRECCION\4.-%20PROGRAMACION\JM-2019-04-02-51501-01-010.xlsx" TargetMode="External"/><Relationship Id="rId6" Type="http://schemas.openxmlformats.org/officeDocument/2006/relationships/hyperlink" Target="RESGUARDOS%20POR%20DIRECCION\4.-%20PROGRAMACION\JM-2020-04-07-51101-09-002.xlsx" TargetMode="External"/><Relationship Id="rId15" Type="http://schemas.openxmlformats.org/officeDocument/2006/relationships/hyperlink" Target="RESGUARDOS%20POR%20DIRECCION\4.-%20PROGRAMACION\JM-2020-10-07-51101-17-016.xlsx" TargetMode="External"/><Relationship Id="rId23" Type="http://schemas.openxmlformats.org/officeDocument/2006/relationships/hyperlink" Target="RESGUARDOS%20POR%20DIRECCION\4.-%20PROGRAMACION\JM-2020-10-07-51501-01-064.xlsx" TargetMode="External"/><Relationship Id="rId28" Type="http://schemas.openxmlformats.org/officeDocument/2006/relationships/hyperlink" Target="RESGUARDOS%20POR%20DIRECCION\4.-%20PROGRAMACION\JM-2021-04-02-51501-16-002.xlsx" TargetMode="External"/><Relationship Id="rId36" Type="http://schemas.openxmlformats.org/officeDocument/2006/relationships/hyperlink" Target="RESGUARDOS%20POR%20DIRECCION\4.-%20PROGRAMACION\JM-2014-04-06-5111-09-001.xlsx" TargetMode="External"/><Relationship Id="rId49" Type="http://schemas.openxmlformats.org/officeDocument/2006/relationships/hyperlink" Target="RESGUARDOS%20POR%20DIRECCION\4.-%20PROGRAMACION\JM-2022-04-07-51101-17-002.xlsx" TargetMode="External"/><Relationship Id="rId57" Type="http://schemas.openxmlformats.org/officeDocument/2006/relationships/hyperlink" Target="RESGUARDOS%20POR%20DIRECCION\4.-%20PROGRAMACION\JM-2022-04-07-51501-01-015.xlsx" TargetMode="External"/><Relationship Id="rId10" Type="http://schemas.openxmlformats.org/officeDocument/2006/relationships/hyperlink" Target="RESGUARDOS%20POR%20DIRECCION\4.-%20PROGRAMACION\JM-2020-04-07-51101-16-005.xlsx" TargetMode="External"/><Relationship Id="rId31" Type="http://schemas.openxmlformats.org/officeDocument/2006/relationships/hyperlink" Target="RESGUARDOS%20POR%20DIRECCION\4.-%20PROGRAMACION\JM-1997-04-01-5111-13-001.xlsx" TargetMode="External"/><Relationship Id="rId44" Type="http://schemas.openxmlformats.org/officeDocument/2006/relationships/hyperlink" Target="RESGUARDOS%20POR%20DIRECCION\10.-%20ADMINISTRACION\JM-1997-10-01-5111-09-007.xlsx" TargetMode="External"/><Relationship Id="rId52" Type="http://schemas.openxmlformats.org/officeDocument/2006/relationships/hyperlink" Target="RESGUARDOS%20POR%20DIRECCION\4.-%20PROGRAMACION\JM-2022-04-07-51101-17-005.xlsx" TargetMode="External"/><Relationship Id="rId60" Type="http://schemas.openxmlformats.org/officeDocument/2006/relationships/hyperlink" Target="RESGUARDOS%20POR%20DIRECCION\4.-%20PROGRAMACION\JM-2022-04-07-51501-04-011.xlsx" TargetMode="External"/><Relationship Id="rId65" Type="http://schemas.openxmlformats.org/officeDocument/2006/relationships/hyperlink" Target="RESGUARDOS%20POR%20DIRECCION\4.-%20PROGRAMACION\JM-2022-04-07-51101-09-008.xlsx" TargetMode="External"/><Relationship Id="rId4" Type="http://schemas.openxmlformats.org/officeDocument/2006/relationships/hyperlink" Target="RESGUARDOS%20POR%20DIRECCION\4.-%20PROGRAMACION\JM-2020-04-01-51501-04-006.xlsx" TargetMode="External"/><Relationship Id="rId9" Type="http://schemas.openxmlformats.org/officeDocument/2006/relationships/hyperlink" Target="RESGUARDOS%20POR%20DIRECCION\4.-%20PROGRAMACION\JM-2020-04-07-51101-16-004.xlsx" TargetMode="External"/><Relationship Id="rId13" Type="http://schemas.openxmlformats.org/officeDocument/2006/relationships/hyperlink" Target="RESGUARDOS%20POR%20DIRECCION\4.-%20PROGRAMACION\JM-2020-04-07-51101-16-003.xlsx" TargetMode="External"/><Relationship Id="rId18" Type="http://schemas.openxmlformats.org/officeDocument/2006/relationships/hyperlink" Target="RESGUARDOS%20POR%20DIRECCION\4.-%20PROGRAMACION\JM-2020-10-07-51101-17-019.xlsx" TargetMode="External"/><Relationship Id="rId39" Type="http://schemas.openxmlformats.org/officeDocument/2006/relationships/hyperlink" Target="RESGUARDOS%20POR%20DIRECCION\4.-%20PROGRAMACION\JM-2017-04-66-5191-11-013.xlsx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RESGUARDOS%20POR%20DIRECCION\5.-%20CONTRALORIA\JM-2001-05-06-5111-09-006.xlsx" TargetMode="External"/><Relationship Id="rId18" Type="http://schemas.openxmlformats.org/officeDocument/2006/relationships/hyperlink" Target="RESGUARDOS%20POR%20DIRECCION\5.-%20CONTRALORIA\JM-2017-05-60-5151-01-003.xlsx" TargetMode="External"/><Relationship Id="rId26" Type="http://schemas.openxmlformats.org/officeDocument/2006/relationships/hyperlink" Target="RESGUARDOS%20POR%20DIRECCION\10.-%20ADMINISTRACION\JM-2001-10-01-5111-13-005.xlsx" TargetMode="External"/><Relationship Id="rId3" Type="http://schemas.openxmlformats.org/officeDocument/2006/relationships/hyperlink" Target="RESGUARDOS%20POR%20DIRECCION\5.-%20CONTRALORIA\JM-2020-10-07-51101-17-006.xlsx" TargetMode="External"/><Relationship Id="rId21" Type="http://schemas.openxmlformats.org/officeDocument/2006/relationships/hyperlink" Target="RESGUARDOS%20POR%20DIRECCION\5.-%20CONTRALORIA\JM-1998-05-02-5111-09-006.xlsx" TargetMode="External"/><Relationship Id="rId7" Type="http://schemas.openxmlformats.org/officeDocument/2006/relationships/hyperlink" Target="RESGUARDOS%20POR%20DIRECCION\5.-%20CONTRALORIA\JM-2020-10-07-51101-17-010.xlsx" TargetMode="External"/><Relationship Id="rId12" Type="http://schemas.openxmlformats.org/officeDocument/2006/relationships/hyperlink" Target="RESGUARDOS%20POR%20DIRECCION\5.-%20CONTRALORIA\JM-2000-05-06-5111-09-005.xlsx" TargetMode="External"/><Relationship Id="rId17" Type="http://schemas.openxmlformats.org/officeDocument/2006/relationships/hyperlink" Target="RESGUARDOS%20POR%20DIRECCION\5.-%20CONTRALORIA\JM-2016-05-66-5191-11-003.xlsx" TargetMode="External"/><Relationship Id="rId25" Type="http://schemas.openxmlformats.org/officeDocument/2006/relationships/hyperlink" Target="RESGUARDOS%20POR%20DIRECCION\5.-%20CONTRALORIA\JM-2016-05-66-5151-01-001.xlsx" TargetMode="External"/><Relationship Id="rId33" Type="http://schemas.openxmlformats.org/officeDocument/2006/relationships/drawing" Target="../drawings/drawing8.xml"/><Relationship Id="rId2" Type="http://schemas.openxmlformats.org/officeDocument/2006/relationships/hyperlink" Target="RESGUARDOS%20POR%20DIRECCION\5.-%20CONTRALORIA\JM-2020-05-07-51101-16-001.xlsx" TargetMode="External"/><Relationship Id="rId16" Type="http://schemas.openxmlformats.org/officeDocument/2006/relationships/hyperlink" Target="RESGUARDOS%20POR%20DIRECCION\5.-%20CONTRALORIA\JM-2008-05-02-5111-16-024.xlsx" TargetMode="External"/><Relationship Id="rId20" Type="http://schemas.openxmlformats.org/officeDocument/2006/relationships/hyperlink" Target="RESGUARDOS%20POR%20DIRECCION\5.-%20CONTRALORIA\JM-1997-05-01-5111-02-001.xlsx" TargetMode="External"/><Relationship Id="rId29" Type="http://schemas.openxmlformats.org/officeDocument/2006/relationships/hyperlink" Target="RESGUARDOS%20POR%20DIRECCION\8.-%20OBRAS%20PUBLICAS\JM-2010-08-01-5111-11-003.xlsx" TargetMode="External"/><Relationship Id="rId1" Type="http://schemas.openxmlformats.org/officeDocument/2006/relationships/hyperlink" Target="RESGUARDOS%20POR%20DIRECCION\5.-%20CONTRALORIA\JM-2020-05-02-51501-01-005.xlsx" TargetMode="External"/><Relationship Id="rId6" Type="http://schemas.openxmlformats.org/officeDocument/2006/relationships/hyperlink" Target="RESGUARDOS%20POR%20DIRECCION\5.-%20CONTRALORIA\JM-2020-10-07-51101-17-009.xlsx" TargetMode="External"/><Relationship Id="rId11" Type="http://schemas.openxmlformats.org/officeDocument/2006/relationships/hyperlink" Target="RESGUARDOS%20POR%20DIRECCION\5.-%20CONTRALORIA\JM-2021-05-02-51901-11-005.xlsx" TargetMode="External"/><Relationship Id="rId24" Type="http://schemas.openxmlformats.org/officeDocument/2006/relationships/hyperlink" Target="RESGUARDOS%20POR%20DIRECCION\5.-%20CONTRALORIA\JM-2008-05-02-5111-16-017.xlsx" TargetMode="External"/><Relationship Id="rId32" Type="http://schemas.openxmlformats.org/officeDocument/2006/relationships/printerSettings" Target="../printerSettings/printerSettings8.bin"/><Relationship Id="rId5" Type="http://schemas.openxmlformats.org/officeDocument/2006/relationships/hyperlink" Target="RESGUARDOS%20POR%20DIRECCION\5.-%20CONTRALORIA\JM-2020-10-07-51101-17-008.xlsx" TargetMode="External"/><Relationship Id="rId15" Type="http://schemas.openxmlformats.org/officeDocument/2006/relationships/hyperlink" Target="RESGUARDOS%20POR%20DIRECCION\5.-%20CONTRALORIA\JM-2008-05-02-5111-02-001.xlsx" TargetMode="External"/><Relationship Id="rId23" Type="http://schemas.openxmlformats.org/officeDocument/2006/relationships/hyperlink" Target="RESGUARDOS%20POR%20DIRECCION\5.-%20CONTRALORIA\JM-2002-05-02-5111-09-007.xlsx" TargetMode="External"/><Relationship Id="rId28" Type="http://schemas.openxmlformats.org/officeDocument/2006/relationships/hyperlink" Target="RESGUARDOS%20POR%20DIRECCION\8.-%20OBRAS%20PUBLICAS\JM-2016-08-60-5191-11-023.xlsx" TargetMode="External"/><Relationship Id="rId10" Type="http://schemas.openxmlformats.org/officeDocument/2006/relationships/hyperlink" Target="RESGUARDOS%20POR%20DIRECCION\5.-%20CONTRALORIA\JM-2020-10-07-51501-01-042.xlsx" TargetMode="External"/><Relationship Id="rId19" Type="http://schemas.openxmlformats.org/officeDocument/2006/relationships/hyperlink" Target="RESGUARDOS%20POR%20DIRECCION\5.-%20CONTRALORIA\JM-2017-05-60-5151-01-002.xlsx" TargetMode="External"/><Relationship Id="rId31" Type="http://schemas.openxmlformats.org/officeDocument/2006/relationships/hyperlink" Target="RESGUARDOS%20POR%20DIRECCION\5.-%20CONTRALORIA\JM-2022-05-02-51501-06-001.xlsx" TargetMode="External"/><Relationship Id="rId4" Type="http://schemas.openxmlformats.org/officeDocument/2006/relationships/hyperlink" Target="RESGUARDOS%20POR%20DIRECCION\5.-%20CONTRALORIA\JM-2020-10-07-51101-17-007.xlsx" TargetMode="External"/><Relationship Id="rId9" Type="http://schemas.openxmlformats.org/officeDocument/2006/relationships/hyperlink" Target="RESGUARDOS%20POR%20DIRECCION\5.-%20CONTRALORIA\JM-2020-10-07-51501-01-041.xlsx" TargetMode="External"/><Relationship Id="rId14" Type="http://schemas.openxmlformats.org/officeDocument/2006/relationships/hyperlink" Target="RESGUARDOS%20POR%20DIRECCION\5.-%20CONTRALORIA\JM-2007-05-02-5111-09-007.xlsx" TargetMode="External"/><Relationship Id="rId22" Type="http://schemas.openxmlformats.org/officeDocument/2006/relationships/hyperlink" Target="RESGUARDOS%20POR%20DIRECCION\5.-%20CONTRALORIA\JM-2000-05-06-5111-16-004.xlsx" TargetMode="External"/><Relationship Id="rId27" Type="http://schemas.openxmlformats.org/officeDocument/2006/relationships/hyperlink" Target="RESGUARDOS%20POR%20DIRECCION\2.-%20SECRETARIA\JM-2010-02-01-5641-11-019.xlsx" TargetMode="External"/><Relationship Id="rId30" Type="http://schemas.openxmlformats.org/officeDocument/2006/relationships/hyperlink" Target="RESGUARDOS%20POR%20DIRECCION\8.-%20OBRAS%20PUBLICAS\JM-1999-08-06-5111-16-006.xlsx" TargetMode="External"/><Relationship Id="rId8" Type="http://schemas.openxmlformats.org/officeDocument/2006/relationships/hyperlink" Target="RESGUARDOS%20POR%20DIRECCION\5.-%20CONTRALORIA\JM-2020-10-07-51501-01-034.xlsx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RESGUARDOS%20POR%20DIRECCION\6.-%20DESARROLLO\JM-2001-06-01-5111-09-002.xlsx" TargetMode="External"/><Relationship Id="rId18" Type="http://schemas.openxmlformats.org/officeDocument/2006/relationships/hyperlink" Target="RESGUARDOS%20POR%20DIRECCION\6.-%20DESARROLLO\JM-2000-06-06-5111-02-009.xlsx" TargetMode="External"/><Relationship Id="rId26" Type="http://schemas.openxmlformats.org/officeDocument/2006/relationships/hyperlink" Target="RESGUARDOS%20POR%20DIRECCION\6.-%20DESARROLLO\JM-2011-06-02-5611-09-004.xlsx" TargetMode="External"/><Relationship Id="rId39" Type="http://schemas.openxmlformats.org/officeDocument/2006/relationships/drawing" Target="../drawings/drawing9.xml"/><Relationship Id="rId21" Type="http://schemas.openxmlformats.org/officeDocument/2006/relationships/hyperlink" Target="RESGUARDOS%20POR%20DIRECCION\6.-%20DESARROLLO\JM-2004-06-02-5611-27-002.xlsx" TargetMode="External"/><Relationship Id="rId34" Type="http://schemas.openxmlformats.org/officeDocument/2006/relationships/hyperlink" Target="RESGUARDOS%20POR%20DIRECCION\6.-%20DESARROLLO\JM-2022-06-02-51501-01-002.xlsx" TargetMode="External"/><Relationship Id="rId7" Type="http://schemas.openxmlformats.org/officeDocument/2006/relationships/hyperlink" Target="RESGUARDOS%20POR%20DIRECCION\6.-%20DESARROLLO\JM-2019-06-05-56101-16-006.xlsx" TargetMode="External"/><Relationship Id="rId12" Type="http://schemas.openxmlformats.org/officeDocument/2006/relationships/hyperlink" Target="RESGUARDOS%20POR%20DIRECCION\6.-%20DESARROLLO\JM-2001-06-01-5111-09-001.xlsx" TargetMode="External"/><Relationship Id="rId17" Type="http://schemas.openxmlformats.org/officeDocument/2006/relationships/hyperlink" Target="RESGUARDOS%20POR%20DIRECCION\6.-%20DESARROLLO\JM-2013-06-01-5191-11-001.xlsx" TargetMode="External"/><Relationship Id="rId25" Type="http://schemas.openxmlformats.org/officeDocument/2006/relationships/hyperlink" Target="RESGUARDOS%20POR%20DIRECCION\6.-%20DESARROLLO\JM-2011-06-02-5611-17-002.xlsx" TargetMode="External"/><Relationship Id="rId33" Type="http://schemas.openxmlformats.org/officeDocument/2006/relationships/hyperlink" Target="RESGUARDOS%20POR%20DIRECCION\17.-%20DIF\JM-2011-18-04-5641-11-014.xlsx" TargetMode="External"/><Relationship Id="rId38" Type="http://schemas.openxmlformats.org/officeDocument/2006/relationships/printerSettings" Target="../printerSettings/printerSettings9.bin"/><Relationship Id="rId2" Type="http://schemas.openxmlformats.org/officeDocument/2006/relationships/hyperlink" Target="RESGUARDOS%20POR%20DIRECCION\6.-%20DESARROLLO\JM-2019-06-02-56101-09-008.xlsx" TargetMode="External"/><Relationship Id="rId16" Type="http://schemas.openxmlformats.org/officeDocument/2006/relationships/hyperlink" Target="RESGUARDOS%20POR%20DIRECCION\6.-%20DESARROLLO\JM-2008-06-01-5111-17-014.xlsx" TargetMode="External"/><Relationship Id="rId20" Type="http://schemas.openxmlformats.org/officeDocument/2006/relationships/hyperlink" Target="RESGUARDOS%20POR%20DIRECCION\6.-%20DESARROLLO\JM-2004-06-02-5611-27-001.xlsx" TargetMode="External"/><Relationship Id="rId29" Type="http://schemas.openxmlformats.org/officeDocument/2006/relationships/hyperlink" Target="RESGUARDOS%20POR%20DIRECCION\6.-%20DESARROLLO\JM-2012-06-07-5611-12-002.xlsx" TargetMode="External"/><Relationship Id="rId1" Type="http://schemas.openxmlformats.org/officeDocument/2006/relationships/hyperlink" Target="RESGUARDOS%20POR%20DIRECCION\6.-%20DESARROLLO\JM-2019-06-02-56101-09-007.xlsx" TargetMode="External"/><Relationship Id="rId6" Type="http://schemas.openxmlformats.org/officeDocument/2006/relationships/hyperlink" Target="RESGUARDOS%20POR%20DIRECCION\6.-%20DESARROLLO\JM-2019-06-05-56101-04-024.xlsx" TargetMode="External"/><Relationship Id="rId11" Type="http://schemas.openxmlformats.org/officeDocument/2006/relationships/hyperlink" Target="RESGUARDOS%20POR%20DIRECCION\6.-%20DESARROLLO\JM-2000-06-02-5191-06-001.xlsx" TargetMode="External"/><Relationship Id="rId24" Type="http://schemas.openxmlformats.org/officeDocument/2006/relationships/hyperlink" Target="RESGUARDOS%20POR%20DIRECCION\6.-%20DESARROLLO\JM-2011-06-02-5611-17-001.xlsx" TargetMode="External"/><Relationship Id="rId32" Type="http://schemas.openxmlformats.org/officeDocument/2006/relationships/hyperlink" Target="RESGUARDOS%20POR%20DIRECCION\17.-%20DIF\JM-2011-18-04-5641-11-013.xlsx" TargetMode="External"/><Relationship Id="rId37" Type="http://schemas.openxmlformats.org/officeDocument/2006/relationships/hyperlink" Target="RESGUARDOS%20POR%20DIRECCION\6.-%20DESARROLLO\JM-2022-06-01-56101-11-013.xlsx" TargetMode="External"/><Relationship Id="rId5" Type="http://schemas.openxmlformats.org/officeDocument/2006/relationships/hyperlink" Target="RESGUARDOS%20POR%20DIRECCION\6.-%20DESARROLLO\JM-2019-06-05-56101-04-023.xlsx" TargetMode="External"/><Relationship Id="rId15" Type="http://schemas.openxmlformats.org/officeDocument/2006/relationships/hyperlink" Target="RESGUARDOS%20POR%20DIRECCION\6.-%20DESARROLLO\JM-2007-06-02-5111-09-007.xlsx" TargetMode="External"/><Relationship Id="rId23" Type="http://schemas.openxmlformats.org/officeDocument/2006/relationships/hyperlink" Target="RESGUARDOS%20POR%20DIRECCION\6.-%20DESARROLLO\JM-2009-06-07-5411-17-021.xlsx" TargetMode="External"/><Relationship Id="rId28" Type="http://schemas.openxmlformats.org/officeDocument/2006/relationships/hyperlink" Target="RESGUARDOS%20POR%20DIRECCION\6.-%20DESARROLLO\JM-2011-06-03-5611-19-002.xlsx" TargetMode="External"/><Relationship Id="rId36" Type="http://schemas.openxmlformats.org/officeDocument/2006/relationships/hyperlink" Target="RESGUARDOS%20POR%20DIRECCION\6.-%20DESARROLLO\JM-2022-06-01-56902-13-002.xlsx" TargetMode="External"/><Relationship Id="rId10" Type="http://schemas.openxmlformats.org/officeDocument/2006/relationships/hyperlink" Target="RESGUARDOS%20POR%20DIRECCION\6.-%20DESARROLLO\JM-1997-06-01-5111-09-006.xlsx" TargetMode="External"/><Relationship Id="rId19" Type="http://schemas.openxmlformats.org/officeDocument/2006/relationships/hyperlink" Target="RESGUARDOS%20POR%20DIRECCION\6.-%20DESARROLLO\JM-2002-06-02-5111-09-003.xlsx" TargetMode="External"/><Relationship Id="rId31" Type="http://schemas.openxmlformats.org/officeDocument/2006/relationships/hyperlink" Target="RESGUARDOS%20POR%20DIRECCION\6.-%20DESARROLLO\JM-2012-06-07-5611-14-002.xlsx" TargetMode="External"/><Relationship Id="rId4" Type="http://schemas.openxmlformats.org/officeDocument/2006/relationships/hyperlink" Target="RESGUARDOS%20POR%20DIRECCION\6.-%20DESARROLLO\JM-2019-06-05-56101-04-022.xlsx" TargetMode="External"/><Relationship Id="rId9" Type="http://schemas.openxmlformats.org/officeDocument/2006/relationships/hyperlink" Target="RESGUARDOS%20POR%20DIRECCION\6.-%20DESARROLLO\JM-2019-06-01-5611-16-006.xlsx" TargetMode="External"/><Relationship Id="rId14" Type="http://schemas.openxmlformats.org/officeDocument/2006/relationships/hyperlink" Target="RESGUARDOS%20POR%20DIRECCION\6.-%20DESARROLLO\JM-2002-06-02-5111-02-003.xlsx" TargetMode="External"/><Relationship Id="rId22" Type="http://schemas.openxmlformats.org/officeDocument/2006/relationships/hyperlink" Target="RESGUARDOS%20POR%20DIRECCION\6.-%20DESARROLLO\JM-2007-06-02-5611-27-001.xlsx" TargetMode="External"/><Relationship Id="rId27" Type="http://schemas.openxmlformats.org/officeDocument/2006/relationships/hyperlink" Target="RESGUARDOS%20POR%20DIRECCION\6.-%20DESARROLLO\JM-2011-06-03-5611-19-001.xlsx" TargetMode="External"/><Relationship Id="rId30" Type="http://schemas.openxmlformats.org/officeDocument/2006/relationships/hyperlink" Target="RESGUARDOS%20POR%20DIRECCION\6.-%20DESARROLLO\JM-2012-06-07-5611-13-002.xlsx" TargetMode="External"/><Relationship Id="rId35" Type="http://schemas.openxmlformats.org/officeDocument/2006/relationships/hyperlink" Target="RESGUARDOS%20POR%20DIRECCION\6.-%20DESARROLLO\JM-2022-06-02-51501-01-003.xlsx" TargetMode="External"/><Relationship Id="rId8" Type="http://schemas.openxmlformats.org/officeDocument/2006/relationships/hyperlink" Target="RESGUARDOS%20POR%20DIRECCION\6.-%20DESARROLLO\JM-2020-06-07-51501-04-001.xlsx" TargetMode="External"/><Relationship Id="rId3" Type="http://schemas.openxmlformats.org/officeDocument/2006/relationships/hyperlink" Target="RESGUARDOS%20POR%20DIRECCION\6.-%20DESARROLLO\JM-2019-06-05-56101-11-012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8"/>
  </sheetPr>
  <dimension ref="A1"/>
  <sheetViews>
    <sheetView view="pageBreakPreview" zoomScale="55" zoomScaleNormal="40" zoomScaleSheetLayoutView="55" workbookViewId="0">
      <selection activeCell="AA40" sqref="AA40"/>
    </sheetView>
  </sheetViews>
  <sheetFormatPr baseColWidth="10" defaultRowHeight="12.75" x14ac:dyDescent="0.2"/>
  <cols>
    <col min="1" max="1" width="4" customWidth="1"/>
    <col min="2" max="2" width="3.85546875" customWidth="1"/>
    <col min="3" max="3" width="7.5703125" customWidth="1"/>
    <col min="4" max="4" width="9.28515625" customWidth="1"/>
    <col min="5" max="5" width="10.85546875" customWidth="1"/>
    <col min="6" max="6" width="9.7109375" customWidth="1"/>
    <col min="7" max="7" width="10.5703125" customWidth="1"/>
    <col min="8" max="8" width="11" customWidth="1"/>
    <col min="9" max="9" width="10.7109375" customWidth="1"/>
    <col min="10" max="10" width="10.140625" customWidth="1"/>
    <col min="11" max="11" width="10" customWidth="1"/>
    <col min="12" max="12" width="10.42578125" customWidth="1"/>
    <col min="13" max="13" width="11.140625" customWidth="1"/>
    <col min="14" max="14" width="9.85546875" customWidth="1"/>
    <col min="15" max="15" width="11.42578125" customWidth="1"/>
    <col min="16" max="16" width="11.28515625" customWidth="1"/>
    <col min="19" max="19" width="29.7109375" customWidth="1"/>
    <col min="21" max="21" width="14.85546875" customWidth="1"/>
    <col min="22" max="22" width="13.7109375" customWidth="1"/>
    <col min="23" max="23" width="14" customWidth="1"/>
    <col min="26" max="26" width="13.7109375" customWidth="1"/>
    <col min="27" max="27" width="18.7109375" customWidth="1"/>
    <col min="28" max="28" width="12.28515625" bestFit="1" customWidth="1"/>
  </cols>
  <sheetData/>
  <printOptions horizontalCentered="1"/>
  <pageMargins left="0.35433070866141736" right="0.19685039370078741" top="0.39370078740157483" bottom="0.39370078740157483" header="0" footer="0"/>
  <pageSetup paperSize="5" scale="70" orientation="landscape" r:id="rId1"/>
  <headerFooter alignWithMargins="0">
    <oddFooter>Página &amp;P de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6" tint="-0.249977111117893"/>
  </sheetPr>
  <dimension ref="A1:LW45"/>
  <sheetViews>
    <sheetView view="pageBreakPreview" zoomScale="40" zoomScaleNormal="55" zoomScaleSheetLayoutView="4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R1" sqref="R1:AH1048576"/>
    </sheetView>
  </sheetViews>
  <sheetFormatPr baseColWidth="10" defaultRowHeight="12.75" x14ac:dyDescent="0.2"/>
  <cols>
    <col min="1" max="1" width="23.7109375" customWidth="1"/>
    <col min="2" max="2" width="9.7109375" style="2" customWidth="1"/>
    <col min="3" max="3" width="29.42578125" customWidth="1"/>
    <col min="4" max="4" width="28.7109375" style="4" customWidth="1"/>
    <col min="5" max="5" width="32.140625" style="4" bestFit="1" customWidth="1"/>
    <col min="6" max="6" width="19.42578125" style="1" customWidth="1"/>
    <col min="7" max="7" width="16.85546875" style="1" customWidth="1"/>
    <col min="8" max="8" width="22.5703125" style="1" customWidth="1"/>
    <col min="9" max="9" width="13.140625" style="1" customWidth="1"/>
    <col min="10" max="10" width="10.85546875" style="1" customWidth="1"/>
    <col min="11" max="11" width="14" customWidth="1"/>
    <col min="12" max="12" width="27.7109375" style="5" customWidth="1"/>
    <col min="13" max="13" width="14.5703125" style="3" customWidth="1"/>
    <col min="14" max="14" width="18.5703125" customWidth="1"/>
    <col min="15" max="15" width="23.28515625" style="1" customWidth="1"/>
    <col min="16" max="16" width="23.28515625" style="142" customWidth="1"/>
    <col min="17" max="17" width="23.85546875" style="6" customWidth="1"/>
  </cols>
  <sheetData>
    <row r="1" spans="1:335" ht="20.25" x14ac:dyDescent="0.3">
      <c r="A1" s="346" t="s">
        <v>315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</row>
    <row r="2" spans="1:335" ht="20.25" x14ac:dyDescent="0.3">
      <c r="A2" s="346" t="s">
        <v>526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</row>
    <row r="3" spans="1:335" ht="20.25" x14ac:dyDescent="0.3">
      <c r="A3" s="346" t="s">
        <v>5345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</row>
    <row r="4" spans="1:335" ht="20.25" x14ac:dyDescent="0.3">
      <c r="A4" s="349" t="s">
        <v>1734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</row>
    <row r="5" spans="1:335" s="307" customFormat="1" ht="24.95" customHeight="1" x14ac:dyDescent="0.2">
      <c r="A5" s="379" t="s">
        <v>5585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1"/>
    </row>
    <row r="6" spans="1:335" ht="44.25" customHeight="1" x14ac:dyDescent="0.2">
      <c r="A6" s="127" t="s">
        <v>1690</v>
      </c>
      <c r="B6" s="128" t="s">
        <v>39</v>
      </c>
      <c r="C6" s="127" t="s">
        <v>1567</v>
      </c>
      <c r="D6" s="127" t="s">
        <v>60</v>
      </c>
      <c r="E6" s="127" t="s">
        <v>2166</v>
      </c>
      <c r="F6" s="127" t="s">
        <v>61</v>
      </c>
      <c r="G6" s="127" t="s">
        <v>62</v>
      </c>
      <c r="H6" s="127" t="s">
        <v>344</v>
      </c>
      <c r="I6" s="127" t="s">
        <v>345</v>
      </c>
      <c r="J6" s="127" t="s">
        <v>346</v>
      </c>
      <c r="K6" s="127" t="s">
        <v>347</v>
      </c>
      <c r="L6" s="129" t="s">
        <v>396</v>
      </c>
      <c r="M6" s="130" t="s">
        <v>397</v>
      </c>
      <c r="N6" s="127" t="s">
        <v>398</v>
      </c>
      <c r="O6" s="127" t="s">
        <v>399</v>
      </c>
      <c r="P6" s="127" t="s">
        <v>322</v>
      </c>
      <c r="Q6" s="127" t="s">
        <v>469</v>
      </c>
    </row>
    <row r="7" spans="1:335" ht="76.5" customHeight="1" x14ac:dyDescent="0.2">
      <c r="A7" s="112">
        <v>5111</v>
      </c>
      <c r="B7" s="113">
        <v>1</v>
      </c>
      <c r="C7" s="163" t="s">
        <v>998</v>
      </c>
      <c r="D7" s="112" t="s">
        <v>753</v>
      </c>
      <c r="E7" s="112" t="s">
        <v>2169</v>
      </c>
      <c r="F7" s="112" t="s">
        <v>467</v>
      </c>
      <c r="G7" s="112"/>
      <c r="H7" s="112"/>
      <c r="I7" s="112" t="s">
        <v>420</v>
      </c>
      <c r="J7" s="112">
        <v>1886</v>
      </c>
      <c r="K7" s="112">
        <v>64</v>
      </c>
      <c r="L7" s="112"/>
      <c r="M7" s="115" t="s">
        <v>2053</v>
      </c>
      <c r="N7" s="114">
        <v>35886</v>
      </c>
      <c r="O7" s="117">
        <v>750</v>
      </c>
      <c r="P7" s="112" t="s">
        <v>323</v>
      </c>
      <c r="Q7" s="112" t="s">
        <v>2052</v>
      </c>
    </row>
    <row r="8" spans="1:335" ht="130.5" customHeight="1" x14ac:dyDescent="0.2">
      <c r="A8" s="112">
        <v>5111</v>
      </c>
      <c r="B8" s="113">
        <v>2</v>
      </c>
      <c r="C8" s="163" t="s">
        <v>997</v>
      </c>
      <c r="D8" s="112" t="s">
        <v>104</v>
      </c>
      <c r="E8" s="112" t="s">
        <v>2169</v>
      </c>
      <c r="F8" s="112" t="s">
        <v>374</v>
      </c>
      <c r="G8" s="112"/>
      <c r="H8" s="112" t="s">
        <v>105</v>
      </c>
      <c r="I8" s="112" t="s">
        <v>588</v>
      </c>
      <c r="J8" s="112">
        <v>8462</v>
      </c>
      <c r="K8" s="112">
        <v>965</v>
      </c>
      <c r="L8" s="112" t="s">
        <v>64</v>
      </c>
      <c r="M8" s="115" t="s">
        <v>1998</v>
      </c>
      <c r="N8" s="114">
        <v>39433</v>
      </c>
      <c r="O8" s="117">
        <v>3795</v>
      </c>
      <c r="P8" s="112" t="s">
        <v>214</v>
      </c>
      <c r="Q8" s="112" t="s">
        <v>2052</v>
      </c>
    </row>
    <row r="9" spans="1:335" ht="73.5" customHeight="1" x14ac:dyDescent="0.2">
      <c r="A9" s="112">
        <v>5111</v>
      </c>
      <c r="B9" s="113">
        <v>3</v>
      </c>
      <c r="C9" s="163" t="s">
        <v>1647</v>
      </c>
      <c r="D9" s="112" t="s">
        <v>1648</v>
      </c>
      <c r="E9" s="112" t="s">
        <v>2168</v>
      </c>
      <c r="F9" s="112"/>
      <c r="G9" s="112"/>
      <c r="H9" s="112"/>
      <c r="I9" s="112" t="s">
        <v>176</v>
      </c>
      <c r="J9" s="112">
        <v>7726</v>
      </c>
      <c r="K9" s="112">
        <v>4578</v>
      </c>
      <c r="L9" s="112" t="s">
        <v>367</v>
      </c>
      <c r="M9" s="115" t="s">
        <v>1850</v>
      </c>
      <c r="N9" s="114">
        <v>39755</v>
      </c>
      <c r="O9" s="117">
        <v>1459.35</v>
      </c>
      <c r="P9" s="112" t="s">
        <v>323</v>
      </c>
      <c r="Q9" s="112" t="s">
        <v>2052</v>
      </c>
    </row>
    <row r="10" spans="1:335" ht="84.75" customHeight="1" x14ac:dyDescent="0.2">
      <c r="A10" s="112">
        <v>5231</v>
      </c>
      <c r="B10" s="113">
        <v>4</v>
      </c>
      <c r="C10" s="163" t="s">
        <v>1180</v>
      </c>
      <c r="D10" s="112" t="s">
        <v>595</v>
      </c>
      <c r="E10" s="112" t="s">
        <v>2170</v>
      </c>
      <c r="F10" s="112" t="s">
        <v>13</v>
      </c>
      <c r="G10" s="112" t="s">
        <v>765</v>
      </c>
      <c r="H10" s="112" t="s">
        <v>766</v>
      </c>
      <c r="I10" s="112" t="s">
        <v>767</v>
      </c>
      <c r="J10" s="112">
        <v>5107</v>
      </c>
      <c r="K10" s="112">
        <v>70</v>
      </c>
      <c r="L10" s="112" t="s">
        <v>743</v>
      </c>
      <c r="M10" s="115" t="s">
        <v>2058</v>
      </c>
      <c r="N10" s="114">
        <v>40805</v>
      </c>
      <c r="O10" s="117">
        <v>7087.6</v>
      </c>
      <c r="P10" s="112" t="s">
        <v>214</v>
      </c>
      <c r="Q10" s="112" t="s">
        <v>2052</v>
      </c>
    </row>
    <row r="11" spans="1:335" ht="84.75" customHeight="1" x14ac:dyDescent="0.2">
      <c r="A11" s="112">
        <v>5151</v>
      </c>
      <c r="B11" s="113">
        <v>5</v>
      </c>
      <c r="C11" s="163" t="s">
        <v>1697</v>
      </c>
      <c r="D11" s="112" t="s">
        <v>2054</v>
      </c>
      <c r="E11" s="112" t="s">
        <v>2168</v>
      </c>
      <c r="F11" s="112" t="s">
        <v>2055</v>
      </c>
      <c r="G11" s="112" t="s">
        <v>1961</v>
      </c>
      <c r="H11" s="112" t="s">
        <v>1962</v>
      </c>
      <c r="I11" s="112" t="s">
        <v>88</v>
      </c>
      <c r="J11" s="112">
        <v>1681</v>
      </c>
      <c r="K11" s="112">
        <v>162106</v>
      </c>
      <c r="L11" s="112" t="s">
        <v>1693</v>
      </c>
      <c r="M11" s="115" t="s">
        <v>2056</v>
      </c>
      <c r="N11" s="114">
        <v>41380</v>
      </c>
      <c r="O11" s="117">
        <v>1007.48</v>
      </c>
      <c r="P11" s="112" t="s">
        <v>4933</v>
      </c>
      <c r="Q11" s="112" t="s">
        <v>2052</v>
      </c>
    </row>
    <row r="12" spans="1:335" ht="76.5" customHeight="1" x14ac:dyDescent="0.2">
      <c r="A12" s="112">
        <v>5211</v>
      </c>
      <c r="B12" s="113">
        <v>6</v>
      </c>
      <c r="C12" s="163" t="s">
        <v>1694</v>
      </c>
      <c r="D12" s="112" t="s">
        <v>1695</v>
      </c>
      <c r="E12" s="112" t="s">
        <v>2168</v>
      </c>
      <c r="F12" s="112" t="s">
        <v>16</v>
      </c>
      <c r="G12" s="112" t="s">
        <v>1696</v>
      </c>
      <c r="H12" s="112"/>
      <c r="I12" s="112" t="s">
        <v>88</v>
      </c>
      <c r="J12" s="112">
        <v>1719</v>
      </c>
      <c r="K12" s="112">
        <v>162106</v>
      </c>
      <c r="L12" s="112" t="s">
        <v>1693</v>
      </c>
      <c r="M12" s="115" t="s">
        <v>2057</v>
      </c>
      <c r="N12" s="114">
        <v>41380</v>
      </c>
      <c r="O12" s="117">
        <v>7180.4</v>
      </c>
      <c r="P12" s="112" t="s">
        <v>1997</v>
      </c>
      <c r="Q12" s="112" t="s">
        <v>2052</v>
      </c>
    </row>
    <row r="13" spans="1:335" s="111" customFormat="1" ht="96" customHeight="1" x14ac:dyDescent="0.2">
      <c r="A13" s="112">
        <v>51501</v>
      </c>
      <c r="B13" s="113">
        <v>7</v>
      </c>
      <c r="C13" s="163" t="s">
        <v>4106</v>
      </c>
      <c r="D13" s="112" t="s">
        <v>4107</v>
      </c>
      <c r="E13" s="112" t="s">
        <v>2169</v>
      </c>
      <c r="F13" s="112" t="s">
        <v>426</v>
      </c>
      <c r="G13" s="112" t="s">
        <v>4108</v>
      </c>
      <c r="H13" s="112" t="s">
        <v>4109</v>
      </c>
      <c r="I13" s="112" t="s">
        <v>530</v>
      </c>
      <c r="J13" s="112"/>
      <c r="K13" s="112"/>
      <c r="L13" s="112" t="s">
        <v>3861</v>
      </c>
      <c r="M13" s="115" t="s">
        <v>2047</v>
      </c>
      <c r="N13" s="114">
        <v>43662</v>
      </c>
      <c r="O13" s="117">
        <v>7540</v>
      </c>
      <c r="P13" s="112" t="s">
        <v>3862</v>
      </c>
      <c r="Q13" s="112" t="s">
        <v>2052</v>
      </c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  <c r="CW13" s="80"/>
      <c r="CX13" s="80"/>
      <c r="CY13" s="80"/>
      <c r="CZ13" s="80"/>
      <c r="DA13" s="80"/>
      <c r="DB13" s="80"/>
      <c r="DC13" s="80"/>
      <c r="DD13" s="80"/>
      <c r="DE13" s="80"/>
      <c r="DF13" s="80"/>
      <c r="DG13" s="80"/>
      <c r="DH13" s="80"/>
      <c r="DI13" s="80"/>
      <c r="DJ13" s="80"/>
      <c r="DK13" s="80"/>
      <c r="DL13" s="80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  <c r="ER13" s="80"/>
      <c r="ES13" s="80"/>
      <c r="ET13" s="80"/>
      <c r="EU13" s="80"/>
      <c r="EV13" s="80"/>
      <c r="EW13" s="80"/>
      <c r="EX13" s="80"/>
      <c r="EY13" s="80"/>
      <c r="EZ13" s="80"/>
      <c r="FA13" s="80"/>
      <c r="FB13" s="80"/>
      <c r="FC13" s="80"/>
      <c r="FD13" s="80"/>
      <c r="FE13" s="80"/>
      <c r="FF13" s="80"/>
      <c r="FG13" s="80"/>
      <c r="FH13" s="80"/>
      <c r="FI13" s="80"/>
      <c r="FJ13" s="80"/>
      <c r="FK13" s="80"/>
      <c r="FL13" s="80"/>
      <c r="FM13" s="80"/>
      <c r="FN13" s="80"/>
      <c r="FO13" s="80"/>
      <c r="FP13" s="80"/>
      <c r="FQ13" s="80"/>
      <c r="FR13" s="80"/>
      <c r="FS13" s="80"/>
      <c r="FT13" s="80"/>
      <c r="FU13" s="80"/>
      <c r="FV13" s="80"/>
      <c r="FW13" s="80"/>
      <c r="FX13" s="80"/>
      <c r="FY13" s="80"/>
      <c r="FZ13" s="80"/>
      <c r="GA13" s="80"/>
      <c r="GB13" s="80"/>
      <c r="GC13" s="80"/>
      <c r="GD13" s="80"/>
      <c r="GE13" s="80"/>
      <c r="GF13" s="80"/>
      <c r="GG13" s="80"/>
      <c r="GH13" s="80"/>
      <c r="GI13" s="80"/>
      <c r="GJ13" s="80"/>
      <c r="GK13" s="80"/>
      <c r="GL13" s="80"/>
      <c r="GM13" s="80"/>
      <c r="GN13" s="80"/>
      <c r="GO13" s="80"/>
      <c r="GP13" s="80"/>
      <c r="GQ13" s="80"/>
      <c r="GR13" s="80"/>
      <c r="GS13" s="80"/>
      <c r="GT13" s="80"/>
      <c r="GU13" s="80"/>
      <c r="GV13" s="80"/>
      <c r="GW13" s="80"/>
      <c r="GX13" s="80"/>
      <c r="GY13" s="80"/>
      <c r="GZ13" s="80"/>
      <c r="HA13" s="80"/>
      <c r="HB13" s="80"/>
      <c r="HC13" s="80"/>
      <c r="HD13" s="80"/>
      <c r="HE13" s="80"/>
      <c r="HF13" s="80"/>
      <c r="HG13" s="80"/>
      <c r="HH13" s="80"/>
      <c r="HI13" s="80"/>
      <c r="HJ13" s="80"/>
      <c r="HK13" s="80"/>
      <c r="HL13" s="80"/>
      <c r="HM13" s="80"/>
      <c r="HN13" s="80"/>
      <c r="HO13" s="80"/>
      <c r="HP13" s="80"/>
      <c r="HQ13" s="80"/>
      <c r="HR13" s="80"/>
      <c r="HS13" s="80"/>
      <c r="HT13" s="80"/>
      <c r="HU13" s="80"/>
      <c r="HV13" s="80"/>
      <c r="HW13" s="80"/>
      <c r="HX13" s="80"/>
      <c r="HY13" s="80"/>
      <c r="HZ13" s="80"/>
      <c r="IA13" s="80"/>
      <c r="IB13" s="80"/>
      <c r="IC13" s="80"/>
      <c r="ID13" s="80"/>
      <c r="IE13" s="80"/>
      <c r="IF13" s="80"/>
      <c r="IG13" s="80"/>
      <c r="IH13" s="80"/>
      <c r="II13" s="80"/>
      <c r="IJ13" s="80"/>
      <c r="IK13" s="80"/>
      <c r="IL13" s="80"/>
      <c r="IM13" s="80"/>
      <c r="IN13" s="80"/>
      <c r="IO13" s="80"/>
      <c r="IP13" s="80"/>
      <c r="IQ13" s="80"/>
      <c r="IR13" s="80"/>
      <c r="IS13" s="80"/>
      <c r="IT13" s="80"/>
      <c r="IU13" s="80"/>
      <c r="IV13" s="80"/>
      <c r="IW13" s="80"/>
      <c r="IX13" s="80"/>
      <c r="IY13" s="80"/>
      <c r="IZ13" s="80"/>
      <c r="JA13" s="80"/>
      <c r="JB13" s="80"/>
      <c r="JC13" s="80"/>
      <c r="JD13" s="80"/>
      <c r="JE13" s="80"/>
      <c r="JF13" s="80"/>
      <c r="JG13" s="80"/>
      <c r="JH13" s="80"/>
      <c r="JI13" s="80"/>
      <c r="JJ13" s="80"/>
      <c r="JK13" s="80"/>
      <c r="JL13" s="80"/>
      <c r="JM13" s="80"/>
      <c r="JN13" s="80"/>
      <c r="JO13" s="80"/>
      <c r="JP13" s="80"/>
      <c r="JQ13" s="80"/>
      <c r="JR13" s="80"/>
      <c r="JS13" s="80"/>
      <c r="JT13" s="80"/>
      <c r="JU13" s="80"/>
      <c r="JV13" s="80"/>
      <c r="JW13" s="80"/>
      <c r="JX13" s="80"/>
      <c r="JY13" s="80"/>
      <c r="JZ13" s="80"/>
      <c r="KA13" s="80"/>
      <c r="KB13" s="80"/>
      <c r="KC13" s="80"/>
      <c r="KD13" s="80"/>
      <c r="KE13" s="80"/>
      <c r="KF13" s="80"/>
      <c r="KG13" s="80"/>
      <c r="KH13" s="80"/>
      <c r="KI13" s="80"/>
      <c r="KJ13" s="80"/>
      <c r="KK13" s="80"/>
      <c r="KL13" s="80"/>
      <c r="KM13" s="80"/>
      <c r="KN13" s="80"/>
      <c r="KO13" s="80"/>
      <c r="KP13" s="80"/>
      <c r="KQ13" s="80"/>
      <c r="KR13" s="80"/>
      <c r="KS13" s="80"/>
      <c r="KT13" s="80"/>
      <c r="KU13" s="80"/>
      <c r="KV13" s="80"/>
      <c r="KW13" s="80"/>
      <c r="KX13" s="80"/>
      <c r="KY13" s="80"/>
      <c r="KZ13" s="80"/>
      <c r="LA13" s="80"/>
      <c r="LB13" s="80"/>
      <c r="LC13" s="80"/>
      <c r="LD13" s="80"/>
      <c r="LE13" s="80"/>
      <c r="LF13" s="80"/>
      <c r="LG13" s="80"/>
      <c r="LH13" s="80"/>
      <c r="LI13" s="80"/>
      <c r="LJ13" s="80"/>
      <c r="LK13" s="80"/>
      <c r="LL13" s="80"/>
      <c r="LM13" s="80"/>
      <c r="LN13" s="80"/>
      <c r="LO13" s="80"/>
      <c r="LP13" s="80"/>
      <c r="LQ13" s="80"/>
      <c r="LR13" s="80"/>
      <c r="LS13" s="80"/>
      <c r="LT13" s="80"/>
      <c r="LU13" s="80"/>
      <c r="LV13" s="80"/>
      <c r="LW13" s="80"/>
    </row>
    <row r="14" spans="1:335" s="111" customFormat="1" ht="86.25" customHeight="1" x14ac:dyDescent="0.2">
      <c r="A14" s="112">
        <v>51501</v>
      </c>
      <c r="B14" s="113">
        <v>8</v>
      </c>
      <c r="C14" s="163" t="s">
        <v>4110</v>
      </c>
      <c r="D14" s="112" t="s">
        <v>4111</v>
      </c>
      <c r="E14" s="112" t="s">
        <v>2169</v>
      </c>
      <c r="F14" s="112" t="s">
        <v>4112</v>
      </c>
      <c r="G14" s="112" t="s">
        <v>4113</v>
      </c>
      <c r="H14" s="112" t="s">
        <v>4114</v>
      </c>
      <c r="I14" s="112" t="s">
        <v>654</v>
      </c>
      <c r="J14" s="112"/>
      <c r="K14" s="112"/>
      <c r="L14" s="112" t="s">
        <v>3861</v>
      </c>
      <c r="M14" s="115" t="s">
        <v>2047</v>
      </c>
      <c r="N14" s="114">
        <v>43662</v>
      </c>
      <c r="O14" s="117">
        <v>8700</v>
      </c>
      <c r="P14" s="112" t="s">
        <v>3862</v>
      </c>
      <c r="Q14" s="112" t="s">
        <v>2052</v>
      </c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80"/>
      <c r="BG14" s="80"/>
      <c r="BH14" s="80"/>
      <c r="BI14" s="80"/>
      <c r="BJ14" s="80"/>
      <c r="BK14" s="80"/>
      <c r="BL14" s="80"/>
      <c r="BM14" s="80"/>
      <c r="BN14" s="80"/>
      <c r="BO14" s="80"/>
      <c r="BP14" s="80"/>
      <c r="BQ14" s="80"/>
      <c r="BR14" s="80"/>
      <c r="BS14" s="80"/>
      <c r="BT14" s="80"/>
      <c r="BU14" s="80"/>
      <c r="BV14" s="80"/>
      <c r="BW14" s="80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  <c r="CW14" s="80"/>
      <c r="CX14" s="80"/>
      <c r="CY14" s="80"/>
      <c r="CZ14" s="80"/>
      <c r="DA14" s="80"/>
      <c r="DB14" s="80"/>
      <c r="DC14" s="80"/>
      <c r="DD14" s="80"/>
      <c r="DE14" s="80"/>
      <c r="DF14" s="80"/>
      <c r="DG14" s="80"/>
      <c r="DH14" s="80"/>
      <c r="DI14" s="80"/>
      <c r="DJ14" s="80"/>
      <c r="DK14" s="80"/>
      <c r="DL14" s="80"/>
      <c r="DM14" s="80"/>
      <c r="DN14" s="80"/>
      <c r="DO14" s="80"/>
      <c r="DP14" s="80"/>
      <c r="DQ14" s="80"/>
      <c r="DR14" s="80"/>
      <c r="DS14" s="80"/>
      <c r="DT14" s="80"/>
      <c r="DU14" s="80"/>
      <c r="DV14" s="80"/>
      <c r="DW14" s="80"/>
      <c r="DX14" s="80"/>
      <c r="DY14" s="80"/>
      <c r="DZ14" s="80"/>
      <c r="EA14" s="80"/>
      <c r="EB14" s="80"/>
      <c r="EC14" s="80"/>
      <c r="ED14" s="80"/>
      <c r="EE14" s="80"/>
      <c r="EF14" s="80"/>
      <c r="EG14" s="80"/>
      <c r="EH14" s="80"/>
      <c r="EI14" s="80"/>
      <c r="EJ14" s="80"/>
      <c r="EK14" s="80"/>
      <c r="EL14" s="80"/>
      <c r="EM14" s="80"/>
      <c r="EN14" s="80"/>
      <c r="EO14" s="80"/>
      <c r="EP14" s="80"/>
      <c r="EQ14" s="80"/>
      <c r="ER14" s="80"/>
      <c r="ES14" s="80"/>
      <c r="ET14" s="80"/>
      <c r="EU14" s="80"/>
      <c r="EV14" s="80"/>
      <c r="EW14" s="80"/>
      <c r="EX14" s="80"/>
      <c r="EY14" s="80"/>
      <c r="EZ14" s="80"/>
      <c r="FA14" s="80"/>
      <c r="FB14" s="80"/>
      <c r="FC14" s="80"/>
      <c r="FD14" s="80"/>
      <c r="FE14" s="80"/>
      <c r="FF14" s="80"/>
      <c r="FG14" s="80"/>
      <c r="FH14" s="80"/>
      <c r="FI14" s="80"/>
      <c r="FJ14" s="80"/>
      <c r="FK14" s="80"/>
      <c r="FL14" s="80"/>
      <c r="FM14" s="80"/>
      <c r="FN14" s="80"/>
      <c r="FO14" s="80"/>
      <c r="FP14" s="80"/>
      <c r="FQ14" s="80"/>
      <c r="FR14" s="80"/>
      <c r="FS14" s="80"/>
      <c r="FT14" s="80"/>
      <c r="FU14" s="80"/>
      <c r="FV14" s="80"/>
      <c r="FW14" s="80"/>
      <c r="FX14" s="80"/>
      <c r="FY14" s="80"/>
      <c r="FZ14" s="80"/>
      <c r="GA14" s="80"/>
      <c r="GB14" s="80"/>
      <c r="GC14" s="80"/>
      <c r="GD14" s="80"/>
      <c r="GE14" s="80"/>
      <c r="GF14" s="80"/>
      <c r="GG14" s="80"/>
      <c r="GH14" s="80"/>
      <c r="GI14" s="80"/>
      <c r="GJ14" s="80"/>
      <c r="GK14" s="80"/>
      <c r="GL14" s="80"/>
      <c r="GM14" s="80"/>
      <c r="GN14" s="80"/>
      <c r="GO14" s="80"/>
      <c r="GP14" s="80"/>
      <c r="GQ14" s="80"/>
      <c r="GR14" s="80"/>
      <c r="GS14" s="80"/>
      <c r="GT14" s="80"/>
      <c r="GU14" s="80"/>
      <c r="GV14" s="80"/>
      <c r="GW14" s="80"/>
      <c r="GX14" s="80"/>
      <c r="GY14" s="80"/>
      <c r="GZ14" s="80"/>
      <c r="HA14" s="80"/>
      <c r="HB14" s="80"/>
      <c r="HC14" s="80"/>
      <c r="HD14" s="80"/>
      <c r="HE14" s="80"/>
      <c r="HF14" s="80"/>
      <c r="HG14" s="80"/>
      <c r="HH14" s="80"/>
      <c r="HI14" s="80"/>
      <c r="HJ14" s="80"/>
      <c r="HK14" s="80"/>
      <c r="HL14" s="80"/>
      <c r="HM14" s="80"/>
      <c r="HN14" s="80"/>
      <c r="HO14" s="80"/>
      <c r="HP14" s="80"/>
      <c r="HQ14" s="80"/>
      <c r="HR14" s="80"/>
      <c r="HS14" s="80"/>
      <c r="HT14" s="80"/>
      <c r="HU14" s="80"/>
      <c r="HV14" s="80"/>
      <c r="HW14" s="80"/>
      <c r="HX14" s="80"/>
      <c r="HY14" s="80"/>
      <c r="HZ14" s="80"/>
      <c r="IA14" s="80"/>
      <c r="IB14" s="80"/>
      <c r="IC14" s="80"/>
      <c r="ID14" s="80"/>
      <c r="IE14" s="80"/>
      <c r="IF14" s="80"/>
      <c r="IG14" s="80"/>
      <c r="IH14" s="80"/>
      <c r="II14" s="80"/>
      <c r="IJ14" s="80"/>
      <c r="IK14" s="80"/>
      <c r="IL14" s="80"/>
      <c r="IM14" s="80"/>
      <c r="IN14" s="80"/>
      <c r="IO14" s="80"/>
      <c r="IP14" s="80"/>
      <c r="IQ14" s="80"/>
      <c r="IR14" s="80"/>
      <c r="IS14" s="80"/>
      <c r="IT14" s="80"/>
      <c r="IU14" s="80"/>
      <c r="IV14" s="80"/>
      <c r="IW14" s="80"/>
      <c r="IX14" s="80"/>
      <c r="IY14" s="80"/>
      <c r="IZ14" s="80"/>
      <c r="JA14" s="80"/>
      <c r="JB14" s="80"/>
      <c r="JC14" s="80"/>
      <c r="JD14" s="80"/>
      <c r="JE14" s="80"/>
      <c r="JF14" s="80"/>
      <c r="JG14" s="80"/>
      <c r="JH14" s="80"/>
      <c r="JI14" s="80"/>
      <c r="JJ14" s="80"/>
      <c r="JK14" s="80"/>
      <c r="JL14" s="80"/>
      <c r="JM14" s="80"/>
      <c r="JN14" s="80"/>
      <c r="JO14" s="80"/>
      <c r="JP14" s="80"/>
      <c r="JQ14" s="80"/>
      <c r="JR14" s="80"/>
      <c r="JS14" s="80"/>
      <c r="JT14" s="80"/>
      <c r="JU14" s="80"/>
      <c r="JV14" s="80"/>
      <c r="JW14" s="80"/>
      <c r="JX14" s="80"/>
      <c r="JY14" s="80"/>
      <c r="JZ14" s="80"/>
      <c r="KA14" s="80"/>
      <c r="KB14" s="80"/>
      <c r="KC14" s="80"/>
      <c r="KD14" s="80"/>
      <c r="KE14" s="80"/>
      <c r="KF14" s="80"/>
      <c r="KG14" s="80"/>
      <c r="KH14" s="80"/>
      <c r="KI14" s="80"/>
      <c r="KJ14" s="80"/>
      <c r="KK14" s="80"/>
      <c r="KL14" s="80"/>
      <c r="KM14" s="80"/>
      <c r="KN14" s="80"/>
      <c r="KO14" s="80"/>
      <c r="KP14" s="80"/>
      <c r="KQ14" s="80"/>
      <c r="KR14" s="80"/>
      <c r="KS14" s="80"/>
      <c r="KT14" s="80"/>
      <c r="KU14" s="80"/>
      <c r="KV14" s="80"/>
      <c r="KW14" s="80"/>
      <c r="KX14" s="80"/>
      <c r="KY14" s="80"/>
      <c r="KZ14" s="80"/>
      <c r="LA14" s="80"/>
      <c r="LB14" s="80"/>
      <c r="LC14" s="80"/>
      <c r="LD14" s="80"/>
      <c r="LE14" s="80"/>
      <c r="LF14" s="80"/>
      <c r="LG14" s="80"/>
      <c r="LH14" s="80"/>
      <c r="LI14" s="80"/>
      <c r="LJ14" s="80"/>
      <c r="LK14" s="80"/>
      <c r="LL14" s="80"/>
      <c r="LM14" s="80"/>
      <c r="LN14" s="80"/>
      <c r="LO14" s="80"/>
      <c r="LP14" s="80"/>
      <c r="LQ14" s="80"/>
      <c r="LR14" s="80"/>
      <c r="LS14" s="80"/>
      <c r="LT14" s="80"/>
      <c r="LU14" s="80"/>
      <c r="LV14" s="80"/>
      <c r="LW14" s="80"/>
    </row>
    <row r="15" spans="1:335" s="80" customFormat="1" ht="105.75" customHeight="1" x14ac:dyDescent="0.2">
      <c r="A15" s="112">
        <v>51101</v>
      </c>
      <c r="B15" s="113">
        <v>9</v>
      </c>
      <c r="C15" s="163" t="s">
        <v>4542</v>
      </c>
      <c r="D15" s="112" t="s">
        <v>4490</v>
      </c>
      <c r="E15" s="112" t="s">
        <v>2167</v>
      </c>
      <c r="F15" s="112" t="s">
        <v>467</v>
      </c>
      <c r="G15" s="112"/>
      <c r="H15" s="112"/>
      <c r="I15" s="112" t="s">
        <v>3972</v>
      </c>
      <c r="J15" s="112">
        <v>6243</v>
      </c>
      <c r="K15" s="112">
        <v>4064698533</v>
      </c>
      <c r="L15" s="112" t="s">
        <v>4476</v>
      </c>
      <c r="M15" s="115" t="s">
        <v>1850</v>
      </c>
      <c r="N15" s="114">
        <v>44195</v>
      </c>
      <c r="O15" s="117">
        <v>7116.6</v>
      </c>
      <c r="P15" s="112" t="s">
        <v>3862</v>
      </c>
      <c r="Q15" s="112" t="s">
        <v>2052</v>
      </c>
    </row>
    <row r="16" spans="1:335" s="80" customFormat="1" ht="77.25" customHeight="1" x14ac:dyDescent="0.2">
      <c r="A16" s="112">
        <v>51501</v>
      </c>
      <c r="B16" s="113">
        <v>10</v>
      </c>
      <c r="C16" s="163" t="s">
        <v>4681</v>
      </c>
      <c r="D16" s="112" t="s">
        <v>4301</v>
      </c>
      <c r="E16" s="112" t="s">
        <v>4127</v>
      </c>
      <c r="F16" s="112" t="s">
        <v>1854</v>
      </c>
      <c r="G16" s="112" t="s">
        <v>4603</v>
      </c>
      <c r="H16" s="112" t="s">
        <v>4682</v>
      </c>
      <c r="I16" s="112" t="s">
        <v>88</v>
      </c>
      <c r="J16" s="112">
        <v>6241</v>
      </c>
      <c r="K16" s="112">
        <v>4064698533</v>
      </c>
      <c r="L16" s="112" t="s">
        <v>4476</v>
      </c>
      <c r="M16" s="115" t="s">
        <v>1851</v>
      </c>
      <c r="N16" s="114">
        <v>44195</v>
      </c>
      <c r="O16" s="117">
        <v>16240</v>
      </c>
      <c r="P16" s="112" t="s">
        <v>3862</v>
      </c>
      <c r="Q16" s="112" t="s">
        <v>2052</v>
      </c>
    </row>
    <row r="17" spans="1:17" ht="138" customHeight="1" x14ac:dyDescent="0.2">
      <c r="A17" s="112">
        <v>51901</v>
      </c>
      <c r="B17" s="113">
        <v>11</v>
      </c>
      <c r="C17" s="163" t="s">
        <v>4790</v>
      </c>
      <c r="D17" s="112" t="s">
        <v>4791</v>
      </c>
      <c r="E17" s="112" t="s">
        <v>4792</v>
      </c>
      <c r="F17" s="112" t="s">
        <v>4793</v>
      </c>
      <c r="G17" s="112" t="s">
        <v>4794</v>
      </c>
      <c r="H17" s="112" t="s">
        <v>4795</v>
      </c>
      <c r="I17" s="112" t="s">
        <v>530</v>
      </c>
      <c r="J17" s="112"/>
      <c r="K17" s="112"/>
      <c r="L17" s="112" t="s">
        <v>4315</v>
      </c>
      <c r="M17" s="115" t="s">
        <v>4796</v>
      </c>
      <c r="N17" s="114">
        <v>44391</v>
      </c>
      <c r="O17" s="117">
        <v>10346.01</v>
      </c>
      <c r="P17" s="112" t="s">
        <v>3862</v>
      </c>
      <c r="Q17" s="112" t="s">
        <v>2052</v>
      </c>
    </row>
    <row r="18" spans="1:17" ht="25.5" x14ac:dyDescent="0.2">
      <c r="A18" s="377" t="s">
        <v>5274</v>
      </c>
      <c r="B18" s="378"/>
      <c r="C18" s="378"/>
      <c r="D18" s="378"/>
      <c r="E18" s="378"/>
      <c r="F18" s="378"/>
      <c r="G18" s="378"/>
      <c r="H18" s="378"/>
      <c r="I18" s="378"/>
      <c r="J18" s="378"/>
      <c r="K18" s="378"/>
      <c r="L18" s="378"/>
      <c r="M18" s="378"/>
      <c r="N18" s="378"/>
      <c r="O18" s="378"/>
      <c r="P18" s="378"/>
      <c r="Q18" s="378"/>
    </row>
    <row r="19" spans="1:17" ht="138" customHeight="1" x14ac:dyDescent="0.2">
      <c r="A19" s="112">
        <v>51501</v>
      </c>
      <c r="B19" s="113">
        <v>12</v>
      </c>
      <c r="C19" s="163" t="s">
        <v>5278</v>
      </c>
      <c r="D19" s="112" t="s">
        <v>5275</v>
      </c>
      <c r="E19" s="112" t="s">
        <v>4792</v>
      </c>
      <c r="F19" s="112" t="s">
        <v>5359</v>
      </c>
      <c r="G19" s="167" t="s">
        <v>5381</v>
      </c>
      <c r="H19" s="112" t="s">
        <v>5380</v>
      </c>
      <c r="I19" s="112" t="s">
        <v>88</v>
      </c>
      <c r="J19" s="112">
        <v>2556</v>
      </c>
      <c r="K19" s="112">
        <v>4066371956</v>
      </c>
      <c r="L19" s="112" t="s">
        <v>5282</v>
      </c>
      <c r="M19" s="115" t="s">
        <v>5283</v>
      </c>
      <c r="N19" s="114">
        <v>44747</v>
      </c>
      <c r="O19" s="117">
        <v>14523.2</v>
      </c>
      <c r="P19" s="112" t="s">
        <v>3862</v>
      </c>
      <c r="Q19" s="112" t="s">
        <v>5281</v>
      </c>
    </row>
    <row r="20" spans="1:17" ht="138" customHeight="1" x14ac:dyDescent="0.2">
      <c r="A20" s="112">
        <v>51501</v>
      </c>
      <c r="B20" s="113">
        <v>13</v>
      </c>
      <c r="C20" s="163" t="s">
        <v>5279</v>
      </c>
      <c r="D20" s="112" t="s">
        <v>5276</v>
      </c>
      <c r="E20" s="112" t="s">
        <v>4792</v>
      </c>
      <c r="F20" s="112" t="s">
        <v>5285</v>
      </c>
      <c r="G20" s="167" t="s">
        <v>5377</v>
      </c>
      <c r="H20" s="112" t="s">
        <v>5286</v>
      </c>
      <c r="I20" s="112" t="s">
        <v>88</v>
      </c>
      <c r="J20" s="112">
        <v>2556</v>
      </c>
      <c r="K20" s="112">
        <v>4066371956</v>
      </c>
      <c r="L20" s="112" t="s">
        <v>5282</v>
      </c>
      <c r="M20" s="115" t="s">
        <v>5283</v>
      </c>
      <c r="N20" s="114">
        <v>44747</v>
      </c>
      <c r="O20" s="117">
        <v>6786</v>
      </c>
      <c r="P20" s="112" t="s">
        <v>3862</v>
      </c>
      <c r="Q20" s="112" t="s">
        <v>5281</v>
      </c>
    </row>
    <row r="21" spans="1:17" ht="138" customHeight="1" x14ac:dyDescent="0.2">
      <c r="A21" s="112">
        <v>51101</v>
      </c>
      <c r="B21" s="113">
        <v>14</v>
      </c>
      <c r="C21" s="163" t="s">
        <v>5280</v>
      </c>
      <c r="D21" s="112" t="s">
        <v>5277</v>
      </c>
      <c r="E21" s="112" t="s">
        <v>4792</v>
      </c>
      <c r="F21" s="112"/>
      <c r="G21" s="112"/>
      <c r="H21" s="112"/>
      <c r="I21" s="112" t="s">
        <v>381</v>
      </c>
      <c r="J21" s="112">
        <v>2555</v>
      </c>
      <c r="K21" s="112">
        <v>4066371956</v>
      </c>
      <c r="L21" s="112" t="s">
        <v>5282</v>
      </c>
      <c r="M21" s="115" t="s">
        <v>5284</v>
      </c>
      <c r="N21" s="114">
        <v>44747</v>
      </c>
      <c r="O21" s="117">
        <v>8262.1299999999992</v>
      </c>
      <c r="P21" s="112" t="s">
        <v>3862</v>
      </c>
      <c r="Q21" s="112" t="s">
        <v>5281</v>
      </c>
    </row>
    <row r="22" spans="1:17" ht="27" customHeight="1" x14ac:dyDescent="0.2">
      <c r="N22" s="281" t="s">
        <v>200</v>
      </c>
      <c r="O22" s="282">
        <f>SUM(O19:O21,O7:O17)</f>
        <v>100793.77</v>
      </c>
    </row>
    <row r="36" spans="1:17" s="51" customFormat="1" ht="20.25" customHeight="1" x14ac:dyDescent="0.2">
      <c r="A36"/>
      <c r="C36"/>
      <c r="D36"/>
      <c r="E36" s="1"/>
      <c r="F36" s="1"/>
      <c r="G36" s="1"/>
      <c r="H36" s="1"/>
      <c r="I36" s="1"/>
      <c r="J36"/>
      <c r="K36" s="37"/>
      <c r="L36" s="3"/>
      <c r="M36"/>
      <c r="N36" s="1"/>
      <c r="O36" s="1"/>
      <c r="P36" s="73"/>
      <c r="Q36" s="63"/>
    </row>
    <row r="37" spans="1:17" s="51" customFormat="1" ht="20.25" customHeight="1" x14ac:dyDescent="0.2">
      <c r="A37" s="28"/>
      <c r="C37" s="28"/>
      <c r="D37" s="31"/>
      <c r="E37" s="30"/>
      <c r="F37" s="31"/>
      <c r="G37" s="31"/>
      <c r="H37" s="31"/>
      <c r="I37" s="31"/>
      <c r="J37" s="31"/>
      <c r="K37" s="31"/>
      <c r="L37" s="32"/>
      <c r="M37" s="33"/>
      <c r="N37" s="38"/>
      <c r="O37" s="30"/>
      <c r="P37" s="73"/>
      <c r="Q37" s="63"/>
    </row>
    <row r="38" spans="1:17" s="51" customFormat="1" ht="20.25" customHeight="1" x14ac:dyDescent="0.2">
      <c r="A38"/>
      <c r="C38"/>
      <c r="D38"/>
      <c r="E38" s="1"/>
      <c r="F38" s="1"/>
      <c r="G38" s="1"/>
      <c r="H38" s="1"/>
      <c r="I38" s="1"/>
      <c r="J38"/>
      <c r="K38" s="37"/>
      <c r="L38" s="3"/>
      <c r="M38"/>
      <c r="N38" s="1"/>
      <c r="O38" s="1"/>
      <c r="P38" s="73"/>
      <c r="Q38" s="63"/>
    </row>
    <row r="39" spans="1:17" s="51" customFormat="1" ht="20.25" customHeight="1" x14ac:dyDescent="0.2">
      <c r="A39"/>
      <c r="C39"/>
      <c r="D39"/>
      <c r="E39" s="1"/>
      <c r="F39" s="1"/>
      <c r="G39" s="1"/>
      <c r="H39" s="1"/>
      <c r="I39" s="1"/>
      <c r="J39"/>
      <c r="K39" s="37"/>
      <c r="L39" s="3"/>
      <c r="M39"/>
      <c r="N39" s="1"/>
      <c r="O39" s="1"/>
      <c r="P39" s="73"/>
      <c r="Q39" s="63"/>
    </row>
    <row r="40" spans="1:17" s="51" customFormat="1" ht="20.25" customHeight="1" x14ac:dyDescent="0.2">
      <c r="A40"/>
      <c r="C40"/>
      <c r="D40" t="s">
        <v>2201</v>
      </c>
      <c r="E40" s="1"/>
      <c r="F40" s="1"/>
      <c r="G40" s="1"/>
      <c r="H40" s="1"/>
      <c r="I40" s="1"/>
      <c r="J40"/>
      <c r="K40" s="37"/>
      <c r="L40" s="3"/>
      <c r="M40"/>
      <c r="N40" s="1"/>
      <c r="O40" s="1"/>
      <c r="P40" s="73"/>
      <c r="Q40" s="63"/>
    </row>
    <row r="45" spans="1:17" x14ac:dyDescent="0.2">
      <c r="M45" s="3" t="s">
        <v>4944</v>
      </c>
    </row>
  </sheetData>
  <autoFilter ref="B6:Q22" xr:uid="{00000000-0009-0000-0000-00000D000000}"/>
  <mergeCells count="6">
    <mergeCell ref="A1:Q1"/>
    <mergeCell ref="A2:Q2"/>
    <mergeCell ref="A3:Q3"/>
    <mergeCell ref="A18:Q18"/>
    <mergeCell ref="A5:Q5"/>
    <mergeCell ref="A4:Q4"/>
  </mergeCells>
  <hyperlinks>
    <hyperlink ref="C14" r:id="rId1" xr:uid="{2881E992-7920-4F6F-A059-E68994ED309B}"/>
    <hyperlink ref="C13" r:id="rId2" xr:uid="{ABBF18B9-52DB-41F3-8D19-EA3F7EFBC4CB}"/>
    <hyperlink ref="C15" r:id="rId3" xr:uid="{AAB9613D-9FF9-48DA-A957-165E4452720B}"/>
    <hyperlink ref="C16" r:id="rId4" xr:uid="{FDE53B26-5569-4434-99E1-E8D04BCD212D}"/>
    <hyperlink ref="C17" r:id="rId5" xr:uid="{E94E04FC-631D-49D3-AF61-8E7024E95940}"/>
    <hyperlink ref="C7" r:id="rId6" xr:uid="{2827FB8C-AD16-4EE7-A13D-BD9FF0F57E2F}"/>
    <hyperlink ref="C8" r:id="rId7" xr:uid="{6FB3DE69-1EB1-4B96-BA14-D658FF7C7BA8}"/>
    <hyperlink ref="C9" r:id="rId8" xr:uid="{3E1167AF-6350-4E22-BBC4-980D0570D23E}"/>
    <hyperlink ref="C10" r:id="rId9" xr:uid="{FF65DD8C-FB12-4733-9ED1-52F34DC8E2F0}"/>
    <hyperlink ref="C11" r:id="rId10" xr:uid="{65EEFDB0-7B42-4F9D-AEBD-700EAB5FDE92}"/>
    <hyperlink ref="C12" r:id="rId11" xr:uid="{EFAB1E8F-A3A7-4A4F-A8F6-962F24905898}"/>
    <hyperlink ref="C19" r:id="rId12" xr:uid="{21334C3C-E3F7-4AC4-BCCA-E04C612900FD}"/>
    <hyperlink ref="C20" r:id="rId13" xr:uid="{D36032B6-5415-495F-8D04-D76F383BF4CF}"/>
    <hyperlink ref="C21" r:id="rId14" xr:uid="{6F6D5B60-0D4D-483C-A748-CAF1FFC00388}"/>
  </hyperlinks>
  <printOptions horizontalCentered="1"/>
  <pageMargins left="0.35433070866141736" right="0.19685039370078741" top="0.39370078740157483" bottom="0.39370078740157483" header="0" footer="0"/>
  <pageSetup paperSize="5" scale="48" orientation="landscape" r:id="rId15"/>
  <headerFooter alignWithMargins="0">
    <oddFooter>Página &amp;P de &amp;N</oddFooter>
  </headerFooter>
  <drawing r:id="rId1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6" tint="-0.249977111117893"/>
  </sheetPr>
  <dimension ref="A1:Q147"/>
  <sheetViews>
    <sheetView view="pageBreakPreview" zoomScale="40" zoomScaleNormal="25" zoomScaleSheetLayoutView="40" workbookViewId="0">
      <pane xSplit="4" ySplit="5" topLeftCell="G84" activePane="bottomRight" state="frozen"/>
      <selection pane="topRight" activeCell="E1" sqref="E1"/>
      <selection pane="bottomLeft" activeCell="A6" sqref="A6"/>
      <selection pane="bottomRight" activeCell="AA13" sqref="AA13"/>
    </sheetView>
  </sheetViews>
  <sheetFormatPr baseColWidth="10" defaultRowHeight="12.75" x14ac:dyDescent="0.2"/>
  <cols>
    <col min="1" max="1" width="15.28515625" customWidth="1"/>
    <col min="2" max="2" width="5.42578125" style="2" customWidth="1"/>
    <col min="3" max="3" width="32.28515625" bestFit="1" customWidth="1"/>
    <col min="4" max="4" width="39" style="4" customWidth="1"/>
    <col min="5" max="5" width="28.28515625" style="4" customWidth="1"/>
    <col min="6" max="6" width="17.28515625" style="1" bestFit="1" customWidth="1"/>
    <col min="7" max="7" width="19.140625" style="1" bestFit="1" customWidth="1"/>
    <col min="8" max="8" width="23" style="1" bestFit="1" customWidth="1"/>
    <col min="9" max="9" width="20.42578125" style="1" bestFit="1" customWidth="1"/>
    <col min="10" max="10" width="13.42578125" style="1" bestFit="1" customWidth="1"/>
    <col min="11" max="11" width="18.7109375" customWidth="1"/>
    <col min="12" max="12" width="24.28515625" style="5" bestFit="1" customWidth="1"/>
    <col min="13" max="13" width="19.140625" style="3" bestFit="1" customWidth="1"/>
    <col min="14" max="14" width="18.7109375" customWidth="1"/>
    <col min="15" max="15" width="19.5703125" style="1" customWidth="1"/>
    <col min="16" max="16" width="24.5703125" style="1" bestFit="1" customWidth="1"/>
    <col min="17" max="17" width="35" style="6" customWidth="1"/>
  </cols>
  <sheetData>
    <row r="1" spans="1:17" ht="20.25" x14ac:dyDescent="0.3">
      <c r="A1" s="346" t="s">
        <v>315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</row>
    <row r="2" spans="1:17" ht="20.25" x14ac:dyDescent="0.3">
      <c r="A2" s="346" t="s">
        <v>526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</row>
    <row r="3" spans="1:17" ht="20.25" x14ac:dyDescent="0.3">
      <c r="A3" s="346" t="s">
        <v>2059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</row>
    <row r="4" spans="1:17" ht="20.25" x14ac:dyDescent="0.3">
      <c r="A4" s="349" t="s">
        <v>1734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</row>
    <row r="5" spans="1:17" ht="24.95" customHeight="1" x14ac:dyDescent="0.3">
      <c r="A5" s="389" t="s">
        <v>5585</v>
      </c>
      <c r="B5" s="390"/>
      <c r="C5" s="390"/>
      <c r="D5" s="390"/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0"/>
      <c r="Q5" s="391"/>
    </row>
    <row r="6" spans="1:17" ht="44.25" customHeight="1" x14ac:dyDescent="0.2">
      <c r="A6" s="127" t="s">
        <v>1690</v>
      </c>
      <c r="B6" s="128" t="s">
        <v>39</v>
      </c>
      <c r="C6" s="127" t="s">
        <v>1567</v>
      </c>
      <c r="D6" s="127" t="s">
        <v>60</v>
      </c>
      <c r="E6" s="127" t="s">
        <v>2166</v>
      </c>
      <c r="F6" s="127" t="s">
        <v>61</v>
      </c>
      <c r="G6" s="127" t="s">
        <v>62</v>
      </c>
      <c r="H6" s="127" t="s">
        <v>344</v>
      </c>
      <c r="I6" s="127" t="s">
        <v>345</v>
      </c>
      <c r="J6" s="127" t="s">
        <v>346</v>
      </c>
      <c r="K6" s="127" t="s">
        <v>347</v>
      </c>
      <c r="L6" s="129" t="s">
        <v>396</v>
      </c>
      <c r="M6" s="130" t="s">
        <v>397</v>
      </c>
      <c r="N6" s="127" t="s">
        <v>398</v>
      </c>
      <c r="O6" s="127" t="s">
        <v>399</v>
      </c>
      <c r="P6" s="127" t="s">
        <v>322</v>
      </c>
      <c r="Q6" s="127" t="s">
        <v>469</v>
      </c>
    </row>
    <row r="7" spans="1:17" ht="80.25" customHeight="1" x14ac:dyDescent="0.2">
      <c r="A7" s="112">
        <v>5111</v>
      </c>
      <c r="B7" s="113">
        <v>1</v>
      </c>
      <c r="C7" s="163" t="s">
        <v>1019</v>
      </c>
      <c r="D7" s="112" t="s">
        <v>91</v>
      </c>
      <c r="E7" s="112" t="s">
        <v>2168</v>
      </c>
      <c r="F7" s="112" t="s">
        <v>382</v>
      </c>
      <c r="G7" s="112"/>
      <c r="H7" s="112"/>
      <c r="I7" s="112" t="s">
        <v>530</v>
      </c>
      <c r="J7" s="112">
        <v>0</v>
      </c>
      <c r="K7" s="112">
        <v>0</v>
      </c>
      <c r="L7" s="112"/>
      <c r="M7" s="115" t="s">
        <v>442</v>
      </c>
      <c r="N7" s="114">
        <v>35271</v>
      </c>
      <c r="O7" s="117">
        <v>303.42</v>
      </c>
      <c r="P7" s="112" t="s">
        <v>323</v>
      </c>
      <c r="Q7" s="112" t="s">
        <v>4410</v>
      </c>
    </row>
    <row r="8" spans="1:17" ht="100.5" customHeight="1" x14ac:dyDescent="0.2">
      <c r="A8" s="112">
        <v>5111</v>
      </c>
      <c r="B8" s="113">
        <v>2</v>
      </c>
      <c r="C8" s="163" t="s">
        <v>1005</v>
      </c>
      <c r="D8" s="112" t="s">
        <v>57</v>
      </c>
      <c r="E8" s="112" t="s">
        <v>2168</v>
      </c>
      <c r="F8" s="112"/>
      <c r="G8" s="112"/>
      <c r="H8" s="112"/>
      <c r="I8" s="112"/>
      <c r="J8" s="112">
        <v>0</v>
      </c>
      <c r="K8" s="112">
        <v>0</v>
      </c>
      <c r="L8" s="112"/>
      <c r="M8" s="115" t="s">
        <v>442</v>
      </c>
      <c r="N8" s="114">
        <v>35271</v>
      </c>
      <c r="O8" s="117">
        <v>590.65</v>
      </c>
      <c r="P8" s="112" t="s">
        <v>323</v>
      </c>
      <c r="Q8" s="112" t="s">
        <v>3285</v>
      </c>
    </row>
    <row r="9" spans="1:17" ht="83.25" customHeight="1" x14ac:dyDescent="0.2">
      <c r="A9" s="112">
        <v>5111</v>
      </c>
      <c r="B9" s="113">
        <v>3</v>
      </c>
      <c r="C9" s="163" t="s">
        <v>1004</v>
      </c>
      <c r="D9" s="112" t="s">
        <v>1613</v>
      </c>
      <c r="E9" s="112" t="s">
        <v>2168</v>
      </c>
      <c r="F9" s="112"/>
      <c r="G9" s="112"/>
      <c r="H9" s="112"/>
      <c r="I9" s="112" t="s">
        <v>168</v>
      </c>
      <c r="J9" s="112">
        <v>0</v>
      </c>
      <c r="K9" s="112">
        <v>0</v>
      </c>
      <c r="L9" s="112"/>
      <c r="M9" s="115" t="s">
        <v>442</v>
      </c>
      <c r="N9" s="114">
        <v>35271</v>
      </c>
      <c r="O9" s="117">
        <v>1110</v>
      </c>
      <c r="P9" s="112" t="s">
        <v>323</v>
      </c>
      <c r="Q9" s="112" t="s">
        <v>3281</v>
      </c>
    </row>
    <row r="10" spans="1:17" ht="82.5" customHeight="1" x14ac:dyDescent="0.2">
      <c r="A10" s="112">
        <v>5111</v>
      </c>
      <c r="B10" s="113">
        <v>4</v>
      </c>
      <c r="C10" s="163" t="s">
        <v>1021</v>
      </c>
      <c r="D10" s="112" t="s">
        <v>355</v>
      </c>
      <c r="E10" s="112" t="s">
        <v>2168</v>
      </c>
      <c r="F10" s="112"/>
      <c r="G10" s="112"/>
      <c r="H10" s="112"/>
      <c r="I10" s="112"/>
      <c r="J10" s="112">
        <v>0</v>
      </c>
      <c r="K10" s="112">
        <v>0</v>
      </c>
      <c r="L10" s="112"/>
      <c r="M10" s="115" t="s">
        <v>442</v>
      </c>
      <c r="N10" s="114">
        <v>35271</v>
      </c>
      <c r="O10" s="117">
        <v>75</v>
      </c>
      <c r="P10" s="112" t="s">
        <v>323</v>
      </c>
      <c r="Q10" s="112" t="s">
        <v>3282</v>
      </c>
    </row>
    <row r="11" spans="1:17" ht="82.5" customHeight="1" x14ac:dyDescent="0.2">
      <c r="A11" s="112">
        <v>5411</v>
      </c>
      <c r="B11" s="113">
        <v>5</v>
      </c>
      <c r="C11" s="163" t="s">
        <v>1001</v>
      </c>
      <c r="D11" s="112" t="s">
        <v>150</v>
      </c>
      <c r="E11" s="112" t="s">
        <v>2168</v>
      </c>
      <c r="F11" s="112" t="s">
        <v>85</v>
      </c>
      <c r="G11" s="112">
        <v>2002</v>
      </c>
      <c r="H11" s="112" t="s">
        <v>432</v>
      </c>
      <c r="I11" s="112" t="s">
        <v>530</v>
      </c>
      <c r="J11" s="112">
        <v>9680</v>
      </c>
      <c r="K11" s="112">
        <v>0</v>
      </c>
      <c r="L11" s="112" t="s">
        <v>267</v>
      </c>
      <c r="M11" s="115" t="s">
        <v>2065</v>
      </c>
      <c r="N11" s="114">
        <v>37228</v>
      </c>
      <c r="O11" s="117">
        <v>662075</v>
      </c>
      <c r="P11" s="112" t="s">
        <v>323</v>
      </c>
      <c r="Q11" s="112" t="s">
        <v>4959</v>
      </c>
    </row>
    <row r="12" spans="1:17" ht="88.5" customHeight="1" x14ac:dyDescent="0.2">
      <c r="A12" s="112">
        <v>5111</v>
      </c>
      <c r="B12" s="113">
        <v>6</v>
      </c>
      <c r="C12" s="163" t="s">
        <v>1000</v>
      </c>
      <c r="D12" s="112" t="s">
        <v>131</v>
      </c>
      <c r="E12" s="112" t="s">
        <v>2169</v>
      </c>
      <c r="F12" s="112" t="s">
        <v>166</v>
      </c>
      <c r="G12" s="112">
        <v>1009</v>
      </c>
      <c r="H12" s="112"/>
      <c r="I12" s="112" t="s">
        <v>381</v>
      </c>
      <c r="J12" s="112">
        <v>2419</v>
      </c>
      <c r="K12" s="112">
        <v>8292</v>
      </c>
      <c r="L12" s="112" t="s">
        <v>117</v>
      </c>
      <c r="M12" s="115" t="s">
        <v>2006</v>
      </c>
      <c r="N12" s="114">
        <v>37378</v>
      </c>
      <c r="O12" s="117">
        <v>1891.75</v>
      </c>
      <c r="P12" s="112" t="s">
        <v>323</v>
      </c>
      <c r="Q12" s="112" t="s">
        <v>3278</v>
      </c>
    </row>
    <row r="13" spans="1:17" ht="101.25" customHeight="1" x14ac:dyDescent="0.2">
      <c r="A13" s="112">
        <v>5111</v>
      </c>
      <c r="B13" s="113">
        <v>7</v>
      </c>
      <c r="C13" s="163" t="s">
        <v>1015</v>
      </c>
      <c r="D13" s="112" t="s">
        <v>139</v>
      </c>
      <c r="E13" s="112" t="s">
        <v>2169</v>
      </c>
      <c r="F13" s="112"/>
      <c r="G13" s="112"/>
      <c r="H13" s="112"/>
      <c r="I13" s="112" t="s">
        <v>92</v>
      </c>
      <c r="J13" s="112">
        <v>8021</v>
      </c>
      <c r="K13" s="112">
        <v>860</v>
      </c>
      <c r="L13" s="112" t="s">
        <v>64</v>
      </c>
      <c r="M13" s="115" t="s">
        <v>1992</v>
      </c>
      <c r="N13" s="114">
        <v>39401</v>
      </c>
      <c r="O13" s="117">
        <v>1610</v>
      </c>
      <c r="P13" s="112" t="s">
        <v>323</v>
      </c>
      <c r="Q13" s="112" t="s">
        <v>2059</v>
      </c>
    </row>
    <row r="14" spans="1:17" ht="64.5" customHeight="1" x14ac:dyDescent="0.2">
      <c r="A14" s="112">
        <v>5151</v>
      </c>
      <c r="B14" s="113">
        <v>8</v>
      </c>
      <c r="C14" s="163" t="s">
        <v>3337</v>
      </c>
      <c r="D14" s="112" t="s">
        <v>87</v>
      </c>
      <c r="E14" s="112" t="s">
        <v>2169</v>
      </c>
      <c r="F14" s="112" t="s">
        <v>426</v>
      </c>
      <c r="G14" s="112" t="s">
        <v>684</v>
      </c>
      <c r="H14" s="112" t="s">
        <v>685</v>
      </c>
      <c r="I14" s="112" t="s">
        <v>381</v>
      </c>
      <c r="J14" s="112">
        <v>5156</v>
      </c>
      <c r="K14" s="112">
        <v>416</v>
      </c>
      <c r="L14" s="112" t="s">
        <v>683</v>
      </c>
      <c r="M14" s="115" t="s">
        <v>686</v>
      </c>
      <c r="N14" s="114">
        <v>40471</v>
      </c>
      <c r="O14" s="117">
        <v>9183.48</v>
      </c>
      <c r="P14" s="112" t="s">
        <v>1997</v>
      </c>
      <c r="Q14" s="112" t="s">
        <v>2059</v>
      </c>
    </row>
    <row r="15" spans="1:17" s="177" customFormat="1" ht="79.5" customHeight="1" x14ac:dyDescent="0.2">
      <c r="A15" s="112">
        <v>5411</v>
      </c>
      <c r="B15" s="113">
        <v>9</v>
      </c>
      <c r="C15" s="163" t="s">
        <v>4945</v>
      </c>
      <c r="D15" s="112" t="s">
        <v>4946</v>
      </c>
      <c r="E15" s="112" t="s">
        <v>2169</v>
      </c>
      <c r="F15" s="112" t="s">
        <v>25</v>
      </c>
      <c r="G15" s="112">
        <v>2003</v>
      </c>
      <c r="H15" s="112" t="s">
        <v>4947</v>
      </c>
      <c r="I15" s="112" t="s">
        <v>530</v>
      </c>
      <c r="J15" s="112">
        <v>0</v>
      </c>
      <c r="K15" s="112">
        <v>0</v>
      </c>
      <c r="L15" s="112" t="s">
        <v>4948</v>
      </c>
      <c r="M15" s="115" t="s">
        <v>4949</v>
      </c>
      <c r="N15" s="114">
        <v>37587</v>
      </c>
      <c r="O15" s="117">
        <v>1</v>
      </c>
      <c r="P15" s="112" t="s">
        <v>323</v>
      </c>
      <c r="Q15" s="112" t="s">
        <v>4950</v>
      </c>
    </row>
    <row r="16" spans="1:17" s="131" customFormat="1" ht="72" customHeight="1" x14ac:dyDescent="0.2">
      <c r="A16" s="112">
        <v>54101</v>
      </c>
      <c r="B16" s="113">
        <v>10</v>
      </c>
      <c r="C16" s="163" t="s">
        <v>4862</v>
      </c>
      <c r="D16" s="112" t="s">
        <v>4863</v>
      </c>
      <c r="E16" s="112" t="s">
        <v>2174</v>
      </c>
      <c r="F16" s="112" t="s">
        <v>529</v>
      </c>
      <c r="G16" s="112">
        <v>2013</v>
      </c>
      <c r="H16" s="112" t="s">
        <v>4864</v>
      </c>
      <c r="I16" s="112" t="s">
        <v>283</v>
      </c>
      <c r="J16" s="112">
        <v>3836</v>
      </c>
      <c r="K16" s="112">
        <v>118227</v>
      </c>
      <c r="L16" s="112" t="s">
        <v>1761</v>
      </c>
      <c r="M16" s="115" t="s">
        <v>4865</v>
      </c>
      <c r="N16" s="114">
        <v>41467</v>
      </c>
      <c r="O16" s="117">
        <v>618600</v>
      </c>
      <c r="P16" s="113" t="s">
        <v>1997</v>
      </c>
      <c r="Q16" s="112" t="s">
        <v>3277</v>
      </c>
    </row>
    <row r="17" spans="1:17" ht="122.25" customHeight="1" x14ac:dyDescent="0.2">
      <c r="A17" s="112">
        <v>5111</v>
      </c>
      <c r="B17" s="113">
        <v>11</v>
      </c>
      <c r="C17" s="163" t="s">
        <v>3332</v>
      </c>
      <c r="D17" s="112" t="s">
        <v>1922</v>
      </c>
      <c r="E17" s="112" t="s">
        <v>2167</v>
      </c>
      <c r="F17" s="112" t="s">
        <v>1920</v>
      </c>
      <c r="G17" s="112" t="s">
        <v>1921</v>
      </c>
      <c r="H17" s="112"/>
      <c r="I17" s="112" t="s">
        <v>1919</v>
      </c>
      <c r="J17" s="112">
        <v>5751</v>
      </c>
      <c r="K17" s="112">
        <v>4908</v>
      </c>
      <c r="L17" s="112" t="s">
        <v>1907</v>
      </c>
      <c r="M17" s="115" t="s">
        <v>1858</v>
      </c>
      <c r="N17" s="114">
        <v>41988</v>
      </c>
      <c r="O17" s="117">
        <v>4999.99</v>
      </c>
      <c r="P17" s="112" t="s">
        <v>214</v>
      </c>
      <c r="Q17" s="112" t="s">
        <v>3278</v>
      </c>
    </row>
    <row r="18" spans="1:17" ht="108.75" customHeight="1" x14ac:dyDescent="0.2">
      <c r="A18" s="112">
        <v>5151</v>
      </c>
      <c r="B18" s="113">
        <v>12</v>
      </c>
      <c r="C18" s="163" t="s">
        <v>1917</v>
      </c>
      <c r="D18" s="112" t="s">
        <v>1898</v>
      </c>
      <c r="E18" s="112" t="s">
        <v>2167</v>
      </c>
      <c r="F18" s="112" t="s">
        <v>1899</v>
      </c>
      <c r="G18" s="112" t="s">
        <v>1900</v>
      </c>
      <c r="H18" s="112" t="s">
        <v>1901</v>
      </c>
      <c r="I18" s="112" t="s">
        <v>88</v>
      </c>
      <c r="J18" s="112">
        <v>5761</v>
      </c>
      <c r="K18" s="112">
        <v>63167</v>
      </c>
      <c r="L18" s="112" t="s">
        <v>1907</v>
      </c>
      <c r="M18" s="115" t="s">
        <v>1869</v>
      </c>
      <c r="N18" s="114">
        <v>41988</v>
      </c>
      <c r="O18" s="117">
        <v>14000</v>
      </c>
      <c r="P18" s="112" t="s">
        <v>214</v>
      </c>
      <c r="Q18" s="112" t="s">
        <v>3278</v>
      </c>
    </row>
    <row r="19" spans="1:17" s="20" customFormat="1" ht="67.5" customHeight="1" x14ac:dyDescent="0.2">
      <c r="A19" s="112">
        <v>54101</v>
      </c>
      <c r="B19" s="113">
        <v>13</v>
      </c>
      <c r="C19" s="163" t="s">
        <v>4876</v>
      </c>
      <c r="D19" s="112" t="s">
        <v>1931</v>
      </c>
      <c r="E19" s="112" t="s">
        <v>2171</v>
      </c>
      <c r="F19" s="112" t="s">
        <v>25</v>
      </c>
      <c r="G19" s="112">
        <v>2007</v>
      </c>
      <c r="H19" s="112" t="s">
        <v>4877</v>
      </c>
      <c r="I19" s="112" t="s">
        <v>530</v>
      </c>
      <c r="J19" s="112">
        <v>0</v>
      </c>
      <c r="K19" s="112">
        <v>0</v>
      </c>
      <c r="L19" s="112" t="s">
        <v>1932</v>
      </c>
      <c r="M19" s="115" t="s">
        <v>4878</v>
      </c>
      <c r="N19" s="114">
        <v>42185</v>
      </c>
      <c r="O19" s="117">
        <v>74340</v>
      </c>
      <c r="P19" s="112" t="s">
        <v>1997</v>
      </c>
      <c r="Q19" s="112" t="s">
        <v>4879</v>
      </c>
    </row>
    <row r="20" spans="1:17" ht="139.5" customHeight="1" x14ac:dyDescent="0.2">
      <c r="A20" s="112">
        <v>5151</v>
      </c>
      <c r="B20" s="113">
        <v>14</v>
      </c>
      <c r="C20" s="163" t="s">
        <v>3306</v>
      </c>
      <c r="D20" s="112" t="s">
        <v>3307</v>
      </c>
      <c r="E20" s="112" t="s">
        <v>2167</v>
      </c>
      <c r="F20" s="112" t="s">
        <v>550</v>
      </c>
      <c r="G20" s="112" t="s">
        <v>3326</v>
      </c>
      <c r="H20" s="112" t="s">
        <v>3327</v>
      </c>
      <c r="I20" s="112" t="s">
        <v>88</v>
      </c>
      <c r="J20" s="112">
        <v>3646</v>
      </c>
      <c r="K20" s="112">
        <v>310021</v>
      </c>
      <c r="L20" s="112" t="s">
        <v>3199</v>
      </c>
      <c r="M20" s="115" t="s">
        <v>3331</v>
      </c>
      <c r="N20" s="114">
        <v>42641</v>
      </c>
      <c r="O20" s="117">
        <v>5452</v>
      </c>
      <c r="P20" s="112" t="s">
        <v>1997</v>
      </c>
      <c r="Q20" s="112" t="s">
        <v>4410</v>
      </c>
    </row>
    <row r="21" spans="1:17" ht="111.75" customHeight="1" x14ac:dyDescent="0.2">
      <c r="A21" s="112">
        <v>5151</v>
      </c>
      <c r="B21" s="113">
        <v>15</v>
      </c>
      <c r="C21" s="163" t="s">
        <v>3302</v>
      </c>
      <c r="D21" s="112" t="s">
        <v>3295</v>
      </c>
      <c r="E21" s="112" t="s">
        <v>2167</v>
      </c>
      <c r="F21" s="112" t="s">
        <v>1980</v>
      </c>
      <c r="G21" s="112" t="s">
        <v>3311</v>
      </c>
      <c r="H21" s="112" t="s">
        <v>3321</v>
      </c>
      <c r="I21" s="112" t="s">
        <v>88</v>
      </c>
      <c r="J21" s="112">
        <v>3646</v>
      </c>
      <c r="K21" s="112">
        <v>310021</v>
      </c>
      <c r="L21" s="112" t="s">
        <v>3199</v>
      </c>
      <c r="M21" s="115" t="s">
        <v>3331</v>
      </c>
      <c r="N21" s="114">
        <v>42641</v>
      </c>
      <c r="O21" s="117">
        <v>17133.2</v>
      </c>
      <c r="P21" s="112" t="s">
        <v>214</v>
      </c>
      <c r="Q21" s="112" t="s">
        <v>3285</v>
      </c>
    </row>
    <row r="22" spans="1:17" ht="156.75" customHeight="1" x14ac:dyDescent="0.2">
      <c r="A22" s="112">
        <v>5111</v>
      </c>
      <c r="B22" s="113">
        <v>16</v>
      </c>
      <c r="C22" s="163" t="s">
        <v>3369</v>
      </c>
      <c r="D22" s="112" t="s">
        <v>3387</v>
      </c>
      <c r="E22" s="112" t="s">
        <v>2167</v>
      </c>
      <c r="F22" s="112" t="s">
        <v>467</v>
      </c>
      <c r="G22" s="112" t="s">
        <v>586</v>
      </c>
      <c r="H22" s="112" t="s">
        <v>586</v>
      </c>
      <c r="I22" s="112" t="s">
        <v>88</v>
      </c>
      <c r="J22" s="112">
        <v>3711</v>
      </c>
      <c r="K22" s="112" t="s">
        <v>3440</v>
      </c>
      <c r="L22" s="112" t="s">
        <v>3199</v>
      </c>
      <c r="M22" s="115" t="s">
        <v>3402</v>
      </c>
      <c r="N22" s="114">
        <v>42647</v>
      </c>
      <c r="O22" s="117">
        <v>6380</v>
      </c>
      <c r="P22" s="112" t="s">
        <v>214</v>
      </c>
      <c r="Q22" s="112" t="s">
        <v>3404</v>
      </c>
    </row>
    <row r="23" spans="1:17" ht="183.75" customHeight="1" x14ac:dyDescent="0.2">
      <c r="A23" s="112">
        <v>5111</v>
      </c>
      <c r="B23" s="113">
        <v>17</v>
      </c>
      <c r="C23" s="163" t="s">
        <v>3370</v>
      </c>
      <c r="D23" s="112" t="s">
        <v>3388</v>
      </c>
      <c r="E23" s="112" t="s">
        <v>2167</v>
      </c>
      <c r="F23" s="112" t="s">
        <v>467</v>
      </c>
      <c r="G23" s="112" t="s">
        <v>586</v>
      </c>
      <c r="H23" s="112" t="s">
        <v>586</v>
      </c>
      <c r="I23" s="112" t="s">
        <v>357</v>
      </c>
      <c r="J23" s="112">
        <v>3711</v>
      </c>
      <c r="K23" s="112" t="s">
        <v>3440</v>
      </c>
      <c r="L23" s="112" t="s">
        <v>3199</v>
      </c>
      <c r="M23" s="115" t="s">
        <v>3402</v>
      </c>
      <c r="N23" s="114">
        <v>42647</v>
      </c>
      <c r="O23" s="117">
        <v>5452</v>
      </c>
      <c r="P23" s="112" t="s">
        <v>5226</v>
      </c>
      <c r="Q23" s="112" t="s">
        <v>3403</v>
      </c>
    </row>
    <row r="24" spans="1:17" ht="100.5" customHeight="1" x14ac:dyDescent="0.2">
      <c r="A24" s="112">
        <v>5111</v>
      </c>
      <c r="B24" s="113">
        <v>18</v>
      </c>
      <c r="C24" s="163" t="s">
        <v>3383</v>
      </c>
      <c r="D24" s="112" t="s">
        <v>3395</v>
      </c>
      <c r="E24" s="112" t="s">
        <v>2167</v>
      </c>
      <c r="F24" s="112" t="s">
        <v>3397</v>
      </c>
      <c r="G24" s="112" t="s">
        <v>3400</v>
      </c>
      <c r="H24" s="112" t="s">
        <v>586</v>
      </c>
      <c r="I24" s="112" t="s">
        <v>88</v>
      </c>
      <c r="J24" s="112">
        <v>3711</v>
      </c>
      <c r="K24" s="112" t="s">
        <v>3440</v>
      </c>
      <c r="L24" s="112" t="s">
        <v>3199</v>
      </c>
      <c r="M24" s="115" t="s">
        <v>3402</v>
      </c>
      <c r="N24" s="114">
        <v>42647</v>
      </c>
      <c r="O24" s="117">
        <v>3190</v>
      </c>
      <c r="P24" s="112" t="s">
        <v>214</v>
      </c>
      <c r="Q24" s="112" t="s">
        <v>3285</v>
      </c>
    </row>
    <row r="25" spans="1:17" ht="100.5" customHeight="1" x14ac:dyDescent="0.2">
      <c r="A25" s="112">
        <v>5191</v>
      </c>
      <c r="B25" s="113">
        <v>19</v>
      </c>
      <c r="C25" s="163" t="s">
        <v>3416</v>
      </c>
      <c r="D25" s="112" t="s">
        <v>3422</v>
      </c>
      <c r="E25" s="112" t="s">
        <v>2168</v>
      </c>
      <c r="F25" s="112" t="s">
        <v>737</v>
      </c>
      <c r="G25" s="112" t="s">
        <v>3424</v>
      </c>
      <c r="H25" s="112" t="s">
        <v>3429</v>
      </c>
      <c r="I25" s="112" t="s">
        <v>530</v>
      </c>
      <c r="J25" s="112">
        <v>4657</v>
      </c>
      <c r="K25" s="112" t="s">
        <v>3441</v>
      </c>
      <c r="L25" s="112" t="s">
        <v>3199</v>
      </c>
      <c r="M25" s="115" t="s">
        <v>3435</v>
      </c>
      <c r="N25" s="114">
        <v>42696</v>
      </c>
      <c r="O25" s="117">
        <v>8033</v>
      </c>
      <c r="P25" s="112" t="s">
        <v>214</v>
      </c>
      <c r="Q25" s="112" t="s">
        <v>4960</v>
      </c>
    </row>
    <row r="26" spans="1:17" ht="100.5" customHeight="1" x14ac:dyDescent="0.2">
      <c r="A26" s="112">
        <v>5191</v>
      </c>
      <c r="B26" s="113">
        <v>20</v>
      </c>
      <c r="C26" s="163" t="s">
        <v>3421</v>
      </c>
      <c r="D26" s="112" t="s">
        <v>3423</v>
      </c>
      <c r="E26" s="112" t="s">
        <v>2168</v>
      </c>
      <c r="F26" s="112" t="s">
        <v>737</v>
      </c>
      <c r="G26" s="112" t="s">
        <v>3433</v>
      </c>
      <c r="H26" s="112" t="s">
        <v>3434</v>
      </c>
      <c r="I26" s="112" t="s">
        <v>530</v>
      </c>
      <c r="J26" s="112">
        <v>4657</v>
      </c>
      <c r="K26" s="112" t="s">
        <v>3441</v>
      </c>
      <c r="L26" s="112" t="s">
        <v>3199</v>
      </c>
      <c r="M26" s="115" t="s">
        <v>3435</v>
      </c>
      <c r="N26" s="114">
        <v>42696</v>
      </c>
      <c r="O26" s="117">
        <v>15470.92</v>
      </c>
      <c r="P26" s="112" t="s">
        <v>214</v>
      </c>
      <c r="Q26" s="112" t="s">
        <v>3279</v>
      </c>
    </row>
    <row r="27" spans="1:17" ht="100.5" customHeight="1" x14ac:dyDescent="0.2">
      <c r="A27" s="112">
        <v>5151</v>
      </c>
      <c r="B27" s="113">
        <v>21</v>
      </c>
      <c r="C27" s="163" t="s">
        <v>3310</v>
      </c>
      <c r="D27" s="112" t="s">
        <v>3309</v>
      </c>
      <c r="E27" s="112" t="s">
        <v>2167</v>
      </c>
      <c r="F27" s="112" t="s">
        <v>699</v>
      </c>
      <c r="G27" s="112" t="s">
        <v>3329</v>
      </c>
      <c r="H27" s="112" t="s">
        <v>3330</v>
      </c>
      <c r="I27" s="112" t="s">
        <v>88</v>
      </c>
      <c r="J27" s="112">
        <v>3646</v>
      </c>
      <c r="K27" s="112">
        <v>310021</v>
      </c>
      <c r="L27" s="112" t="s">
        <v>3199</v>
      </c>
      <c r="M27" s="115" t="s">
        <v>3331</v>
      </c>
      <c r="N27" s="114">
        <v>42641</v>
      </c>
      <c r="O27" s="117">
        <v>29000</v>
      </c>
      <c r="P27" s="112" t="s">
        <v>214</v>
      </c>
      <c r="Q27" s="112" t="s">
        <v>3279</v>
      </c>
    </row>
    <row r="28" spans="1:17" ht="100.5" customHeight="1" x14ac:dyDescent="0.2">
      <c r="A28" s="112">
        <v>5111</v>
      </c>
      <c r="B28" s="113">
        <v>22</v>
      </c>
      <c r="C28" s="163" t="s">
        <v>3384</v>
      </c>
      <c r="D28" s="112" t="s">
        <v>3396</v>
      </c>
      <c r="E28" s="112" t="s">
        <v>2167</v>
      </c>
      <c r="F28" s="112" t="s">
        <v>3397</v>
      </c>
      <c r="G28" s="112" t="s">
        <v>3401</v>
      </c>
      <c r="H28" s="112" t="s">
        <v>586</v>
      </c>
      <c r="I28" s="112" t="s">
        <v>88</v>
      </c>
      <c r="J28" s="112">
        <v>3711</v>
      </c>
      <c r="K28" s="112" t="s">
        <v>3440</v>
      </c>
      <c r="L28" s="112" t="s">
        <v>3199</v>
      </c>
      <c r="M28" s="115" t="s">
        <v>3402</v>
      </c>
      <c r="N28" s="114">
        <v>42647</v>
      </c>
      <c r="O28" s="117">
        <v>2494</v>
      </c>
      <c r="P28" s="112" t="s">
        <v>214</v>
      </c>
      <c r="Q28" s="112" t="s">
        <v>4410</v>
      </c>
    </row>
    <row r="29" spans="1:17" ht="100.5" customHeight="1" x14ac:dyDescent="0.2">
      <c r="A29" s="112">
        <v>5191</v>
      </c>
      <c r="B29" s="113">
        <v>23</v>
      </c>
      <c r="C29" s="163" t="s">
        <v>3417</v>
      </c>
      <c r="D29" s="112" t="s">
        <v>3422</v>
      </c>
      <c r="E29" s="112" t="s">
        <v>2168</v>
      </c>
      <c r="F29" s="112" t="s">
        <v>51</v>
      </c>
      <c r="G29" s="112"/>
      <c r="H29" s="112"/>
      <c r="I29" s="112" t="s">
        <v>530</v>
      </c>
      <c r="J29" s="112">
        <v>4657</v>
      </c>
      <c r="K29" s="112" t="s">
        <v>3441</v>
      </c>
      <c r="L29" s="112" t="s">
        <v>3199</v>
      </c>
      <c r="M29" s="115" t="s">
        <v>3435</v>
      </c>
      <c r="N29" s="114">
        <v>42696</v>
      </c>
      <c r="O29" s="117">
        <v>8033</v>
      </c>
      <c r="P29" s="112" t="s">
        <v>1997</v>
      </c>
      <c r="Q29" s="112" t="s">
        <v>4410</v>
      </c>
    </row>
    <row r="30" spans="1:17" ht="141" customHeight="1" x14ac:dyDescent="0.2">
      <c r="A30" s="112">
        <v>5231</v>
      </c>
      <c r="B30" s="113">
        <v>24</v>
      </c>
      <c r="C30" s="163" t="s">
        <v>3540</v>
      </c>
      <c r="D30" s="112" t="s">
        <v>3541</v>
      </c>
      <c r="E30" s="112" t="s">
        <v>2167</v>
      </c>
      <c r="F30" s="112" t="s">
        <v>3544</v>
      </c>
      <c r="G30" s="112" t="s">
        <v>3545</v>
      </c>
      <c r="H30" s="112" t="s">
        <v>3546</v>
      </c>
      <c r="I30" s="112" t="s">
        <v>3547</v>
      </c>
      <c r="J30" s="112" t="s">
        <v>3550</v>
      </c>
      <c r="K30" s="112" t="s">
        <v>3604</v>
      </c>
      <c r="L30" s="112" t="s">
        <v>3551</v>
      </c>
      <c r="M30" s="115" t="s">
        <v>3552</v>
      </c>
      <c r="N30" s="114">
        <v>42977</v>
      </c>
      <c r="O30" s="117">
        <v>7540</v>
      </c>
      <c r="P30" s="112" t="s">
        <v>1997</v>
      </c>
      <c r="Q30" s="112" t="s">
        <v>3279</v>
      </c>
    </row>
    <row r="31" spans="1:17" ht="100.5" customHeight="1" x14ac:dyDescent="0.2">
      <c r="A31" s="112">
        <v>5231</v>
      </c>
      <c r="B31" s="113">
        <v>25</v>
      </c>
      <c r="C31" s="163" t="s">
        <v>3542</v>
      </c>
      <c r="D31" s="112" t="s">
        <v>3543</v>
      </c>
      <c r="E31" s="112" t="s">
        <v>2167</v>
      </c>
      <c r="F31" s="112" t="s">
        <v>163</v>
      </c>
      <c r="G31" s="112" t="s">
        <v>3548</v>
      </c>
      <c r="H31" s="112" t="s">
        <v>3549</v>
      </c>
      <c r="I31" s="112" t="s">
        <v>88</v>
      </c>
      <c r="J31" s="112" t="s">
        <v>3550</v>
      </c>
      <c r="K31" s="112" t="s">
        <v>3604</v>
      </c>
      <c r="L31" s="112" t="s">
        <v>3551</v>
      </c>
      <c r="M31" s="115" t="s">
        <v>3552</v>
      </c>
      <c r="N31" s="114">
        <v>42977</v>
      </c>
      <c r="O31" s="117">
        <v>10962</v>
      </c>
      <c r="P31" s="112" t="s">
        <v>214</v>
      </c>
      <c r="Q31" s="112" t="s">
        <v>3279</v>
      </c>
    </row>
    <row r="32" spans="1:17" s="80" customFormat="1" ht="57" x14ac:dyDescent="0.2">
      <c r="A32" s="112">
        <v>51501</v>
      </c>
      <c r="B32" s="113">
        <v>26</v>
      </c>
      <c r="C32" s="163" t="s">
        <v>4408</v>
      </c>
      <c r="D32" s="112" t="s">
        <v>4398</v>
      </c>
      <c r="E32" s="112" t="s">
        <v>3865</v>
      </c>
      <c r="F32" s="112" t="s">
        <v>4399</v>
      </c>
      <c r="G32" s="112" t="s">
        <v>4389</v>
      </c>
      <c r="H32" s="112" t="s">
        <v>4409</v>
      </c>
      <c r="I32" s="112" t="s">
        <v>88</v>
      </c>
      <c r="J32" s="112">
        <v>4709</v>
      </c>
      <c r="K32" s="112">
        <v>4064698616</v>
      </c>
      <c r="L32" s="112" t="s">
        <v>4315</v>
      </c>
      <c r="M32" s="115" t="s">
        <v>4401</v>
      </c>
      <c r="N32" s="114">
        <v>44116</v>
      </c>
      <c r="O32" s="117">
        <v>8100.71</v>
      </c>
      <c r="P32" s="112" t="s">
        <v>26</v>
      </c>
      <c r="Q32" s="112" t="s">
        <v>4410</v>
      </c>
    </row>
    <row r="33" spans="1:17" s="80" customFormat="1" ht="42.75" x14ac:dyDescent="0.2">
      <c r="A33" s="112">
        <v>51501</v>
      </c>
      <c r="B33" s="113">
        <v>27</v>
      </c>
      <c r="C33" s="163" t="s">
        <v>4618</v>
      </c>
      <c r="D33" s="112" t="s">
        <v>4619</v>
      </c>
      <c r="E33" s="112" t="s">
        <v>4620</v>
      </c>
      <c r="F33" s="112" t="s">
        <v>4621</v>
      </c>
      <c r="G33" s="112" t="s">
        <v>4622</v>
      </c>
      <c r="H33" s="112" t="s">
        <v>4623</v>
      </c>
      <c r="I33" s="112" t="s">
        <v>88</v>
      </c>
      <c r="J33" s="112">
        <v>6034</v>
      </c>
      <c r="K33" s="112">
        <v>4062374798</v>
      </c>
      <c r="L33" s="112" t="s">
        <v>4476</v>
      </c>
      <c r="M33" s="115">
        <v>788</v>
      </c>
      <c r="N33" s="114">
        <v>44182</v>
      </c>
      <c r="O33" s="117">
        <v>6349.86</v>
      </c>
      <c r="P33" s="112" t="s">
        <v>3862</v>
      </c>
      <c r="Q33" s="112" t="s">
        <v>4410</v>
      </c>
    </row>
    <row r="34" spans="1:17" s="80" customFormat="1" ht="85.5" x14ac:dyDescent="0.2">
      <c r="A34" s="112">
        <v>51501</v>
      </c>
      <c r="B34" s="113">
        <v>28</v>
      </c>
      <c r="C34" s="163" t="s">
        <v>4624</v>
      </c>
      <c r="D34" s="112" t="s">
        <v>4572</v>
      </c>
      <c r="E34" s="112" t="s">
        <v>4127</v>
      </c>
      <c r="F34" s="112" t="s">
        <v>133</v>
      </c>
      <c r="G34" s="112" t="s">
        <v>4573</v>
      </c>
      <c r="H34" s="112" t="s">
        <v>4625</v>
      </c>
      <c r="I34" s="112" t="s">
        <v>4124</v>
      </c>
      <c r="J34" s="112">
        <v>6241</v>
      </c>
      <c r="K34" s="112">
        <v>4064698533</v>
      </c>
      <c r="L34" s="112" t="s">
        <v>4476</v>
      </c>
      <c r="M34" s="115">
        <v>100</v>
      </c>
      <c r="N34" s="114">
        <v>44195</v>
      </c>
      <c r="O34" s="117">
        <v>6960</v>
      </c>
      <c r="P34" s="112" t="s">
        <v>3862</v>
      </c>
      <c r="Q34" s="112" t="s">
        <v>4410</v>
      </c>
    </row>
    <row r="35" spans="1:17" s="80" customFormat="1" ht="85.5" x14ac:dyDescent="0.2">
      <c r="A35" s="112">
        <v>51101</v>
      </c>
      <c r="B35" s="113">
        <v>29</v>
      </c>
      <c r="C35" s="163" t="s">
        <v>4626</v>
      </c>
      <c r="D35" s="112" t="s">
        <v>4490</v>
      </c>
      <c r="E35" s="112" t="s">
        <v>2167</v>
      </c>
      <c r="F35" s="112" t="s">
        <v>467</v>
      </c>
      <c r="G35" s="112"/>
      <c r="H35" s="112"/>
      <c r="I35" s="112" t="s">
        <v>3972</v>
      </c>
      <c r="J35" s="112">
        <v>6243</v>
      </c>
      <c r="K35" s="112">
        <v>4064698533</v>
      </c>
      <c r="L35" s="112" t="s">
        <v>4476</v>
      </c>
      <c r="M35" s="115">
        <v>99</v>
      </c>
      <c r="N35" s="114">
        <v>44195</v>
      </c>
      <c r="O35" s="117">
        <v>7116.6</v>
      </c>
      <c r="P35" s="112" t="s">
        <v>3862</v>
      </c>
      <c r="Q35" s="112" t="s">
        <v>4410</v>
      </c>
    </row>
    <row r="36" spans="1:17" s="80" customFormat="1" ht="85.5" x14ac:dyDescent="0.2">
      <c r="A36" s="112">
        <v>51101</v>
      </c>
      <c r="B36" s="113">
        <v>30</v>
      </c>
      <c r="C36" s="163" t="s">
        <v>4627</v>
      </c>
      <c r="D36" s="112" t="s">
        <v>4490</v>
      </c>
      <c r="E36" s="112" t="s">
        <v>2167</v>
      </c>
      <c r="F36" s="112" t="s">
        <v>467</v>
      </c>
      <c r="G36" s="112"/>
      <c r="H36" s="112"/>
      <c r="I36" s="112" t="s">
        <v>3972</v>
      </c>
      <c r="J36" s="112">
        <v>6243</v>
      </c>
      <c r="K36" s="112">
        <v>4064698533</v>
      </c>
      <c r="L36" s="112" t="s">
        <v>4476</v>
      </c>
      <c r="M36" s="115">
        <v>99</v>
      </c>
      <c r="N36" s="114">
        <v>44195</v>
      </c>
      <c r="O36" s="117">
        <v>7116.6</v>
      </c>
      <c r="P36" s="112" t="s">
        <v>3862</v>
      </c>
      <c r="Q36" s="112" t="s">
        <v>4410</v>
      </c>
    </row>
    <row r="37" spans="1:17" s="80" customFormat="1" ht="85.5" x14ac:dyDescent="0.2">
      <c r="A37" s="112">
        <v>51101</v>
      </c>
      <c r="B37" s="113">
        <v>31</v>
      </c>
      <c r="C37" s="163" t="s">
        <v>4525</v>
      </c>
      <c r="D37" s="112" t="s">
        <v>4474</v>
      </c>
      <c r="E37" s="112" t="s">
        <v>2167</v>
      </c>
      <c r="F37" s="112" t="s">
        <v>4475</v>
      </c>
      <c r="G37" s="112"/>
      <c r="H37" s="112"/>
      <c r="I37" s="112" t="s">
        <v>88</v>
      </c>
      <c r="J37" s="112">
        <v>6243</v>
      </c>
      <c r="K37" s="112">
        <v>4064698533</v>
      </c>
      <c r="L37" s="112" t="s">
        <v>4476</v>
      </c>
      <c r="M37" s="115" t="s">
        <v>1850</v>
      </c>
      <c r="N37" s="114">
        <v>44195</v>
      </c>
      <c r="O37" s="117">
        <v>2900</v>
      </c>
      <c r="P37" s="112" t="s">
        <v>26</v>
      </c>
      <c r="Q37" s="112" t="s">
        <v>4410</v>
      </c>
    </row>
    <row r="38" spans="1:17" s="80" customFormat="1" ht="85.5" x14ac:dyDescent="0.2">
      <c r="A38" s="112">
        <v>51101</v>
      </c>
      <c r="B38" s="113">
        <v>32</v>
      </c>
      <c r="C38" s="163" t="s">
        <v>4526</v>
      </c>
      <c r="D38" s="112" t="s">
        <v>4474</v>
      </c>
      <c r="E38" s="112" t="s">
        <v>2167</v>
      </c>
      <c r="F38" s="112" t="s">
        <v>4475</v>
      </c>
      <c r="G38" s="112"/>
      <c r="H38" s="112"/>
      <c r="I38" s="112" t="s">
        <v>88</v>
      </c>
      <c r="J38" s="112">
        <v>6243</v>
      </c>
      <c r="K38" s="112">
        <v>4064698533</v>
      </c>
      <c r="L38" s="112" t="s">
        <v>4476</v>
      </c>
      <c r="M38" s="115" t="s">
        <v>1850</v>
      </c>
      <c r="N38" s="114">
        <v>44195</v>
      </c>
      <c r="O38" s="117">
        <v>2900</v>
      </c>
      <c r="P38" s="112" t="s">
        <v>26</v>
      </c>
      <c r="Q38" s="112" t="s">
        <v>4410</v>
      </c>
    </row>
    <row r="39" spans="1:17" s="80" customFormat="1" ht="85.5" x14ac:dyDescent="0.2">
      <c r="A39" s="112">
        <v>51501</v>
      </c>
      <c r="B39" s="113">
        <v>33</v>
      </c>
      <c r="C39" s="163" t="s">
        <v>4628</v>
      </c>
      <c r="D39" s="112" t="s">
        <v>4301</v>
      </c>
      <c r="E39" s="112" t="s">
        <v>4127</v>
      </c>
      <c r="F39" s="112" t="s">
        <v>1854</v>
      </c>
      <c r="G39" s="112" t="s">
        <v>4567</v>
      </c>
      <c r="H39" s="112" t="s">
        <v>4629</v>
      </c>
      <c r="I39" s="112" t="s">
        <v>176</v>
      </c>
      <c r="J39" s="112">
        <v>6241</v>
      </c>
      <c r="K39" s="112">
        <v>4064698533</v>
      </c>
      <c r="L39" s="112" t="s">
        <v>4476</v>
      </c>
      <c r="M39" s="115">
        <v>100</v>
      </c>
      <c r="N39" s="114">
        <v>44195</v>
      </c>
      <c r="O39" s="117">
        <v>16240</v>
      </c>
      <c r="P39" s="112" t="s">
        <v>3862</v>
      </c>
      <c r="Q39" s="112" t="s">
        <v>4410</v>
      </c>
    </row>
    <row r="40" spans="1:17" s="80" customFormat="1" ht="88.5" customHeight="1" x14ac:dyDescent="0.2">
      <c r="A40" s="112">
        <v>56301</v>
      </c>
      <c r="B40" s="113">
        <v>34</v>
      </c>
      <c r="C40" s="163" t="s">
        <v>4831</v>
      </c>
      <c r="D40" s="112" t="s">
        <v>4832</v>
      </c>
      <c r="E40" s="112" t="s">
        <v>3865</v>
      </c>
      <c r="F40" s="112" t="s">
        <v>4833</v>
      </c>
      <c r="G40" s="112" t="s">
        <v>4834</v>
      </c>
      <c r="H40" s="112" t="s">
        <v>4835</v>
      </c>
      <c r="I40" s="112" t="s">
        <v>531</v>
      </c>
      <c r="J40" s="112">
        <v>874</v>
      </c>
      <c r="K40" s="112">
        <v>4064975121</v>
      </c>
      <c r="L40" s="112" t="s">
        <v>5155</v>
      </c>
      <c r="M40" s="115" t="s">
        <v>4836</v>
      </c>
      <c r="N40" s="114">
        <v>44645</v>
      </c>
      <c r="O40" s="117">
        <v>51005.2</v>
      </c>
      <c r="P40" s="112" t="s">
        <v>26</v>
      </c>
      <c r="Q40" s="112" t="s">
        <v>4410</v>
      </c>
    </row>
    <row r="41" spans="1:17" s="80" customFormat="1" ht="68.25" customHeight="1" x14ac:dyDescent="0.2">
      <c r="A41" s="112">
        <v>56301</v>
      </c>
      <c r="B41" s="113">
        <v>35</v>
      </c>
      <c r="C41" s="163" t="s">
        <v>4837</v>
      </c>
      <c r="D41" s="112" t="s">
        <v>4838</v>
      </c>
      <c r="E41" s="112" t="s">
        <v>3865</v>
      </c>
      <c r="F41" s="112" t="s">
        <v>4839</v>
      </c>
      <c r="G41" s="112" t="s">
        <v>4840</v>
      </c>
      <c r="H41" s="112" t="s">
        <v>4841</v>
      </c>
      <c r="I41" s="112" t="s">
        <v>4842</v>
      </c>
      <c r="J41" s="112">
        <v>874</v>
      </c>
      <c r="K41" s="112">
        <v>4064975121</v>
      </c>
      <c r="L41" s="112" t="s">
        <v>5155</v>
      </c>
      <c r="M41" s="115" t="s">
        <v>4836</v>
      </c>
      <c r="N41" s="114">
        <v>44645</v>
      </c>
      <c r="O41" s="117">
        <v>43708.800000000003</v>
      </c>
      <c r="P41" s="112" t="s">
        <v>26</v>
      </c>
      <c r="Q41" s="112" t="s">
        <v>4410</v>
      </c>
    </row>
    <row r="42" spans="1:17" s="80" customFormat="1" ht="68.25" customHeight="1" x14ac:dyDescent="0.2">
      <c r="A42" s="112">
        <v>56301</v>
      </c>
      <c r="B42" s="113">
        <v>36</v>
      </c>
      <c r="C42" s="163" t="s">
        <v>4843</v>
      </c>
      <c r="D42" s="112" t="s">
        <v>4844</v>
      </c>
      <c r="E42" s="112" t="s">
        <v>4234</v>
      </c>
      <c r="F42" s="112" t="s">
        <v>4845</v>
      </c>
      <c r="G42" s="112" t="s">
        <v>4846</v>
      </c>
      <c r="H42" s="112" t="s">
        <v>4847</v>
      </c>
      <c r="I42" s="112" t="s">
        <v>4848</v>
      </c>
      <c r="J42" s="112">
        <v>874</v>
      </c>
      <c r="K42" s="112">
        <v>4064975121</v>
      </c>
      <c r="L42" s="112" t="s">
        <v>5155</v>
      </c>
      <c r="M42" s="115" t="s">
        <v>4836</v>
      </c>
      <c r="N42" s="114">
        <v>44645</v>
      </c>
      <c r="O42" s="117">
        <v>46255</v>
      </c>
      <c r="P42" s="112" t="s">
        <v>26</v>
      </c>
      <c r="Q42" s="112" t="s">
        <v>4410</v>
      </c>
    </row>
    <row r="43" spans="1:17" s="80" customFormat="1" ht="68.25" customHeight="1" x14ac:dyDescent="0.2">
      <c r="A43" s="112">
        <v>54901</v>
      </c>
      <c r="B43" s="113">
        <v>37</v>
      </c>
      <c r="C43" s="163" t="s">
        <v>5144</v>
      </c>
      <c r="D43" s="112" t="s">
        <v>5145</v>
      </c>
      <c r="E43" s="112" t="s">
        <v>2171</v>
      </c>
      <c r="F43" s="112" t="s">
        <v>5146</v>
      </c>
      <c r="G43" s="112">
        <v>2022</v>
      </c>
      <c r="H43" s="112" t="s">
        <v>5147</v>
      </c>
      <c r="I43" s="112" t="s">
        <v>530</v>
      </c>
      <c r="J43" s="112"/>
      <c r="K43" s="112"/>
      <c r="L43" s="112" t="s">
        <v>5148</v>
      </c>
      <c r="M43" s="115" t="s">
        <v>5149</v>
      </c>
      <c r="N43" s="114">
        <v>44682</v>
      </c>
      <c r="O43" s="117">
        <v>6382966.7000000002</v>
      </c>
      <c r="P43" s="112" t="s">
        <v>26</v>
      </c>
      <c r="Q43" s="112" t="s">
        <v>5150</v>
      </c>
    </row>
    <row r="44" spans="1:17" s="80" customFormat="1" ht="85.5" x14ac:dyDescent="0.2">
      <c r="A44" s="112">
        <v>51101</v>
      </c>
      <c r="B44" s="113">
        <v>38</v>
      </c>
      <c r="C44" s="163" t="s">
        <v>5492</v>
      </c>
      <c r="D44" s="112" t="s">
        <v>5483</v>
      </c>
      <c r="E44" s="112" t="s">
        <v>2167</v>
      </c>
      <c r="F44" s="112" t="s">
        <v>5484</v>
      </c>
      <c r="G44" s="112"/>
      <c r="H44" s="112"/>
      <c r="I44" s="112" t="s">
        <v>88</v>
      </c>
      <c r="J44" s="112">
        <v>4694</v>
      </c>
      <c r="K44" s="112">
        <v>4067361592</v>
      </c>
      <c r="L44" s="112" t="s">
        <v>5474</v>
      </c>
      <c r="M44" s="115" t="s">
        <v>5475</v>
      </c>
      <c r="N44" s="114">
        <v>44854</v>
      </c>
      <c r="O44" s="117">
        <v>7302.77</v>
      </c>
      <c r="P44" s="113" t="s">
        <v>26</v>
      </c>
      <c r="Q44" s="112" t="s">
        <v>4410</v>
      </c>
    </row>
    <row r="45" spans="1:17" ht="85.5" x14ac:dyDescent="0.2">
      <c r="A45" s="112">
        <v>51101</v>
      </c>
      <c r="B45" s="113">
        <v>39</v>
      </c>
      <c r="C45" s="163" t="s">
        <v>5536</v>
      </c>
      <c r="D45" s="112" t="s">
        <v>5524</v>
      </c>
      <c r="E45" s="112" t="s">
        <v>2167</v>
      </c>
      <c r="F45" s="112"/>
      <c r="G45" s="112"/>
      <c r="H45" s="112"/>
      <c r="I45" s="112"/>
      <c r="J45" s="112">
        <v>4694</v>
      </c>
      <c r="K45" s="112">
        <v>4067361592</v>
      </c>
      <c r="L45" s="112" t="s">
        <v>5474</v>
      </c>
      <c r="M45" s="115" t="s">
        <v>5475</v>
      </c>
      <c r="N45" s="114">
        <v>44854</v>
      </c>
      <c r="O45" s="117">
        <v>10358.799999999999</v>
      </c>
      <c r="P45" s="113" t="s">
        <v>26</v>
      </c>
      <c r="Q45" s="112" t="s">
        <v>4410</v>
      </c>
    </row>
    <row r="46" spans="1:17" ht="25.5" x14ac:dyDescent="0.2">
      <c r="A46" s="377" t="s">
        <v>4951</v>
      </c>
      <c r="B46" s="378"/>
      <c r="C46" s="378"/>
      <c r="D46" s="378"/>
      <c r="E46" s="378"/>
      <c r="F46" s="378"/>
      <c r="G46" s="378"/>
      <c r="H46" s="378"/>
      <c r="I46" s="378"/>
      <c r="J46" s="378"/>
      <c r="K46" s="378"/>
      <c r="L46" s="378"/>
      <c r="M46" s="378"/>
      <c r="N46" s="378"/>
      <c r="O46" s="378"/>
      <c r="P46" s="378"/>
      <c r="Q46" s="378"/>
    </row>
    <row r="47" spans="1:17" ht="94.5" customHeight="1" x14ac:dyDescent="0.2">
      <c r="A47" s="112">
        <v>5111</v>
      </c>
      <c r="B47" s="113">
        <v>40</v>
      </c>
      <c r="C47" s="163" t="s">
        <v>3439</v>
      </c>
      <c r="D47" s="112" t="s">
        <v>556</v>
      </c>
      <c r="E47" s="112" t="s">
        <v>2167</v>
      </c>
      <c r="F47" s="112" t="s">
        <v>372</v>
      </c>
      <c r="G47" s="112" t="s">
        <v>373</v>
      </c>
      <c r="H47" s="112"/>
      <c r="I47" s="112" t="s">
        <v>381</v>
      </c>
      <c r="J47" s="112">
        <v>8134</v>
      </c>
      <c r="K47" s="112">
        <v>273</v>
      </c>
      <c r="L47" s="112"/>
      <c r="M47" s="115" t="s">
        <v>2036</v>
      </c>
      <c r="N47" s="114">
        <v>36467</v>
      </c>
      <c r="O47" s="117">
        <v>2311.5</v>
      </c>
      <c r="P47" s="112" t="s">
        <v>323</v>
      </c>
      <c r="Q47" s="112" t="s">
        <v>3280</v>
      </c>
    </row>
    <row r="48" spans="1:17" ht="169.5" customHeight="1" x14ac:dyDescent="0.2">
      <c r="A48" s="112">
        <v>5151</v>
      </c>
      <c r="B48" s="113">
        <v>41</v>
      </c>
      <c r="C48" s="163" t="s">
        <v>1915</v>
      </c>
      <c r="D48" s="112" t="s">
        <v>5227</v>
      </c>
      <c r="E48" s="112" t="s">
        <v>2167</v>
      </c>
      <c r="F48" s="112" t="s">
        <v>83</v>
      </c>
      <c r="G48" s="112" t="s">
        <v>5228</v>
      </c>
      <c r="H48" s="112" t="s">
        <v>5229</v>
      </c>
      <c r="I48" s="112" t="s">
        <v>88</v>
      </c>
      <c r="J48" s="112">
        <v>5766</v>
      </c>
      <c r="K48" s="112">
        <v>60693</v>
      </c>
      <c r="L48" s="112" t="s">
        <v>1907</v>
      </c>
      <c r="M48" s="115" t="s">
        <v>1918</v>
      </c>
      <c r="N48" s="114">
        <v>41988</v>
      </c>
      <c r="O48" s="117">
        <v>14000</v>
      </c>
      <c r="P48" s="112" t="s">
        <v>214</v>
      </c>
      <c r="Q48" s="112" t="s">
        <v>3280</v>
      </c>
    </row>
    <row r="49" spans="1:17" s="80" customFormat="1" ht="62.25" customHeight="1" x14ac:dyDescent="0.2">
      <c r="A49" s="112">
        <v>5111</v>
      </c>
      <c r="B49" s="113">
        <v>42</v>
      </c>
      <c r="C49" s="163" t="s">
        <v>3371</v>
      </c>
      <c r="D49" s="112" t="s">
        <v>3389</v>
      </c>
      <c r="E49" s="112" t="s">
        <v>2167</v>
      </c>
      <c r="F49" s="112" t="s">
        <v>467</v>
      </c>
      <c r="G49" s="112" t="s">
        <v>586</v>
      </c>
      <c r="H49" s="112" t="s">
        <v>586</v>
      </c>
      <c r="I49" s="112" t="s">
        <v>357</v>
      </c>
      <c r="J49" s="112">
        <v>3711</v>
      </c>
      <c r="K49" s="112" t="s">
        <v>3440</v>
      </c>
      <c r="L49" s="112" t="s">
        <v>3199</v>
      </c>
      <c r="M49" s="115" t="s">
        <v>3402</v>
      </c>
      <c r="N49" s="114">
        <v>42647</v>
      </c>
      <c r="O49" s="117">
        <v>10324</v>
      </c>
      <c r="P49" s="112" t="s">
        <v>214</v>
      </c>
      <c r="Q49" s="112" t="s">
        <v>3280</v>
      </c>
    </row>
    <row r="50" spans="1:17" s="80" customFormat="1" ht="71.25" x14ac:dyDescent="0.2">
      <c r="A50" s="112">
        <v>51501</v>
      </c>
      <c r="B50" s="113">
        <v>43</v>
      </c>
      <c r="C50" s="163" t="s">
        <v>4339</v>
      </c>
      <c r="D50" s="112" t="s">
        <v>2120</v>
      </c>
      <c r="E50" s="112" t="s">
        <v>2168</v>
      </c>
      <c r="F50" s="112" t="s">
        <v>426</v>
      </c>
      <c r="G50" s="112" t="s">
        <v>4340</v>
      </c>
      <c r="H50" s="112" t="s">
        <v>4341</v>
      </c>
      <c r="I50" s="112" t="s">
        <v>530</v>
      </c>
      <c r="J50" s="112">
        <v>1933</v>
      </c>
      <c r="K50" s="112">
        <v>4062374749</v>
      </c>
      <c r="L50" s="112" t="s">
        <v>4299</v>
      </c>
      <c r="M50" s="115">
        <v>655</v>
      </c>
      <c r="N50" s="114">
        <v>43949</v>
      </c>
      <c r="O50" s="117">
        <v>4704.96</v>
      </c>
      <c r="P50" s="112" t="s">
        <v>3862</v>
      </c>
      <c r="Q50" s="112" t="s">
        <v>3280</v>
      </c>
    </row>
    <row r="51" spans="1:17" ht="98.25" customHeight="1" x14ac:dyDescent="0.2">
      <c r="A51" s="112">
        <v>51501</v>
      </c>
      <c r="B51" s="113">
        <v>44</v>
      </c>
      <c r="C51" s="163" t="s">
        <v>5511</v>
      </c>
      <c r="D51" s="112" t="s">
        <v>384</v>
      </c>
      <c r="E51" s="112" t="s">
        <v>2167</v>
      </c>
      <c r="F51" s="112" t="s">
        <v>5512</v>
      </c>
      <c r="G51" s="112" t="s">
        <v>5546</v>
      </c>
      <c r="H51" s="112" t="s">
        <v>5547</v>
      </c>
      <c r="I51" s="112" t="s">
        <v>88</v>
      </c>
      <c r="J51" s="112">
        <v>4693</v>
      </c>
      <c r="K51" s="112">
        <v>4067361592</v>
      </c>
      <c r="L51" s="112" t="s">
        <v>5474</v>
      </c>
      <c r="M51" s="115" t="s">
        <v>5503</v>
      </c>
      <c r="N51" s="114">
        <v>44865</v>
      </c>
      <c r="O51" s="117">
        <v>12284.69</v>
      </c>
      <c r="P51" s="113" t="s">
        <v>26</v>
      </c>
      <c r="Q51" s="112" t="s">
        <v>3280</v>
      </c>
    </row>
    <row r="52" spans="1:17" ht="42" customHeight="1" x14ac:dyDescent="0.2">
      <c r="A52" s="377" t="s">
        <v>4952</v>
      </c>
      <c r="B52" s="378"/>
      <c r="C52" s="378"/>
      <c r="D52" s="378"/>
      <c r="E52" s="378"/>
      <c r="F52" s="378"/>
      <c r="G52" s="378"/>
      <c r="H52" s="378"/>
      <c r="I52" s="378"/>
      <c r="J52" s="378"/>
      <c r="K52" s="378"/>
      <c r="L52" s="378"/>
      <c r="M52" s="378"/>
      <c r="N52" s="378"/>
      <c r="O52" s="378"/>
      <c r="P52" s="378"/>
      <c r="Q52" s="378"/>
    </row>
    <row r="53" spans="1:17" ht="95.25" customHeight="1" x14ac:dyDescent="0.2">
      <c r="A53" s="112">
        <v>5111</v>
      </c>
      <c r="B53" s="113">
        <v>45</v>
      </c>
      <c r="C53" s="163" t="s">
        <v>1006</v>
      </c>
      <c r="D53" s="112" t="s">
        <v>577</v>
      </c>
      <c r="E53" s="112" t="s">
        <v>2168</v>
      </c>
      <c r="F53" s="112"/>
      <c r="G53" s="112"/>
      <c r="H53" s="112"/>
      <c r="I53" s="112"/>
      <c r="J53" s="112">
        <v>0</v>
      </c>
      <c r="K53" s="112">
        <v>0</v>
      </c>
      <c r="L53" s="112"/>
      <c r="M53" s="115" t="s">
        <v>442</v>
      </c>
      <c r="N53" s="114">
        <v>35271</v>
      </c>
      <c r="O53" s="117">
        <v>437</v>
      </c>
      <c r="P53" s="112" t="s">
        <v>323</v>
      </c>
      <c r="Q53" s="112" t="s">
        <v>3282</v>
      </c>
    </row>
    <row r="54" spans="1:17" ht="83.25" customHeight="1" x14ac:dyDescent="0.2">
      <c r="A54" s="112">
        <v>5111</v>
      </c>
      <c r="B54" s="113">
        <v>46</v>
      </c>
      <c r="C54" s="163" t="s">
        <v>1644</v>
      </c>
      <c r="D54" s="112" t="s">
        <v>548</v>
      </c>
      <c r="E54" s="112" t="s">
        <v>2168</v>
      </c>
      <c r="F54" s="112"/>
      <c r="G54" s="112"/>
      <c r="H54" s="112"/>
      <c r="I54" s="112"/>
      <c r="J54" s="112">
        <v>0</v>
      </c>
      <c r="K54" s="112">
        <v>0</v>
      </c>
      <c r="L54" s="112"/>
      <c r="M54" s="115"/>
      <c r="N54" s="114">
        <v>35795</v>
      </c>
      <c r="O54" s="117">
        <v>785</v>
      </c>
      <c r="P54" s="112" t="s">
        <v>323</v>
      </c>
      <c r="Q54" s="112" t="s">
        <v>3282</v>
      </c>
    </row>
    <row r="55" spans="1:17" ht="82.5" customHeight="1" x14ac:dyDescent="0.2">
      <c r="A55" s="112">
        <v>5111</v>
      </c>
      <c r="B55" s="113">
        <v>47</v>
      </c>
      <c r="C55" s="163" t="s">
        <v>1025</v>
      </c>
      <c r="D55" s="112" t="s">
        <v>280</v>
      </c>
      <c r="E55" s="112" t="s">
        <v>2169</v>
      </c>
      <c r="F55" s="112"/>
      <c r="G55" s="112"/>
      <c r="H55" s="112"/>
      <c r="I55" s="112" t="s">
        <v>88</v>
      </c>
      <c r="J55" s="112">
        <v>0</v>
      </c>
      <c r="K55" s="112">
        <v>0</v>
      </c>
      <c r="L55" s="112"/>
      <c r="M55" s="115" t="s">
        <v>442</v>
      </c>
      <c r="N55" s="114">
        <v>35953</v>
      </c>
      <c r="O55" s="117">
        <v>895.85</v>
      </c>
      <c r="P55" s="112" t="s">
        <v>214</v>
      </c>
      <c r="Q55" s="112" t="s">
        <v>3282</v>
      </c>
    </row>
    <row r="56" spans="1:17" ht="66.75" customHeight="1" x14ac:dyDescent="0.2">
      <c r="A56" s="112">
        <v>5111</v>
      </c>
      <c r="B56" s="113">
        <v>48</v>
      </c>
      <c r="C56" s="163" t="s">
        <v>1645</v>
      </c>
      <c r="D56" s="112" t="s">
        <v>231</v>
      </c>
      <c r="E56" s="112" t="s">
        <v>2169</v>
      </c>
      <c r="F56" s="112"/>
      <c r="G56" s="112"/>
      <c r="H56" s="112"/>
      <c r="I56" s="112" t="s">
        <v>381</v>
      </c>
      <c r="J56" s="112">
        <v>5550</v>
      </c>
      <c r="K56" s="112">
        <v>120</v>
      </c>
      <c r="L56" s="112" t="s">
        <v>276</v>
      </c>
      <c r="M56" s="115" t="s">
        <v>2060</v>
      </c>
      <c r="N56" s="114">
        <v>36008</v>
      </c>
      <c r="O56" s="117">
        <v>1784.8</v>
      </c>
      <c r="P56" s="112" t="s">
        <v>214</v>
      </c>
      <c r="Q56" s="112" t="s">
        <v>3282</v>
      </c>
    </row>
    <row r="57" spans="1:17" ht="108.75" customHeight="1" x14ac:dyDescent="0.2">
      <c r="A57" s="112">
        <v>5111</v>
      </c>
      <c r="B57" s="113">
        <v>49</v>
      </c>
      <c r="C57" s="163" t="s">
        <v>1181</v>
      </c>
      <c r="D57" s="112" t="s">
        <v>149</v>
      </c>
      <c r="E57" s="112" t="s">
        <v>2167</v>
      </c>
      <c r="F57" s="112"/>
      <c r="G57" s="112"/>
      <c r="H57" s="112"/>
      <c r="I57" s="112" t="s">
        <v>88</v>
      </c>
      <c r="J57" s="112">
        <v>8133</v>
      </c>
      <c r="K57" s="112">
        <v>274</v>
      </c>
      <c r="L57" s="112"/>
      <c r="M57" s="115" t="s">
        <v>2061</v>
      </c>
      <c r="N57" s="114">
        <v>36469</v>
      </c>
      <c r="O57" s="117">
        <v>517.5</v>
      </c>
      <c r="P57" s="112" t="s">
        <v>323</v>
      </c>
      <c r="Q57" s="112" t="s">
        <v>3282</v>
      </c>
    </row>
    <row r="58" spans="1:17" ht="100.5" customHeight="1" x14ac:dyDescent="0.2">
      <c r="A58" s="112">
        <v>5111</v>
      </c>
      <c r="B58" s="113">
        <v>50</v>
      </c>
      <c r="C58" s="163" t="s">
        <v>1008</v>
      </c>
      <c r="D58" s="112" t="s">
        <v>5230</v>
      </c>
      <c r="E58" s="112" t="s">
        <v>2169</v>
      </c>
      <c r="F58" s="112"/>
      <c r="G58" s="112"/>
      <c r="H58" s="112"/>
      <c r="I58" s="112" t="s">
        <v>470</v>
      </c>
      <c r="J58" s="112">
        <v>1584</v>
      </c>
      <c r="K58" s="112">
        <v>5064</v>
      </c>
      <c r="L58" s="112" t="s">
        <v>324</v>
      </c>
      <c r="M58" s="115" t="s">
        <v>1993</v>
      </c>
      <c r="N58" s="114">
        <v>39632</v>
      </c>
      <c r="O58" s="117">
        <v>3236.1</v>
      </c>
      <c r="P58" s="112" t="s">
        <v>1997</v>
      </c>
      <c r="Q58" s="112" t="s">
        <v>3282</v>
      </c>
    </row>
    <row r="59" spans="1:17" ht="100.5" customHeight="1" x14ac:dyDescent="0.2">
      <c r="A59" s="112">
        <v>5151</v>
      </c>
      <c r="B59" s="113">
        <v>51</v>
      </c>
      <c r="C59" s="163" t="s">
        <v>3297</v>
      </c>
      <c r="D59" s="112" t="s">
        <v>3295</v>
      </c>
      <c r="E59" s="112" t="s">
        <v>2167</v>
      </c>
      <c r="F59" s="112" t="s">
        <v>1980</v>
      </c>
      <c r="G59" s="112" t="s">
        <v>3311</v>
      </c>
      <c r="H59" s="112" t="s">
        <v>3314</v>
      </c>
      <c r="I59" s="112" t="s">
        <v>88</v>
      </c>
      <c r="J59" s="112">
        <v>3646</v>
      </c>
      <c r="K59" s="112">
        <v>310021</v>
      </c>
      <c r="L59" s="112" t="s">
        <v>3199</v>
      </c>
      <c r="M59" s="115" t="s">
        <v>3331</v>
      </c>
      <c r="N59" s="114">
        <v>42641</v>
      </c>
      <c r="O59" s="117">
        <v>17133.2</v>
      </c>
      <c r="P59" s="112" t="s">
        <v>1997</v>
      </c>
      <c r="Q59" s="112" t="s">
        <v>3282</v>
      </c>
    </row>
    <row r="60" spans="1:17" ht="100.5" customHeight="1" x14ac:dyDescent="0.2">
      <c r="A60" s="112">
        <v>5111</v>
      </c>
      <c r="B60" s="113">
        <v>52</v>
      </c>
      <c r="C60" s="163" t="s">
        <v>3376</v>
      </c>
      <c r="D60" s="112" t="s">
        <v>3393</v>
      </c>
      <c r="E60" s="112" t="s">
        <v>2167</v>
      </c>
      <c r="F60" s="112" t="s">
        <v>3397</v>
      </c>
      <c r="G60" s="112" t="s">
        <v>3398</v>
      </c>
      <c r="H60" s="112" t="s">
        <v>586</v>
      </c>
      <c r="I60" s="112" t="s">
        <v>422</v>
      </c>
      <c r="J60" s="112">
        <v>3711</v>
      </c>
      <c r="K60" s="112" t="s">
        <v>3440</v>
      </c>
      <c r="L60" s="112" t="s">
        <v>3199</v>
      </c>
      <c r="M60" s="115" t="s">
        <v>3402</v>
      </c>
      <c r="N60" s="114">
        <v>42647</v>
      </c>
      <c r="O60" s="117">
        <v>3944</v>
      </c>
      <c r="P60" s="112" t="s">
        <v>1997</v>
      </c>
      <c r="Q60" s="112" t="s">
        <v>3282</v>
      </c>
    </row>
    <row r="61" spans="1:17" ht="81.75" customHeight="1" x14ac:dyDescent="0.2">
      <c r="A61" s="112">
        <v>5111</v>
      </c>
      <c r="B61" s="113">
        <v>53</v>
      </c>
      <c r="C61" s="163" t="s">
        <v>3379</v>
      </c>
      <c r="D61" s="112" t="s">
        <v>3394</v>
      </c>
      <c r="E61" s="112" t="s">
        <v>2167</v>
      </c>
      <c r="F61" s="112" t="s">
        <v>3397</v>
      </c>
      <c r="G61" s="112" t="s">
        <v>3399</v>
      </c>
      <c r="H61" s="112" t="s">
        <v>586</v>
      </c>
      <c r="I61" s="112" t="s">
        <v>88</v>
      </c>
      <c r="J61" s="112">
        <v>3711</v>
      </c>
      <c r="K61" s="112" t="s">
        <v>3440</v>
      </c>
      <c r="L61" s="112" t="s">
        <v>3199</v>
      </c>
      <c r="M61" s="115" t="s">
        <v>3402</v>
      </c>
      <c r="N61" s="114">
        <v>42647</v>
      </c>
      <c r="O61" s="117">
        <v>1798</v>
      </c>
      <c r="P61" s="112" t="s">
        <v>214</v>
      </c>
      <c r="Q61" s="112" t="s">
        <v>3282</v>
      </c>
    </row>
    <row r="62" spans="1:17" ht="84.75" customHeight="1" x14ac:dyDescent="0.2">
      <c r="A62" s="112">
        <v>5111</v>
      </c>
      <c r="B62" s="113">
        <v>54</v>
      </c>
      <c r="C62" s="163" t="s">
        <v>3380</v>
      </c>
      <c r="D62" s="112" t="s">
        <v>3394</v>
      </c>
      <c r="E62" s="112" t="s">
        <v>2167</v>
      </c>
      <c r="F62" s="112" t="s">
        <v>3397</v>
      </c>
      <c r="G62" s="112" t="s">
        <v>3399</v>
      </c>
      <c r="H62" s="112" t="s">
        <v>586</v>
      </c>
      <c r="I62" s="112" t="s">
        <v>88</v>
      </c>
      <c r="J62" s="112">
        <v>3711</v>
      </c>
      <c r="K62" s="112" t="s">
        <v>3440</v>
      </c>
      <c r="L62" s="112" t="s">
        <v>3199</v>
      </c>
      <c r="M62" s="115" t="s">
        <v>3402</v>
      </c>
      <c r="N62" s="114">
        <v>42647</v>
      </c>
      <c r="O62" s="117">
        <v>1798</v>
      </c>
      <c r="P62" s="112" t="s">
        <v>214</v>
      </c>
      <c r="Q62" s="112" t="s">
        <v>3282</v>
      </c>
    </row>
    <row r="63" spans="1:17" ht="100.5" customHeight="1" x14ac:dyDescent="0.2">
      <c r="A63" s="112">
        <v>5111</v>
      </c>
      <c r="B63" s="113">
        <v>55</v>
      </c>
      <c r="C63" s="163" t="s">
        <v>3381</v>
      </c>
      <c r="D63" s="112" t="s">
        <v>3394</v>
      </c>
      <c r="E63" s="112" t="s">
        <v>2167</v>
      </c>
      <c r="F63" s="112" t="s">
        <v>3397</v>
      </c>
      <c r="G63" s="112" t="s">
        <v>3399</v>
      </c>
      <c r="H63" s="112" t="s">
        <v>586</v>
      </c>
      <c r="I63" s="112" t="s">
        <v>88</v>
      </c>
      <c r="J63" s="112">
        <v>3711</v>
      </c>
      <c r="K63" s="112" t="s">
        <v>3440</v>
      </c>
      <c r="L63" s="112" t="s">
        <v>3199</v>
      </c>
      <c r="M63" s="115" t="s">
        <v>3402</v>
      </c>
      <c r="N63" s="114">
        <v>42647</v>
      </c>
      <c r="O63" s="117">
        <v>1798</v>
      </c>
      <c r="P63" s="112" t="s">
        <v>214</v>
      </c>
      <c r="Q63" s="112" t="s">
        <v>3282</v>
      </c>
    </row>
    <row r="64" spans="1:17" ht="108.75" customHeight="1" x14ac:dyDescent="0.2">
      <c r="A64" s="112">
        <v>5111</v>
      </c>
      <c r="B64" s="113">
        <v>56</v>
      </c>
      <c r="C64" s="163" t="s">
        <v>3385</v>
      </c>
      <c r="D64" s="112" t="s">
        <v>3396</v>
      </c>
      <c r="E64" s="112" t="s">
        <v>2167</v>
      </c>
      <c r="F64" s="112" t="s">
        <v>3397</v>
      </c>
      <c r="G64" s="112" t="s">
        <v>3401</v>
      </c>
      <c r="H64" s="112" t="s">
        <v>586</v>
      </c>
      <c r="I64" s="112" t="s">
        <v>88</v>
      </c>
      <c r="J64" s="112">
        <v>3711</v>
      </c>
      <c r="K64" s="112" t="s">
        <v>3440</v>
      </c>
      <c r="L64" s="112" t="s">
        <v>3199</v>
      </c>
      <c r="M64" s="115" t="s">
        <v>3402</v>
      </c>
      <c r="N64" s="114">
        <v>42647</v>
      </c>
      <c r="O64" s="117">
        <v>2494</v>
      </c>
      <c r="P64" s="112" t="s">
        <v>214</v>
      </c>
      <c r="Q64" s="112" t="s">
        <v>3282</v>
      </c>
    </row>
    <row r="65" spans="1:17" ht="111.75" customHeight="1" x14ac:dyDescent="0.2">
      <c r="A65" s="112">
        <v>5191</v>
      </c>
      <c r="B65" s="113">
        <v>57</v>
      </c>
      <c r="C65" s="163" t="s">
        <v>3414</v>
      </c>
      <c r="D65" s="112" t="s">
        <v>3422</v>
      </c>
      <c r="E65" s="112" t="s">
        <v>2168</v>
      </c>
      <c r="F65" s="112" t="s">
        <v>737</v>
      </c>
      <c r="G65" s="112" t="s">
        <v>3424</v>
      </c>
      <c r="H65" s="112" t="s">
        <v>3427</v>
      </c>
      <c r="I65" s="112" t="s">
        <v>530</v>
      </c>
      <c r="J65" s="112">
        <v>4657</v>
      </c>
      <c r="K65" s="112" t="s">
        <v>3441</v>
      </c>
      <c r="L65" s="112" t="s">
        <v>3199</v>
      </c>
      <c r="M65" s="115" t="s">
        <v>3435</v>
      </c>
      <c r="N65" s="114">
        <v>42696</v>
      </c>
      <c r="O65" s="117">
        <v>8033</v>
      </c>
      <c r="P65" s="112" t="s">
        <v>1997</v>
      </c>
      <c r="Q65" s="112" t="s">
        <v>3282</v>
      </c>
    </row>
    <row r="66" spans="1:17" ht="100.5" customHeight="1" x14ac:dyDescent="0.2">
      <c r="A66" s="112">
        <v>5151</v>
      </c>
      <c r="B66" s="113">
        <v>58</v>
      </c>
      <c r="C66" s="163" t="s">
        <v>3296</v>
      </c>
      <c r="D66" s="112" t="s">
        <v>3295</v>
      </c>
      <c r="E66" s="112" t="s">
        <v>2167</v>
      </c>
      <c r="F66" s="112" t="s">
        <v>1980</v>
      </c>
      <c r="G66" s="112" t="s">
        <v>3311</v>
      </c>
      <c r="H66" s="112" t="s">
        <v>3313</v>
      </c>
      <c r="I66" s="112" t="s">
        <v>88</v>
      </c>
      <c r="J66" s="112">
        <v>3646</v>
      </c>
      <c r="K66" s="112">
        <v>310021</v>
      </c>
      <c r="L66" s="112" t="s">
        <v>3199</v>
      </c>
      <c r="M66" s="115" t="s">
        <v>3331</v>
      </c>
      <c r="N66" s="114">
        <v>42641</v>
      </c>
      <c r="O66" s="117">
        <v>17133.2</v>
      </c>
      <c r="P66" s="112" t="s">
        <v>214</v>
      </c>
      <c r="Q66" s="112" t="s">
        <v>3282</v>
      </c>
    </row>
    <row r="67" spans="1:17" ht="111.75" customHeight="1" x14ac:dyDescent="0.2">
      <c r="A67" s="112">
        <v>5151</v>
      </c>
      <c r="B67" s="113">
        <v>59</v>
      </c>
      <c r="C67" s="163" t="s">
        <v>3300</v>
      </c>
      <c r="D67" s="112" t="s">
        <v>3295</v>
      </c>
      <c r="E67" s="112" t="s">
        <v>2167</v>
      </c>
      <c r="F67" s="112" t="s">
        <v>1980</v>
      </c>
      <c r="G67" s="112" t="s">
        <v>3311</v>
      </c>
      <c r="H67" s="112" t="s">
        <v>3319</v>
      </c>
      <c r="I67" s="112" t="s">
        <v>88</v>
      </c>
      <c r="J67" s="112">
        <v>3646</v>
      </c>
      <c r="K67" s="112">
        <v>310021</v>
      </c>
      <c r="L67" s="112" t="s">
        <v>3199</v>
      </c>
      <c r="M67" s="115" t="s">
        <v>3331</v>
      </c>
      <c r="N67" s="114">
        <v>42641</v>
      </c>
      <c r="O67" s="117">
        <v>17133.2</v>
      </c>
      <c r="P67" s="112" t="s">
        <v>214</v>
      </c>
      <c r="Q67" s="112" t="s">
        <v>3282</v>
      </c>
    </row>
    <row r="68" spans="1:17" s="80" customFormat="1" ht="96.75" customHeight="1" x14ac:dyDescent="0.2">
      <c r="A68" s="112">
        <v>5191</v>
      </c>
      <c r="B68" s="113">
        <v>60</v>
      </c>
      <c r="C68" s="163" t="s">
        <v>3412</v>
      </c>
      <c r="D68" s="112" t="s">
        <v>3422</v>
      </c>
      <c r="E68" s="112" t="s">
        <v>2168</v>
      </c>
      <c r="F68" s="112" t="s">
        <v>737</v>
      </c>
      <c r="G68" s="112" t="s">
        <v>3424</v>
      </c>
      <c r="H68" s="112" t="s">
        <v>3425</v>
      </c>
      <c r="I68" s="112" t="s">
        <v>530</v>
      </c>
      <c r="J68" s="112">
        <v>4657</v>
      </c>
      <c r="K68" s="112" t="s">
        <v>3440</v>
      </c>
      <c r="L68" s="112" t="s">
        <v>3199</v>
      </c>
      <c r="M68" s="115" t="s">
        <v>3435</v>
      </c>
      <c r="N68" s="114">
        <v>42696</v>
      </c>
      <c r="O68" s="117">
        <v>8033</v>
      </c>
      <c r="P68" s="112" t="s">
        <v>1997</v>
      </c>
      <c r="Q68" s="112" t="s">
        <v>3282</v>
      </c>
    </row>
    <row r="69" spans="1:17" s="180" customFormat="1" ht="84" customHeight="1" x14ac:dyDescent="0.2">
      <c r="A69" s="112">
        <v>5151</v>
      </c>
      <c r="B69" s="113">
        <v>61</v>
      </c>
      <c r="C69" s="163" t="s">
        <v>3303</v>
      </c>
      <c r="D69" s="112" t="s">
        <v>3295</v>
      </c>
      <c r="E69" s="112" t="s">
        <v>2167</v>
      </c>
      <c r="F69" s="112" t="s">
        <v>1980</v>
      </c>
      <c r="G69" s="112" t="s">
        <v>3311</v>
      </c>
      <c r="H69" s="112" t="s">
        <v>3323</v>
      </c>
      <c r="I69" s="112" t="s">
        <v>88</v>
      </c>
      <c r="J69" s="112">
        <v>3646</v>
      </c>
      <c r="K69" s="112">
        <v>310021</v>
      </c>
      <c r="L69" s="112" t="s">
        <v>3199</v>
      </c>
      <c r="M69" s="115" t="s">
        <v>3331</v>
      </c>
      <c r="N69" s="114">
        <v>42641</v>
      </c>
      <c r="O69" s="117">
        <v>17133.2</v>
      </c>
      <c r="P69" s="112" t="s">
        <v>214</v>
      </c>
      <c r="Q69" s="112" t="s">
        <v>3282</v>
      </c>
    </row>
    <row r="70" spans="1:17" s="180" customFormat="1" ht="88.5" customHeight="1" x14ac:dyDescent="0.2">
      <c r="A70" s="112">
        <v>51501</v>
      </c>
      <c r="B70" s="113">
        <v>62</v>
      </c>
      <c r="C70" s="163" t="s">
        <v>3859</v>
      </c>
      <c r="D70" s="112" t="s">
        <v>3860</v>
      </c>
      <c r="E70" s="112" t="s">
        <v>2169</v>
      </c>
      <c r="F70" s="112" t="s">
        <v>1916</v>
      </c>
      <c r="G70" s="112"/>
      <c r="H70" s="112">
        <v>117986324</v>
      </c>
      <c r="I70" s="112" t="s">
        <v>668</v>
      </c>
      <c r="J70" s="112"/>
      <c r="K70" s="112"/>
      <c r="L70" s="112" t="s">
        <v>3861</v>
      </c>
      <c r="M70" s="115">
        <v>20</v>
      </c>
      <c r="N70" s="114">
        <v>43493</v>
      </c>
      <c r="O70" s="117">
        <v>36192</v>
      </c>
      <c r="P70" s="112" t="s">
        <v>3862</v>
      </c>
      <c r="Q70" s="112" t="s">
        <v>3282</v>
      </c>
    </row>
    <row r="71" spans="1:17" s="80" customFormat="1" ht="76.5" customHeight="1" x14ac:dyDescent="0.2">
      <c r="A71" s="112">
        <v>51501</v>
      </c>
      <c r="B71" s="113">
        <v>63</v>
      </c>
      <c r="C71" s="163" t="s">
        <v>4342</v>
      </c>
      <c r="D71" s="112" t="s">
        <v>2120</v>
      </c>
      <c r="E71" s="112" t="s">
        <v>2168</v>
      </c>
      <c r="F71" s="112" t="s">
        <v>426</v>
      </c>
      <c r="G71" s="112" t="s">
        <v>4340</v>
      </c>
      <c r="H71" s="112" t="s">
        <v>4343</v>
      </c>
      <c r="I71" s="112" t="s">
        <v>530</v>
      </c>
      <c r="J71" s="112">
        <v>1932</v>
      </c>
      <c r="K71" s="112">
        <v>4062374731</v>
      </c>
      <c r="L71" s="112" t="s">
        <v>4299</v>
      </c>
      <c r="M71" s="115">
        <v>657</v>
      </c>
      <c r="N71" s="114">
        <v>43949</v>
      </c>
      <c r="O71" s="117">
        <v>4704.96</v>
      </c>
      <c r="P71" s="112" t="s">
        <v>3862</v>
      </c>
      <c r="Q71" s="112" t="s">
        <v>3282</v>
      </c>
    </row>
    <row r="72" spans="1:17" s="80" customFormat="1" ht="57" x14ac:dyDescent="0.2">
      <c r="A72" s="112">
        <v>51501</v>
      </c>
      <c r="B72" s="113">
        <v>64</v>
      </c>
      <c r="C72" s="163" t="s">
        <v>4344</v>
      </c>
      <c r="D72" s="112" t="s">
        <v>4301</v>
      </c>
      <c r="E72" s="112" t="s">
        <v>2168</v>
      </c>
      <c r="F72" s="112" t="s">
        <v>1980</v>
      </c>
      <c r="G72" s="112" t="s">
        <v>4333</v>
      </c>
      <c r="H72" s="112" t="s">
        <v>4345</v>
      </c>
      <c r="I72" s="112" t="s">
        <v>88</v>
      </c>
      <c r="J72" s="112">
        <v>1933</v>
      </c>
      <c r="K72" s="112">
        <v>40623747749</v>
      </c>
      <c r="L72" s="112" t="s">
        <v>4299</v>
      </c>
      <c r="M72" s="115">
        <v>655</v>
      </c>
      <c r="N72" s="114">
        <v>43949</v>
      </c>
      <c r="O72" s="117">
        <v>16607.150000000001</v>
      </c>
      <c r="P72" s="112" t="s">
        <v>3862</v>
      </c>
      <c r="Q72" s="112" t="s">
        <v>3282</v>
      </c>
    </row>
    <row r="73" spans="1:17" ht="85.5" customHeight="1" x14ac:dyDescent="0.2">
      <c r="A73" s="112">
        <v>51501</v>
      </c>
      <c r="B73" s="113">
        <v>65</v>
      </c>
      <c r="C73" s="163" t="s">
        <v>4348</v>
      </c>
      <c r="D73" s="112" t="s">
        <v>4301</v>
      </c>
      <c r="E73" s="112" t="s">
        <v>2168</v>
      </c>
      <c r="F73" s="112" t="s">
        <v>1980</v>
      </c>
      <c r="G73" s="112" t="s">
        <v>4333</v>
      </c>
      <c r="H73" s="112" t="s">
        <v>4349</v>
      </c>
      <c r="I73" s="112" t="s">
        <v>88</v>
      </c>
      <c r="J73" s="112">
        <v>1933</v>
      </c>
      <c r="K73" s="112">
        <v>40623747749</v>
      </c>
      <c r="L73" s="112" t="s">
        <v>4299</v>
      </c>
      <c r="M73" s="115">
        <v>655</v>
      </c>
      <c r="N73" s="114">
        <v>43949</v>
      </c>
      <c r="O73" s="117">
        <v>16607.150000000001</v>
      </c>
      <c r="P73" s="112" t="s">
        <v>3862</v>
      </c>
      <c r="Q73" s="112" t="s">
        <v>3282</v>
      </c>
    </row>
    <row r="74" spans="1:17" ht="25.5" x14ac:dyDescent="0.2">
      <c r="A74" s="377" t="s">
        <v>4928</v>
      </c>
      <c r="B74" s="378"/>
      <c r="C74" s="378"/>
      <c r="D74" s="378"/>
      <c r="E74" s="378"/>
      <c r="F74" s="378"/>
      <c r="G74" s="378"/>
      <c r="H74" s="378"/>
      <c r="I74" s="378"/>
      <c r="J74" s="378"/>
      <c r="K74" s="378"/>
      <c r="L74" s="378"/>
      <c r="M74" s="378"/>
      <c r="N74" s="378"/>
      <c r="O74" s="378"/>
      <c r="P74" s="378"/>
      <c r="Q74" s="378"/>
    </row>
    <row r="75" spans="1:17" ht="82.5" customHeight="1" x14ac:dyDescent="0.2">
      <c r="A75" s="112">
        <v>5111</v>
      </c>
      <c r="B75" s="113">
        <v>66</v>
      </c>
      <c r="C75" s="163" t="s">
        <v>3335</v>
      </c>
      <c r="D75" s="112" t="s">
        <v>1913</v>
      </c>
      <c r="E75" s="112" t="s">
        <v>2167</v>
      </c>
      <c r="F75" s="112"/>
      <c r="G75" s="112"/>
      <c r="H75" s="112"/>
      <c r="I75" s="112" t="s">
        <v>437</v>
      </c>
      <c r="J75" s="112">
        <v>5749</v>
      </c>
      <c r="K75" s="112">
        <v>4955</v>
      </c>
      <c r="L75" s="112" t="s">
        <v>1907</v>
      </c>
      <c r="M75" s="115" t="s">
        <v>1914</v>
      </c>
      <c r="N75" s="114">
        <v>41988</v>
      </c>
      <c r="O75" s="117">
        <v>4999.9799999999996</v>
      </c>
      <c r="P75" s="112" t="s">
        <v>214</v>
      </c>
      <c r="Q75" s="112" t="s">
        <v>3723</v>
      </c>
    </row>
    <row r="76" spans="1:17" ht="95.25" customHeight="1" x14ac:dyDescent="0.2">
      <c r="A76" s="112">
        <v>5111</v>
      </c>
      <c r="B76" s="113">
        <v>67</v>
      </c>
      <c r="C76" s="163" t="s">
        <v>3334</v>
      </c>
      <c r="D76" s="112" t="s">
        <v>1912</v>
      </c>
      <c r="E76" s="112" t="s">
        <v>2167</v>
      </c>
      <c r="F76" s="112" t="s">
        <v>1920</v>
      </c>
      <c r="G76" s="112" t="s">
        <v>1921</v>
      </c>
      <c r="H76" s="112"/>
      <c r="I76" s="112" t="s">
        <v>1919</v>
      </c>
      <c r="J76" s="112">
        <v>5750</v>
      </c>
      <c r="K76" s="112">
        <v>4925</v>
      </c>
      <c r="L76" s="112" t="s">
        <v>1907</v>
      </c>
      <c r="M76" s="115" t="s">
        <v>1862</v>
      </c>
      <c r="N76" s="114">
        <v>41988</v>
      </c>
      <c r="O76" s="117">
        <v>4499.99</v>
      </c>
      <c r="P76" s="112" t="s">
        <v>214</v>
      </c>
      <c r="Q76" s="112" t="s">
        <v>3723</v>
      </c>
    </row>
    <row r="77" spans="1:17" ht="110.25" customHeight="1" x14ac:dyDescent="0.2">
      <c r="A77" s="112">
        <v>5151</v>
      </c>
      <c r="B77" s="113">
        <v>68</v>
      </c>
      <c r="C77" s="163" t="s">
        <v>3336</v>
      </c>
      <c r="D77" s="112" t="s">
        <v>1895</v>
      </c>
      <c r="E77" s="112" t="s">
        <v>2167</v>
      </c>
      <c r="F77" s="112" t="s">
        <v>426</v>
      </c>
      <c r="G77" s="112" t="s">
        <v>1896</v>
      </c>
      <c r="H77" s="112" t="s">
        <v>1897</v>
      </c>
      <c r="I77" s="112" t="s">
        <v>88</v>
      </c>
      <c r="J77" s="112">
        <v>5759</v>
      </c>
      <c r="K77" s="112">
        <v>5002</v>
      </c>
      <c r="L77" s="112" t="s">
        <v>1907</v>
      </c>
      <c r="M77" s="115" t="s">
        <v>1831</v>
      </c>
      <c r="N77" s="114">
        <v>41988</v>
      </c>
      <c r="O77" s="117">
        <v>4999.99</v>
      </c>
      <c r="P77" s="112" t="s">
        <v>4954</v>
      </c>
      <c r="Q77" s="112" t="s">
        <v>3723</v>
      </c>
    </row>
    <row r="78" spans="1:17" ht="111.75" customHeight="1" x14ac:dyDescent="0.2">
      <c r="A78" s="112">
        <v>5151</v>
      </c>
      <c r="B78" s="113">
        <v>69</v>
      </c>
      <c r="C78" s="163" t="s">
        <v>3298</v>
      </c>
      <c r="D78" s="112" t="s">
        <v>3295</v>
      </c>
      <c r="E78" s="112" t="s">
        <v>2167</v>
      </c>
      <c r="F78" s="112" t="s">
        <v>1980</v>
      </c>
      <c r="G78" s="112" t="s">
        <v>3311</v>
      </c>
      <c r="H78" s="112" t="s">
        <v>3315</v>
      </c>
      <c r="I78" s="112" t="s">
        <v>88</v>
      </c>
      <c r="J78" s="112">
        <v>3646</v>
      </c>
      <c r="K78" s="112">
        <v>310021</v>
      </c>
      <c r="L78" s="112" t="s">
        <v>3199</v>
      </c>
      <c r="M78" s="115" t="s">
        <v>3331</v>
      </c>
      <c r="N78" s="114">
        <v>42641</v>
      </c>
      <c r="O78" s="117">
        <v>17133.2</v>
      </c>
      <c r="P78" s="112" t="s">
        <v>214</v>
      </c>
      <c r="Q78" s="112" t="s">
        <v>3723</v>
      </c>
    </row>
    <row r="79" spans="1:17" ht="87" customHeight="1" x14ac:dyDescent="0.2">
      <c r="A79" s="112">
        <v>5151</v>
      </c>
      <c r="B79" s="113">
        <v>70</v>
      </c>
      <c r="C79" s="163" t="s">
        <v>3436</v>
      </c>
      <c r="D79" s="112" t="s">
        <v>3295</v>
      </c>
      <c r="E79" s="112" t="s">
        <v>2167</v>
      </c>
      <c r="F79" s="112" t="s">
        <v>1980</v>
      </c>
      <c r="G79" s="112" t="s">
        <v>3316</v>
      </c>
      <c r="H79" s="112" t="s">
        <v>3317</v>
      </c>
      <c r="I79" s="112" t="s">
        <v>88</v>
      </c>
      <c r="J79" s="112">
        <v>3646</v>
      </c>
      <c r="K79" s="112">
        <v>310021</v>
      </c>
      <c r="L79" s="112" t="s">
        <v>3199</v>
      </c>
      <c r="M79" s="115" t="s">
        <v>3331</v>
      </c>
      <c r="N79" s="114">
        <v>42641</v>
      </c>
      <c r="O79" s="117">
        <v>17133.2</v>
      </c>
      <c r="P79" s="112" t="s">
        <v>214</v>
      </c>
      <c r="Q79" s="112" t="s">
        <v>3723</v>
      </c>
    </row>
    <row r="80" spans="1:17" ht="90" customHeight="1" x14ac:dyDescent="0.2">
      <c r="A80" s="112">
        <v>5151</v>
      </c>
      <c r="B80" s="113">
        <v>71</v>
      </c>
      <c r="C80" s="163" t="s">
        <v>3299</v>
      </c>
      <c r="D80" s="112" t="s">
        <v>3295</v>
      </c>
      <c r="E80" s="112" t="s">
        <v>2167</v>
      </c>
      <c r="F80" s="112" t="s">
        <v>1980</v>
      </c>
      <c r="G80" s="112" t="s">
        <v>3311</v>
      </c>
      <c r="H80" s="112" t="s">
        <v>3318</v>
      </c>
      <c r="I80" s="112" t="s">
        <v>88</v>
      </c>
      <c r="J80" s="112">
        <v>3646</v>
      </c>
      <c r="K80" s="112">
        <v>310021</v>
      </c>
      <c r="L80" s="112" t="s">
        <v>3199</v>
      </c>
      <c r="M80" s="115" t="s">
        <v>3331</v>
      </c>
      <c r="N80" s="114">
        <v>42641</v>
      </c>
      <c r="O80" s="117">
        <v>17133.2</v>
      </c>
      <c r="P80" s="112" t="s">
        <v>214</v>
      </c>
      <c r="Q80" s="112" t="s">
        <v>3723</v>
      </c>
    </row>
    <row r="81" spans="1:17" s="80" customFormat="1" ht="63.75" customHeight="1" x14ac:dyDescent="0.2">
      <c r="A81" s="112">
        <v>5111</v>
      </c>
      <c r="B81" s="113">
        <v>72</v>
      </c>
      <c r="C81" s="163" t="s">
        <v>3378</v>
      </c>
      <c r="D81" s="112" t="s">
        <v>3393</v>
      </c>
      <c r="E81" s="112" t="s">
        <v>2167</v>
      </c>
      <c r="F81" s="112" t="s">
        <v>3397</v>
      </c>
      <c r="G81" s="112" t="s">
        <v>3398</v>
      </c>
      <c r="H81" s="112" t="s">
        <v>586</v>
      </c>
      <c r="I81" s="112" t="s">
        <v>422</v>
      </c>
      <c r="J81" s="112">
        <v>3711</v>
      </c>
      <c r="K81" s="112" t="s">
        <v>3440</v>
      </c>
      <c r="L81" s="112" t="s">
        <v>3199</v>
      </c>
      <c r="M81" s="115" t="s">
        <v>3402</v>
      </c>
      <c r="N81" s="114">
        <v>42647</v>
      </c>
      <c r="O81" s="117">
        <v>3944</v>
      </c>
      <c r="P81" s="112" t="s">
        <v>214</v>
      </c>
      <c r="Q81" s="112" t="s">
        <v>3723</v>
      </c>
    </row>
    <row r="82" spans="1:17" s="80" customFormat="1" ht="25.5" customHeight="1" x14ac:dyDescent="0.2">
      <c r="A82" s="112">
        <v>5191</v>
      </c>
      <c r="B82" s="113">
        <v>73</v>
      </c>
      <c r="C82" s="163" t="s">
        <v>3413</v>
      </c>
      <c r="D82" s="112" t="s">
        <v>3422</v>
      </c>
      <c r="E82" s="112" t="s">
        <v>2168</v>
      </c>
      <c r="F82" s="112" t="s">
        <v>737</v>
      </c>
      <c r="G82" s="112" t="s">
        <v>3424</v>
      </c>
      <c r="H82" s="112" t="s">
        <v>3426</v>
      </c>
      <c r="I82" s="112" t="s">
        <v>530</v>
      </c>
      <c r="J82" s="112">
        <v>4657</v>
      </c>
      <c r="K82" s="112" t="s">
        <v>3441</v>
      </c>
      <c r="L82" s="112" t="s">
        <v>3199</v>
      </c>
      <c r="M82" s="115" t="s">
        <v>3435</v>
      </c>
      <c r="N82" s="114">
        <v>42696</v>
      </c>
      <c r="O82" s="117">
        <v>8033</v>
      </c>
      <c r="P82" s="112" t="s">
        <v>214</v>
      </c>
      <c r="Q82" s="112" t="s">
        <v>3723</v>
      </c>
    </row>
    <row r="83" spans="1:17" ht="99.75" customHeight="1" x14ac:dyDescent="0.2">
      <c r="A83" s="112">
        <v>51501</v>
      </c>
      <c r="B83" s="113">
        <v>74</v>
      </c>
      <c r="C83" s="163" t="s">
        <v>4346</v>
      </c>
      <c r="D83" s="112" t="s">
        <v>2120</v>
      </c>
      <c r="E83" s="112" t="s">
        <v>2168</v>
      </c>
      <c r="F83" s="112" t="s">
        <v>426</v>
      </c>
      <c r="G83" s="112" t="s">
        <v>4340</v>
      </c>
      <c r="H83" s="112" t="s">
        <v>4347</v>
      </c>
      <c r="I83" s="112" t="s">
        <v>530</v>
      </c>
      <c r="J83" s="112">
        <v>1932</v>
      </c>
      <c r="K83" s="112">
        <v>4062374731</v>
      </c>
      <c r="L83" s="112" t="s">
        <v>4299</v>
      </c>
      <c r="M83" s="115">
        <v>657</v>
      </c>
      <c r="N83" s="114">
        <v>43949</v>
      </c>
      <c r="O83" s="117">
        <v>4704.96</v>
      </c>
      <c r="P83" s="112" t="s">
        <v>3862</v>
      </c>
      <c r="Q83" s="112" t="s">
        <v>3723</v>
      </c>
    </row>
    <row r="84" spans="1:17" ht="25.5" x14ac:dyDescent="0.2">
      <c r="A84" s="377" t="s">
        <v>4953</v>
      </c>
      <c r="B84" s="378"/>
      <c r="C84" s="378"/>
      <c r="D84" s="378"/>
      <c r="E84" s="378"/>
      <c r="F84" s="378"/>
      <c r="G84" s="378"/>
      <c r="H84" s="378"/>
      <c r="I84" s="378"/>
      <c r="J84" s="378"/>
      <c r="K84" s="378"/>
      <c r="L84" s="378"/>
      <c r="M84" s="378"/>
      <c r="N84" s="378"/>
      <c r="O84" s="378"/>
      <c r="P84" s="378"/>
      <c r="Q84" s="378"/>
    </row>
    <row r="85" spans="1:17" s="80" customFormat="1" ht="89.25" customHeight="1" x14ac:dyDescent="0.2">
      <c r="A85" s="112">
        <v>5111</v>
      </c>
      <c r="B85" s="113">
        <v>75</v>
      </c>
      <c r="C85" s="163" t="s">
        <v>1014</v>
      </c>
      <c r="D85" s="112" t="s">
        <v>140</v>
      </c>
      <c r="E85" s="112" t="s">
        <v>2169</v>
      </c>
      <c r="F85" s="112"/>
      <c r="G85" s="112"/>
      <c r="H85" s="112"/>
      <c r="I85" s="112" t="s">
        <v>92</v>
      </c>
      <c r="J85" s="112">
        <v>8021</v>
      </c>
      <c r="K85" s="112">
        <v>860</v>
      </c>
      <c r="L85" s="112" t="s">
        <v>64</v>
      </c>
      <c r="M85" s="115" t="s">
        <v>1992</v>
      </c>
      <c r="N85" s="114">
        <v>39401</v>
      </c>
      <c r="O85" s="117">
        <v>1610</v>
      </c>
      <c r="P85" s="112" t="s">
        <v>323</v>
      </c>
      <c r="Q85" s="112" t="s">
        <v>4632</v>
      </c>
    </row>
    <row r="86" spans="1:17" s="80" customFormat="1" ht="89.25" customHeight="1" x14ac:dyDescent="0.2">
      <c r="A86" s="112">
        <v>5111</v>
      </c>
      <c r="B86" s="113">
        <v>76</v>
      </c>
      <c r="C86" s="163" t="s">
        <v>3333</v>
      </c>
      <c r="D86" s="112" t="s">
        <v>1922</v>
      </c>
      <c r="E86" s="112" t="s">
        <v>2167</v>
      </c>
      <c r="F86" s="112" t="s">
        <v>1920</v>
      </c>
      <c r="G86" s="112" t="s">
        <v>1921</v>
      </c>
      <c r="H86" s="112"/>
      <c r="I86" s="112" t="s">
        <v>1919</v>
      </c>
      <c r="J86" s="112">
        <v>5751</v>
      </c>
      <c r="K86" s="112">
        <v>4908</v>
      </c>
      <c r="L86" s="112" t="s">
        <v>1907</v>
      </c>
      <c r="M86" s="115" t="s">
        <v>1858</v>
      </c>
      <c r="N86" s="114">
        <v>41988</v>
      </c>
      <c r="O86" s="117">
        <v>4999.99</v>
      </c>
      <c r="P86" s="112" t="s">
        <v>214</v>
      </c>
      <c r="Q86" s="112" t="s">
        <v>4632</v>
      </c>
    </row>
    <row r="87" spans="1:17" s="80" customFormat="1" ht="25.5" customHeight="1" x14ac:dyDescent="0.2">
      <c r="A87" s="112">
        <v>51501</v>
      </c>
      <c r="B87" s="113">
        <v>77</v>
      </c>
      <c r="C87" s="163" t="s">
        <v>4630</v>
      </c>
      <c r="D87" s="112" t="s">
        <v>4572</v>
      </c>
      <c r="E87" s="112" t="s">
        <v>4127</v>
      </c>
      <c r="F87" s="112" t="s">
        <v>133</v>
      </c>
      <c r="G87" s="112" t="s">
        <v>4573</v>
      </c>
      <c r="H87" s="112" t="s">
        <v>4631</v>
      </c>
      <c r="I87" s="112" t="s">
        <v>4124</v>
      </c>
      <c r="J87" s="112">
        <v>6241</v>
      </c>
      <c r="K87" s="112">
        <v>4064698533</v>
      </c>
      <c r="L87" s="112" t="s">
        <v>4476</v>
      </c>
      <c r="M87" s="115">
        <v>100</v>
      </c>
      <c r="N87" s="114">
        <v>44195</v>
      </c>
      <c r="O87" s="117">
        <v>6960</v>
      </c>
      <c r="P87" s="112" t="s">
        <v>3862</v>
      </c>
      <c r="Q87" s="112" t="s">
        <v>4632</v>
      </c>
    </row>
    <row r="88" spans="1:17" ht="79.5" customHeight="1" x14ac:dyDescent="0.2">
      <c r="A88" s="112">
        <v>51501</v>
      </c>
      <c r="B88" s="113">
        <v>78</v>
      </c>
      <c r="C88" s="163" t="s">
        <v>4633</v>
      </c>
      <c r="D88" s="112" t="s">
        <v>4301</v>
      </c>
      <c r="E88" s="112" t="s">
        <v>4127</v>
      </c>
      <c r="F88" s="112" t="s">
        <v>1854</v>
      </c>
      <c r="G88" s="112" t="s">
        <v>4603</v>
      </c>
      <c r="H88" s="112" t="s">
        <v>4634</v>
      </c>
      <c r="I88" s="112" t="s">
        <v>176</v>
      </c>
      <c r="J88" s="112">
        <v>6241</v>
      </c>
      <c r="K88" s="112">
        <v>4064698533</v>
      </c>
      <c r="L88" s="112" t="s">
        <v>4476</v>
      </c>
      <c r="M88" s="115">
        <v>100</v>
      </c>
      <c r="N88" s="114">
        <v>44195</v>
      </c>
      <c r="O88" s="117">
        <v>16240</v>
      </c>
      <c r="P88" s="112" t="s">
        <v>3862</v>
      </c>
      <c r="Q88" s="112" t="s">
        <v>4632</v>
      </c>
    </row>
    <row r="89" spans="1:17" ht="25.5" x14ac:dyDescent="0.2">
      <c r="A89" s="377" t="s">
        <v>4955</v>
      </c>
      <c r="B89" s="378"/>
      <c r="C89" s="378"/>
      <c r="D89" s="378"/>
      <c r="E89" s="378"/>
      <c r="F89" s="378"/>
      <c r="G89" s="378"/>
      <c r="H89" s="378"/>
      <c r="I89" s="378"/>
      <c r="J89" s="378"/>
      <c r="K89" s="378"/>
      <c r="L89" s="378"/>
      <c r="M89" s="378"/>
      <c r="N89" s="378"/>
      <c r="O89" s="378"/>
      <c r="P89" s="378"/>
      <c r="Q89" s="378"/>
    </row>
    <row r="90" spans="1:17" ht="150.75" customHeight="1" x14ac:dyDescent="0.2">
      <c r="A90" s="112">
        <v>5111</v>
      </c>
      <c r="B90" s="113">
        <v>79</v>
      </c>
      <c r="C90" s="163" t="s">
        <v>1007</v>
      </c>
      <c r="D90" s="112" t="s">
        <v>541</v>
      </c>
      <c r="E90" s="112" t="s">
        <v>2168</v>
      </c>
      <c r="F90" s="112" t="s">
        <v>84</v>
      </c>
      <c r="G90" s="112"/>
      <c r="H90" s="112"/>
      <c r="I90" s="112" t="s">
        <v>381</v>
      </c>
      <c r="J90" s="112">
        <v>0</v>
      </c>
      <c r="K90" s="112">
        <v>0</v>
      </c>
      <c r="L90" s="112"/>
      <c r="M90" s="115" t="s">
        <v>173</v>
      </c>
      <c r="N90" s="114">
        <v>35795</v>
      </c>
      <c r="O90" s="117">
        <v>367</v>
      </c>
      <c r="P90" s="112" t="s">
        <v>323</v>
      </c>
      <c r="Q90" s="112" t="s">
        <v>3405</v>
      </c>
    </row>
    <row r="91" spans="1:17" ht="111.75" customHeight="1" x14ac:dyDescent="0.2">
      <c r="A91" s="112">
        <v>5111</v>
      </c>
      <c r="B91" s="113">
        <v>80</v>
      </c>
      <c r="C91" s="163" t="s">
        <v>1196</v>
      </c>
      <c r="D91" s="112" t="s">
        <v>472</v>
      </c>
      <c r="E91" s="112" t="s">
        <v>2167</v>
      </c>
      <c r="F91" s="112"/>
      <c r="G91" s="112"/>
      <c r="H91" s="112"/>
      <c r="I91" s="112" t="s">
        <v>594</v>
      </c>
      <c r="J91" s="112">
        <v>7270</v>
      </c>
      <c r="K91" s="112">
        <v>160</v>
      </c>
      <c r="L91" s="112" t="s">
        <v>390</v>
      </c>
      <c r="M91" s="115" t="s">
        <v>425</v>
      </c>
      <c r="N91" s="114">
        <v>38278</v>
      </c>
      <c r="O91" s="117">
        <v>1799</v>
      </c>
      <c r="P91" s="112" t="s">
        <v>323</v>
      </c>
      <c r="Q91" s="112" t="s">
        <v>3405</v>
      </c>
    </row>
    <row r="92" spans="1:17" ht="100.5" customHeight="1" x14ac:dyDescent="0.2">
      <c r="A92" s="112">
        <v>5151</v>
      </c>
      <c r="B92" s="113">
        <v>81</v>
      </c>
      <c r="C92" s="163" t="s">
        <v>3308</v>
      </c>
      <c r="D92" s="112" t="s">
        <v>3307</v>
      </c>
      <c r="E92" s="112" t="s">
        <v>2167</v>
      </c>
      <c r="F92" s="112" t="s">
        <v>550</v>
      </c>
      <c r="G92" s="112" t="s">
        <v>3326</v>
      </c>
      <c r="H92" s="112" t="s">
        <v>3328</v>
      </c>
      <c r="I92" s="112" t="s">
        <v>88</v>
      </c>
      <c r="J92" s="112">
        <v>3646</v>
      </c>
      <c r="K92" s="112">
        <v>310021</v>
      </c>
      <c r="L92" s="112" t="s">
        <v>3199</v>
      </c>
      <c r="M92" s="115" t="s">
        <v>3331</v>
      </c>
      <c r="N92" s="114">
        <v>42641</v>
      </c>
      <c r="O92" s="117">
        <v>5452</v>
      </c>
      <c r="P92" s="112" t="s">
        <v>323</v>
      </c>
      <c r="Q92" s="112" t="s">
        <v>3405</v>
      </c>
    </row>
    <row r="93" spans="1:17" ht="100.5" customHeight="1" x14ac:dyDescent="0.2">
      <c r="A93" s="112">
        <v>5151</v>
      </c>
      <c r="B93" s="113">
        <v>82</v>
      </c>
      <c r="C93" s="163" t="s">
        <v>3301</v>
      </c>
      <c r="D93" s="112" t="s">
        <v>3295</v>
      </c>
      <c r="E93" s="112" t="s">
        <v>2167</v>
      </c>
      <c r="F93" s="112" t="s">
        <v>1980</v>
      </c>
      <c r="G93" s="112" t="s">
        <v>3311</v>
      </c>
      <c r="H93" s="112" t="s">
        <v>3320</v>
      </c>
      <c r="I93" s="112" t="s">
        <v>88</v>
      </c>
      <c r="J93" s="112">
        <v>3646</v>
      </c>
      <c r="K93" s="112">
        <v>310021</v>
      </c>
      <c r="L93" s="112" t="s">
        <v>3199</v>
      </c>
      <c r="M93" s="115" t="s">
        <v>3331</v>
      </c>
      <c r="N93" s="114">
        <v>42641</v>
      </c>
      <c r="O93" s="117">
        <v>17133.2</v>
      </c>
      <c r="P93" s="112" t="s">
        <v>214</v>
      </c>
      <c r="Q93" s="112" t="s">
        <v>3405</v>
      </c>
    </row>
    <row r="94" spans="1:17" ht="100.5" customHeight="1" x14ac:dyDescent="0.2">
      <c r="A94" s="112">
        <v>5151</v>
      </c>
      <c r="B94" s="113">
        <v>83</v>
      </c>
      <c r="C94" s="163" t="s">
        <v>3304</v>
      </c>
      <c r="D94" s="112" t="s">
        <v>3305</v>
      </c>
      <c r="E94" s="112" t="s">
        <v>2167</v>
      </c>
      <c r="F94" s="112" t="s">
        <v>426</v>
      </c>
      <c r="G94" s="112" t="s">
        <v>3324</v>
      </c>
      <c r="H94" s="112" t="s">
        <v>3325</v>
      </c>
      <c r="I94" s="112" t="s">
        <v>88</v>
      </c>
      <c r="J94" s="112">
        <v>3646</v>
      </c>
      <c r="K94" s="112">
        <v>310021</v>
      </c>
      <c r="L94" s="112" t="s">
        <v>3199</v>
      </c>
      <c r="M94" s="115" t="s">
        <v>3331</v>
      </c>
      <c r="N94" s="114">
        <v>42641</v>
      </c>
      <c r="O94" s="117">
        <v>74588</v>
      </c>
      <c r="P94" s="112" t="s">
        <v>214</v>
      </c>
      <c r="Q94" s="112" t="s">
        <v>3405</v>
      </c>
    </row>
    <row r="95" spans="1:17" ht="111" customHeight="1" x14ac:dyDescent="0.2">
      <c r="A95" s="112">
        <v>5111</v>
      </c>
      <c r="B95" s="113">
        <v>84</v>
      </c>
      <c r="C95" s="163" t="s">
        <v>3377</v>
      </c>
      <c r="D95" s="112" t="s">
        <v>3393</v>
      </c>
      <c r="E95" s="112" t="s">
        <v>2167</v>
      </c>
      <c r="F95" s="112" t="s">
        <v>3397</v>
      </c>
      <c r="G95" s="112" t="s">
        <v>3398</v>
      </c>
      <c r="H95" s="112" t="s">
        <v>586</v>
      </c>
      <c r="I95" s="112" t="s">
        <v>422</v>
      </c>
      <c r="J95" s="112">
        <v>3711</v>
      </c>
      <c r="K95" s="112" t="s">
        <v>3440</v>
      </c>
      <c r="L95" s="112" t="s">
        <v>3199</v>
      </c>
      <c r="M95" s="115" t="s">
        <v>3402</v>
      </c>
      <c r="N95" s="114">
        <v>42647</v>
      </c>
      <c r="O95" s="117">
        <v>3944</v>
      </c>
      <c r="P95" s="112" t="s">
        <v>214</v>
      </c>
      <c r="Q95" s="112" t="s">
        <v>3405</v>
      </c>
    </row>
    <row r="96" spans="1:17" ht="85.5" x14ac:dyDescent="0.2">
      <c r="A96" s="112">
        <v>5111</v>
      </c>
      <c r="B96" s="113">
        <v>85</v>
      </c>
      <c r="C96" s="163" t="s">
        <v>3382</v>
      </c>
      <c r="D96" s="112" t="s">
        <v>3395</v>
      </c>
      <c r="E96" s="112" t="s">
        <v>2167</v>
      </c>
      <c r="F96" s="112" t="s">
        <v>3397</v>
      </c>
      <c r="G96" s="112" t="s">
        <v>3400</v>
      </c>
      <c r="H96" s="112" t="s">
        <v>586</v>
      </c>
      <c r="I96" s="112" t="s">
        <v>3900</v>
      </c>
      <c r="J96" s="112">
        <v>3711</v>
      </c>
      <c r="K96" s="112" t="s">
        <v>3440</v>
      </c>
      <c r="L96" s="112" t="s">
        <v>3199</v>
      </c>
      <c r="M96" s="115" t="s">
        <v>3402</v>
      </c>
      <c r="N96" s="114">
        <v>42647</v>
      </c>
      <c r="O96" s="117">
        <v>3190</v>
      </c>
      <c r="P96" s="112" t="s">
        <v>214</v>
      </c>
      <c r="Q96" s="112" t="s">
        <v>3405</v>
      </c>
    </row>
    <row r="97" spans="1:17" ht="81.75" customHeight="1" x14ac:dyDescent="0.2">
      <c r="A97" s="112">
        <v>5151</v>
      </c>
      <c r="B97" s="113">
        <v>86</v>
      </c>
      <c r="C97" s="163" t="s">
        <v>3294</v>
      </c>
      <c r="D97" s="112" t="s">
        <v>3295</v>
      </c>
      <c r="E97" s="112" t="s">
        <v>2167</v>
      </c>
      <c r="F97" s="112" t="s">
        <v>1980</v>
      </c>
      <c r="G97" s="112" t="s">
        <v>3311</v>
      </c>
      <c r="H97" s="112" t="s">
        <v>3312</v>
      </c>
      <c r="I97" s="112" t="s">
        <v>88</v>
      </c>
      <c r="J97" s="112">
        <v>3646</v>
      </c>
      <c r="K97" s="112">
        <v>310021</v>
      </c>
      <c r="L97" s="112" t="s">
        <v>3199</v>
      </c>
      <c r="M97" s="115" t="s">
        <v>3331</v>
      </c>
      <c r="N97" s="114">
        <v>42641</v>
      </c>
      <c r="O97" s="117">
        <v>17133.2</v>
      </c>
      <c r="P97" s="112" t="s">
        <v>214</v>
      </c>
      <c r="Q97" s="112" t="s">
        <v>3405</v>
      </c>
    </row>
    <row r="98" spans="1:17" ht="38.25" customHeight="1" x14ac:dyDescent="0.2">
      <c r="A98" s="377" t="s">
        <v>4956</v>
      </c>
      <c r="B98" s="378"/>
      <c r="C98" s="378"/>
      <c r="D98" s="378"/>
      <c r="E98" s="378"/>
      <c r="F98" s="378"/>
      <c r="G98" s="378"/>
      <c r="H98" s="378"/>
      <c r="I98" s="378"/>
      <c r="J98" s="378"/>
      <c r="K98" s="378"/>
      <c r="L98" s="378"/>
      <c r="M98" s="378"/>
      <c r="N98" s="378"/>
      <c r="O98" s="378"/>
      <c r="P98" s="378"/>
      <c r="Q98" s="378"/>
    </row>
    <row r="99" spans="1:17" ht="101.25" customHeight="1" x14ac:dyDescent="0.2">
      <c r="A99" s="112">
        <v>5671</v>
      </c>
      <c r="B99" s="113">
        <v>87</v>
      </c>
      <c r="C99" s="163" t="s">
        <v>1017</v>
      </c>
      <c r="D99" s="112" t="s">
        <v>269</v>
      </c>
      <c r="E99" s="112" t="s">
        <v>2169</v>
      </c>
      <c r="F99" s="112"/>
      <c r="G99" s="112" t="s">
        <v>22</v>
      </c>
      <c r="H99" s="112"/>
      <c r="I99" s="112" t="s">
        <v>23</v>
      </c>
      <c r="J99" s="112">
        <v>2049</v>
      </c>
      <c r="K99" s="112">
        <v>8279</v>
      </c>
      <c r="L99" s="112" t="s">
        <v>24</v>
      </c>
      <c r="M99" s="115" t="s">
        <v>2074</v>
      </c>
      <c r="N99" s="114">
        <v>37358</v>
      </c>
      <c r="O99" s="117">
        <v>5736.43</v>
      </c>
      <c r="P99" s="112" t="s">
        <v>323</v>
      </c>
      <c r="Q99" s="112" t="s">
        <v>3281</v>
      </c>
    </row>
    <row r="100" spans="1:17" ht="100.5" customHeight="1" x14ac:dyDescent="0.2">
      <c r="A100" s="112">
        <v>5671</v>
      </c>
      <c r="B100" s="113">
        <v>88</v>
      </c>
      <c r="C100" s="163" t="s">
        <v>1018</v>
      </c>
      <c r="D100" s="112" t="s">
        <v>270</v>
      </c>
      <c r="E100" s="112" t="s">
        <v>2169</v>
      </c>
      <c r="F100" s="112"/>
      <c r="G100" s="112">
        <v>4030293</v>
      </c>
      <c r="H100" s="112"/>
      <c r="I100" s="112" t="s">
        <v>23</v>
      </c>
      <c r="J100" s="112">
        <v>2049</v>
      </c>
      <c r="K100" s="112">
        <v>8279</v>
      </c>
      <c r="L100" s="112" t="s">
        <v>24</v>
      </c>
      <c r="M100" s="115" t="s">
        <v>2076</v>
      </c>
      <c r="N100" s="114">
        <v>37362</v>
      </c>
      <c r="O100" s="117">
        <v>3282.1</v>
      </c>
      <c r="P100" s="112" t="s">
        <v>1997</v>
      </c>
      <c r="Q100" s="112" t="s">
        <v>3281</v>
      </c>
    </row>
    <row r="101" spans="1:17" ht="90" customHeight="1" x14ac:dyDescent="0.2">
      <c r="A101" s="112">
        <v>5191</v>
      </c>
      <c r="B101" s="113">
        <v>89</v>
      </c>
      <c r="C101" s="163" t="s">
        <v>1003</v>
      </c>
      <c r="D101" s="112" t="s">
        <v>211</v>
      </c>
      <c r="E101" s="112" t="s">
        <v>2168</v>
      </c>
      <c r="F101" s="112"/>
      <c r="G101" s="112"/>
      <c r="H101" s="112"/>
      <c r="I101" s="112" t="s">
        <v>317</v>
      </c>
      <c r="J101" s="112">
        <v>3665</v>
      </c>
      <c r="K101" s="112">
        <v>918</v>
      </c>
      <c r="L101" s="112" t="s">
        <v>320</v>
      </c>
      <c r="M101" s="115" t="s">
        <v>2063</v>
      </c>
      <c r="N101" s="114">
        <v>37774</v>
      </c>
      <c r="O101" s="117">
        <v>1673.02</v>
      </c>
      <c r="P101" s="112" t="s">
        <v>214</v>
      </c>
      <c r="Q101" s="112" t="s">
        <v>3281</v>
      </c>
    </row>
    <row r="102" spans="1:17" ht="88.5" customHeight="1" x14ac:dyDescent="0.2">
      <c r="A102" s="112">
        <v>5671</v>
      </c>
      <c r="B102" s="113">
        <v>90</v>
      </c>
      <c r="C102" s="163" t="s">
        <v>1009</v>
      </c>
      <c r="D102" s="112" t="s">
        <v>316</v>
      </c>
      <c r="E102" s="112" t="s">
        <v>2169</v>
      </c>
      <c r="F102" s="112" t="s">
        <v>611</v>
      </c>
      <c r="G102" s="112"/>
      <c r="H102" s="112"/>
      <c r="I102" s="112"/>
      <c r="J102" s="112">
        <v>6807</v>
      </c>
      <c r="K102" s="112">
        <v>511</v>
      </c>
      <c r="L102" s="112" t="s">
        <v>169</v>
      </c>
      <c r="M102" s="115" t="s">
        <v>2071</v>
      </c>
      <c r="N102" s="114">
        <v>37889</v>
      </c>
      <c r="O102" s="117">
        <v>1271.68</v>
      </c>
      <c r="P102" s="112" t="s">
        <v>323</v>
      </c>
      <c r="Q102" s="112" t="s">
        <v>3281</v>
      </c>
    </row>
    <row r="103" spans="1:17" ht="99" customHeight="1" x14ac:dyDescent="0.2">
      <c r="A103" s="112">
        <v>5191</v>
      </c>
      <c r="B103" s="113">
        <v>91</v>
      </c>
      <c r="C103" s="163" t="s">
        <v>999</v>
      </c>
      <c r="D103" s="112" t="s">
        <v>143</v>
      </c>
      <c r="E103" s="112" t="s">
        <v>2169</v>
      </c>
      <c r="F103" s="112" t="s">
        <v>51</v>
      </c>
      <c r="G103" s="112" t="s">
        <v>52</v>
      </c>
      <c r="H103" s="112" t="s">
        <v>289</v>
      </c>
      <c r="I103" s="112" t="s">
        <v>530</v>
      </c>
      <c r="J103" s="112">
        <v>3190</v>
      </c>
      <c r="K103" s="112">
        <v>193</v>
      </c>
      <c r="L103" s="112" t="s">
        <v>223</v>
      </c>
      <c r="M103" s="115" t="s">
        <v>2062</v>
      </c>
      <c r="N103" s="114">
        <v>39216</v>
      </c>
      <c r="O103" s="117">
        <v>7910.85</v>
      </c>
      <c r="P103" s="112" t="s">
        <v>1997</v>
      </c>
      <c r="Q103" s="112" t="s">
        <v>3281</v>
      </c>
    </row>
    <row r="104" spans="1:17" ht="102" customHeight="1" x14ac:dyDescent="0.2">
      <c r="A104" s="112">
        <v>5671</v>
      </c>
      <c r="B104" s="113">
        <v>92</v>
      </c>
      <c r="C104" s="163" t="s">
        <v>1010</v>
      </c>
      <c r="D104" s="112" t="s">
        <v>590</v>
      </c>
      <c r="E104" s="112" t="s">
        <v>2169</v>
      </c>
      <c r="F104" s="112" t="s">
        <v>591</v>
      </c>
      <c r="G104" s="112"/>
      <c r="H104" s="112"/>
      <c r="I104" s="112" t="s">
        <v>89</v>
      </c>
      <c r="J104" s="112">
        <v>7055</v>
      </c>
      <c r="K104" s="112">
        <v>750</v>
      </c>
      <c r="L104" s="112" t="s">
        <v>592</v>
      </c>
      <c r="M104" s="115" t="s">
        <v>2000</v>
      </c>
      <c r="N104" s="114">
        <v>39356</v>
      </c>
      <c r="O104" s="117">
        <v>1714.65</v>
      </c>
      <c r="P104" s="112" t="s">
        <v>323</v>
      </c>
      <c r="Q104" s="112" t="s">
        <v>3281</v>
      </c>
    </row>
    <row r="105" spans="1:17" ht="100.5" customHeight="1" x14ac:dyDescent="0.2">
      <c r="A105" s="112">
        <v>5671</v>
      </c>
      <c r="B105" s="113">
        <v>93</v>
      </c>
      <c r="C105" s="163" t="s">
        <v>1011</v>
      </c>
      <c r="D105" s="112" t="s">
        <v>590</v>
      </c>
      <c r="E105" s="112" t="s">
        <v>2169</v>
      </c>
      <c r="F105" s="112" t="s">
        <v>591</v>
      </c>
      <c r="G105" s="112"/>
      <c r="H105" s="112"/>
      <c r="I105" s="112" t="s">
        <v>23</v>
      </c>
      <c r="J105" s="112">
        <v>7055</v>
      </c>
      <c r="K105" s="112">
        <v>750</v>
      </c>
      <c r="L105" s="112" t="s">
        <v>592</v>
      </c>
      <c r="M105" s="115" t="s">
        <v>2000</v>
      </c>
      <c r="N105" s="114">
        <v>39356</v>
      </c>
      <c r="O105" s="117">
        <v>1714.65</v>
      </c>
      <c r="P105" s="112" t="s">
        <v>323</v>
      </c>
      <c r="Q105" s="112" t="s">
        <v>3281</v>
      </c>
    </row>
    <row r="106" spans="1:17" ht="96" customHeight="1" x14ac:dyDescent="0.2">
      <c r="A106" s="112">
        <v>5671</v>
      </c>
      <c r="B106" s="113">
        <v>94</v>
      </c>
      <c r="C106" s="163" t="s">
        <v>1020</v>
      </c>
      <c r="D106" s="112" t="s">
        <v>2077</v>
      </c>
      <c r="E106" s="112" t="s">
        <v>2169</v>
      </c>
      <c r="F106" s="112" t="s">
        <v>123</v>
      </c>
      <c r="G106" s="112"/>
      <c r="H106" s="112">
        <v>653</v>
      </c>
      <c r="I106" s="112" t="s">
        <v>23</v>
      </c>
      <c r="J106" s="112">
        <v>7055</v>
      </c>
      <c r="K106" s="112">
        <v>750</v>
      </c>
      <c r="L106" s="112" t="s">
        <v>592</v>
      </c>
      <c r="M106" s="115" t="s">
        <v>2000</v>
      </c>
      <c r="N106" s="114">
        <v>39356</v>
      </c>
      <c r="O106" s="117">
        <v>2747.99</v>
      </c>
      <c r="P106" s="112" t="s">
        <v>214</v>
      </c>
      <c r="Q106" s="112" t="s">
        <v>3281</v>
      </c>
    </row>
    <row r="107" spans="1:17" ht="83.25" customHeight="1" x14ac:dyDescent="0.2">
      <c r="A107" s="112">
        <v>5671</v>
      </c>
      <c r="B107" s="113">
        <v>95</v>
      </c>
      <c r="C107" s="163" t="s">
        <v>1028</v>
      </c>
      <c r="D107" s="112" t="s">
        <v>124</v>
      </c>
      <c r="E107" s="112" t="s">
        <v>2169</v>
      </c>
      <c r="F107" s="112" t="s">
        <v>125</v>
      </c>
      <c r="G107" s="112"/>
      <c r="H107" s="112" t="s">
        <v>126</v>
      </c>
      <c r="I107" s="112" t="s">
        <v>127</v>
      </c>
      <c r="J107" s="112">
        <v>7055</v>
      </c>
      <c r="K107" s="112">
        <v>750</v>
      </c>
      <c r="L107" s="112" t="s">
        <v>592</v>
      </c>
      <c r="M107" s="115" t="s">
        <v>2000</v>
      </c>
      <c r="N107" s="114">
        <v>39356</v>
      </c>
      <c r="O107" s="117">
        <v>3185.5</v>
      </c>
      <c r="P107" s="112" t="s">
        <v>323</v>
      </c>
      <c r="Q107" s="112" t="s">
        <v>3281</v>
      </c>
    </row>
    <row r="108" spans="1:17" ht="96" customHeight="1" x14ac:dyDescent="0.2">
      <c r="A108" s="112">
        <v>5671</v>
      </c>
      <c r="B108" s="113">
        <v>96</v>
      </c>
      <c r="C108" s="163" t="s">
        <v>1029</v>
      </c>
      <c r="D108" s="112" t="s">
        <v>124</v>
      </c>
      <c r="E108" s="112" t="s">
        <v>2169</v>
      </c>
      <c r="F108" s="112" t="s">
        <v>125</v>
      </c>
      <c r="G108" s="112"/>
      <c r="H108" s="112" t="s">
        <v>126</v>
      </c>
      <c r="I108" s="112" t="s">
        <v>127</v>
      </c>
      <c r="J108" s="112">
        <v>7055</v>
      </c>
      <c r="K108" s="112">
        <v>750</v>
      </c>
      <c r="L108" s="112" t="s">
        <v>592</v>
      </c>
      <c r="M108" s="115" t="s">
        <v>2000</v>
      </c>
      <c r="N108" s="114">
        <v>39356</v>
      </c>
      <c r="O108" s="117">
        <v>3185.5</v>
      </c>
      <c r="P108" s="112" t="s">
        <v>323</v>
      </c>
      <c r="Q108" s="112" t="s">
        <v>3281</v>
      </c>
    </row>
    <row r="109" spans="1:17" ht="83.25" customHeight="1" x14ac:dyDescent="0.2">
      <c r="A109" s="112">
        <v>5641</v>
      </c>
      <c r="B109" s="113">
        <v>97</v>
      </c>
      <c r="C109" s="163" t="s">
        <v>1959</v>
      </c>
      <c r="D109" s="112" t="s">
        <v>423</v>
      </c>
      <c r="E109" s="112" t="s">
        <v>2169</v>
      </c>
      <c r="F109" s="112" t="s">
        <v>288</v>
      </c>
      <c r="G109" s="112" t="s">
        <v>109</v>
      </c>
      <c r="H109" s="112" t="s">
        <v>549</v>
      </c>
      <c r="I109" s="112" t="s">
        <v>530</v>
      </c>
      <c r="J109" s="112">
        <v>2572</v>
      </c>
      <c r="K109" s="112">
        <v>1174</v>
      </c>
      <c r="L109" s="112" t="s">
        <v>593</v>
      </c>
      <c r="M109" s="115" t="s">
        <v>2067</v>
      </c>
      <c r="N109" s="114">
        <v>39574</v>
      </c>
      <c r="O109" s="117">
        <v>14375</v>
      </c>
      <c r="P109" s="112" t="s">
        <v>1997</v>
      </c>
      <c r="Q109" s="112" t="s">
        <v>3281</v>
      </c>
    </row>
    <row r="110" spans="1:17" ht="94.5" customHeight="1" x14ac:dyDescent="0.2">
      <c r="A110" s="112">
        <v>5641</v>
      </c>
      <c r="B110" s="113">
        <v>98</v>
      </c>
      <c r="C110" s="163" t="s">
        <v>1960</v>
      </c>
      <c r="D110" s="112" t="s">
        <v>134</v>
      </c>
      <c r="E110" s="112" t="s">
        <v>2169</v>
      </c>
      <c r="F110" s="112" t="s">
        <v>288</v>
      </c>
      <c r="G110" s="112" t="s">
        <v>582</v>
      </c>
      <c r="H110" s="112" t="s">
        <v>583</v>
      </c>
      <c r="I110" s="112" t="s">
        <v>530</v>
      </c>
      <c r="J110" s="112">
        <v>3407</v>
      </c>
      <c r="K110" s="112">
        <v>1231</v>
      </c>
      <c r="L110" s="112" t="s">
        <v>584</v>
      </c>
      <c r="M110" s="115" t="s">
        <v>2068</v>
      </c>
      <c r="N110" s="114">
        <v>39591</v>
      </c>
      <c r="O110" s="117">
        <v>10005</v>
      </c>
      <c r="P110" s="112" t="s">
        <v>1997</v>
      </c>
      <c r="Q110" s="112" t="s">
        <v>3281</v>
      </c>
    </row>
    <row r="111" spans="1:17" ht="81.75" customHeight="1" x14ac:dyDescent="0.2">
      <c r="A111" s="112">
        <v>5671</v>
      </c>
      <c r="B111" s="113">
        <v>99</v>
      </c>
      <c r="C111" s="163" t="s">
        <v>1032</v>
      </c>
      <c r="D111" s="112" t="s">
        <v>719</v>
      </c>
      <c r="E111" s="112" t="s">
        <v>2169</v>
      </c>
      <c r="F111" s="112"/>
      <c r="G111" s="112"/>
      <c r="H111" s="112"/>
      <c r="I111" s="112" t="s">
        <v>63</v>
      </c>
      <c r="J111" s="112">
        <v>3231</v>
      </c>
      <c r="K111" s="112">
        <v>48</v>
      </c>
      <c r="L111" s="112" t="s">
        <v>682</v>
      </c>
      <c r="M111" s="115" t="s">
        <v>2069</v>
      </c>
      <c r="N111" s="114">
        <v>40709</v>
      </c>
      <c r="O111" s="117">
        <v>2500.96</v>
      </c>
      <c r="P111" s="112" t="s">
        <v>214</v>
      </c>
      <c r="Q111" s="112" t="s">
        <v>3281</v>
      </c>
    </row>
    <row r="112" spans="1:17" ht="99.75" customHeight="1" x14ac:dyDescent="0.2">
      <c r="A112" s="112">
        <v>5671</v>
      </c>
      <c r="B112" s="113">
        <v>100</v>
      </c>
      <c r="C112" s="163" t="s">
        <v>1031</v>
      </c>
      <c r="D112" s="112" t="s">
        <v>718</v>
      </c>
      <c r="E112" s="112" t="s">
        <v>2169</v>
      </c>
      <c r="F112" s="112"/>
      <c r="G112" s="112"/>
      <c r="H112" s="112"/>
      <c r="I112" s="112" t="s">
        <v>55</v>
      </c>
      <c r="J112" s="112">
        <v>3231</v>
      </c>
      <c r="K112" s="112">
        <v>48</v>
      </c>
      <c r="L112" s="112" t="s">
        <v>682</v>
      </c>
      <c r="M112" s="115" t="s">
        <v>2069</v>
      </c>
      <c r="N112" s="114">
        <v>40709</v>
      </c>
      <c r="O112" s="117">
        <v>11245.18</v>
      </c>
      <c r="P112" s="112" t="s">
        <v>323</v>
      </c>
      <c r="Q112" s="112" t="s">
        <v>3281</v>
      </c>
    </row>
    <row r="113" spans="1:17" ht="108.75" customHeight="1" x14ac:dyDescent="0.2">
      <c r="A113" s="112">
        <v>5671</v>
      </c>
      <c r="B113" s="113">
        <v>101</v>
      </c>
      <c r="C113" s="163" t="s">
        <v>1732</v>
      </c>
      <c r="D113" s="112" t="s">
        <v>1733</v>
      </c>
      <c r="E113" s="112" t="s">
        <v>2168</v>
      </c>
      <c r="F113" s="112" t="s">
        <v>343</v>
      </c>
      <c r="G113" s="112"/>
      <c r="H113" s="112"/>
      <c r="I113" s="112" t="s">
        <v>536</v>
      </c>
      <c r="J113" s="112">
        <v>3073</v>
      </c>
      <c r="K113" s="112">
        <v>2921</v>
      </c>
      <c r="L113" s="112" t="s">
        <v>1725</v>
      </c>
      <c r="M113" s="115" t="s">
        <v>2072</v>
      </c>
      <c r="N113" s="114">
        <v>41438</v>
      </c>
      <c r="O113" s="117">
        <v>6203.68</v>
      </c>
      <c r="P113" s="112" t="s">
        <v>214</v>
      </c>
      <c r="Q113" s="112" t="s">
        <v>3281</v>
      </c>
    </row>
    <row r="114" spans="1:17" ht="88.5" customHeight="1" x14ac:dyDescent="0.2">
      <c r="A114" s="112">
        <v>5671</v>
      </c>
      <c r="B114" s="113">
        <v>102</v>
      </c>
      <c r="C114" s="163" t="s">
        <v>1723</v>
      </c>
      <c r="D114" s="112" t="s">
        <v>269</v>
      </c>
      <c r="E114" s="112" t="s">
        <v>2168</v>
      </c>
      <c r="F114" s="112" t="s">
        <v>1724</v>
      </c>
      <c r="G114" s="112">
        <v>220</v>
      </c>
      <c r="H114" s="112">
        <v>1110</v>
      </c>
      <c r="I114" s="112" t="s">
        <v>531</v>
      </c>
      <c r="J114" s="112">
        <v>3075</v>
      </c>
      <c r="K114" s="112">
        <v>2859</v>
      </c>
      <c r="L114" s="112" t="s">
        <v>1725</v>
      </c>
      <c r="M114" s="115" t="s">
        <v>2075</v>
      </c>
      <c r="N114" s="114">
        <v>41438</v>
      </c>
      <c r="O114" s="117">
        <v>6988.83</v>
      </c>
      <c r="P114" s="112" t="s">
        <v>214</v>
      </c>
      <c r="Q114" s="112" t="s">
        <v>3281</v>
      </c>
    </row>
    <row r="115" spans="1:17" s="80" customFormat="1" ht="59.25" customHeight="1" x14ac:dyDescent="0.2">
      <c r="A115" s="112">
        <v>5671</v>
      </c>
      <c r="B115" s="113">
        <v>103</v>
      </c>
      <c r="C115" s="163" t="s">
        <v>1764</v>
      </c>
      <c r="D115" s="112" t="s">
        <v>1765</v>
      </c>
      <c r="E115" s="112" t="s">
        <v>2169</v>
      </c>
      <c r="F115" s="112" t="s">
        <v>1766</v>
      </c>
      <c r="G115" s="112" t="s">
        <v>1767</v>
      </c>
      <c r="H115" s="112" t="s">
        <v>1768</v>
      </c>
      <c r="I115" s="112" t="s">
        <v>23</v>
      </c>
      <c r="J115" s="112">
        <v>3765</v>
      </c>
      <c r="K115" s="112">
        <v>127193</v>
      </c>
      <c r="L115" s="112" t="s">
        <v>1769</v>
      </c>
      <c r="M115" s="115" t="s">
        <v>1770</v>
      </c>
      <c r="N115" s="114">
        <v>41456</v>
      </c>
      <c r="O115" s="117">
        <v>5148</v>
      </c>
      <c r="P115" s="112" t="s">
        <v>214</v>
      </c>
      <c r="Q115" s="112" t="s">
        <v>3281</v>
      </c>
    </row>
    <row r="116" spans="1:17" s="80" customFormat="1" ht="67.5" customHeight="1" x14ac:dyDescent="0.2">
      <c r="A116" s="112">
        <v>5411</v>
      </c>
      <c r="B116" s="113">
        <v>104</v>
      </c>
      <c r="C116" s="163" t="s">
        <v>1933</v>
      </c>
      <c r="D116" s="112" t="s">
        <v>1931</v>
      </c>
      <c r="E116" s="112" t="s">
        <v>2171</v>
      </c>
      <c r="F116" s="112" t="s">
        <v>25</v>
      </c>
      <c r="G116" s="112">
        <v>2007</v>
      </c>
      <c r="H116" s="112" t="s">
        <v>1934</v>
      </c>
      <c r="I116" s="112" t="s">
        <v>530</v>
      </c>
      <c r="J116" s="112">
        <v>0</v>
      </c>
      <c r="K116" s="112">
        <v>0</v>
      </c>
      <c r="L116" s="112" t="s">
        <v>1932</v>
      </c>
      <c r="M116" s="115" t="s">
        <v>1935</v>
      </c>
      <c r="N116" s="114">
        <v>42185</v>
      </c>
      <c r="O116" s="117">
        <v>74340</v>
      </c>
      <c r="P116" s="112" t="s">
        <v>323</v>
      </c>
      <c r="Q116" s="112" t="s">
        <v>3281</v>
      </c>
    </row>
    <row r="117" spans="1:17" s="80" customFormat="1" ht="64.5" customHeight="1" x14ac:dyDescent="0.2">
      <c r="A117" s="112">
        <v>51501</v>
      </c>
      <c r="B117" s="113">
        <v>105</v>
      </c>
      <c r="C117" s="163" t="s">
        <v>4060</v>
      </c>
      <c r="D117" s="112" t="s">
        <v>4061</v>
      </c>
      <c r="E117" s="112" t="s">
        <v>3865</v>
      </c>
      <c r="F117" s="112" t="s">
        <v>4062</v>
      </c>
      <c r="G117" s="112" t="s">
        <v>4063</v>
      </c>
      <c r="H117" s="112" t="s">
        <v>4064</v>
      </c>
      <c r="I117" s="112" t="s">
        <v>90</v>
      </c>
      <c r="J117" s="112"/>
      <c r="K117" s="112"/>
      <c r="L117" s="112" t="s">
        <v>4003</v>
      </c>
      <c r="M117" s="115" t="s">
        <v>4065</v>
      </c>
      <c r="N117" s="114">
        <v>43609</v>
      </c>
      <c r="O117" s="117">
        <v>5100.01</v>
      </c>
      <c r="P117" s="112" t="s">
        <v>1997</v>
      </c>
      <c r="Q117" s="112" t="s">
        <v>3232</v>
      </c>
    </row>
    <row r="118" spans="1:17" ht="57" x14ac:dyDescent="0.2">
      <c r="A118" s="112">
        <v>51501</v>
      </c>
      <c r="B118" s="113">
        <v>106</v>
      </c>
      <c r="C118" s="163" t="s">
        <v>4350</v>
      </c>
      <c r="D118" s="112" t="s">
        <v>4301</v>
      </c>
      <c r="E118" s="112" t="s">
        <v>2168</v>
      </c>
      <c r="F118" s="112" t="s">
        <v>1980</v>
      </c>
      <c r="G118" s="112" t="s">
        <v>4333</v>
      </c>
      <c r="H118" s="112" t="s">
        <v>4351</v>
      </c>
      <c r="I118" s="112" t="s">
        <v>88</v>
      </c>
      <c r="J118" s="112">
        <v>1933</v>
      </c>
      <c r="K118" s="112">
        <v>40623747749</v>
      </c>
      <c r="L118" s="112" t="s">
        <v>4299</v>
      </c>
      <c r="M118" s="115">
        <v>655</v>
      </c>
      <c r="N118" s="114">
        <v>43949</v>
      </c>
      <c r="O118" s="117">
        <v>16607.150000000001</v>
      </c>
      <c r="P118" s="112" t="s">
        <v>3862</v>
      </c>
      <c r="Q118" s="112" t="s">
        <v>3281</v>
      </c>
    </row>
    <row r="119" spans="1:17" ht="94.5" customHeight="1" x14ac:dyDescent="0.2">
      <c r="A119" s="171">
        <v>56701</v>
      </c>
      <c r="B119" s="113">
        <v>107</v>
      </c>
      <c r="C119" s="183" t="s">
        <v>4703</v>
      </c>
      <c r="D119" s="171" t="s">
        <v>4704</v>
      </c>
      <c r="E119" s="171" t="s">
        <v>4705</v>
      </c>
      <c r="F119" s="171"/>
      <c r="G119" s="171" t="s">
        <v>4706</v>
      </c>
      <c r="H119" s="171" t="s">
        <v>4707</v>
      </c>
      <c r="I119" s="171" t="s">
        <v>4708</v>
      </c>
      <c r="J119" s="171">
        <v>5689</v>
      </c>
      <c r="K119" s="171">
        <v>4064698616</v>
      </c>
      <c r="L119" s="171" t="s">
        <v>4299</v>
      </c>
      <c r="M119" s="172" t="s">
        <v>4709</v>
      </c>
      <c r="N119" s="173">
        <v>44168</v>
      </c>
      <c r="O119" s="174">
        <v>7229.26</v>
      </c>
      <c r="P119" s="171" t="s">
        <v>3862</v>
      </c>
      <c r="Q119" s="171" t="s">
        <v>3281</v>
      </c>
    </row>
    <row r="120" spans="1:17" s="334" customFormat="1" ht="94.5" customHeight="1" x14ac:dyDescent="0.2">
      <c r="A120" s="112">
        <v>56701</v>
      </c>
      <c r="B120" s="113">
        <v>108</v>
      </c>
      <c r="C120" s="163" t="s">
        <v>5574</v>
      </c>
      <c r="D120" s="112" t="s">
        <v>5575</v>
      </c>
      <c r="E120" s="112" t="s">
        <v>2168</v>
      </c>
      <c r="F120" s="112"/>
      <c r="G120" s="112"/>
      <c r="H120" s="112"/>
      <c r="I120" s="112" t="s">
        <v>23</v>
      </c>
      <c r="J120" s="112">
        <v>5858</v>
      </c>
      <c r="K120" s="112">
        <v>4066371956</v>
      </c>
      <c r="L120" s="112" t="s">
        <v>5393</v>
      </c>
      <c r="M120" s="115" t="s">
        <v>5576</v>
      </c>
      <c r="N120" s="114">
        <v>44924</v>
      </c>
      <c r="O120" s="117">
        <v>19475.34</v>
      </c>
      <c r="P120" s="112" t="s">
        <v>3862</v>
      </c>
      <c r="Q120" s="112" t="s">
        <v>3281</v>
      </c>
    </row>
    <row r="121" spans="1:17" s="334" customFormat="1" ht="94.5" customHeight="1" x14ac:dyDescent="0.2">
      <c r="A121" s="112"/>
      <c r="B121" s="113">
        <v>109</v>
      </c>
      <c r="C121" s="163" t="s">
        <v>5577</v>
      </c>
      <c r="D121" s="112" t="s">
        <v>5578</v>
      </c>
      <c r="E121" s="112" t="s">
        <v>2168</v>
      </c>
      <c r="F121" s="112"/>
      <c r="G121" s="112"/>
      <c r="H121" s="112"/>
      <c r="I121" s="112" t="s">
        <v>5580</v>
      </c>
      <c r="J121" s="112">
        <v>5857</v>
      </c>
      <c r="K121" s="112">
        <v>4066371956</v>
      </c>
      <c r="L121" s="112" t="s">
        <v>5393</v>
      </c>
      <c r="M121" s="115" t="s">
        <v>5579</v>
      </c>
      <c r="N121" s="114">
        <v>44924</v>
      </c>
      <c r="O121" s="117">
        <v>27000</v>
      </c>
      <c r="P121" s="112" t="s">
        <v>3862</v>
      </c>
      <c r="Q121" s="112" t="s">
        <v>3281</v>
      </c>
    </row>
    <row r="122" spans="1:17" s="334" customFormat="1" ht="94.5" customHeight="1" x14ac:dyDescent="0.2">
      <c r="A122" s="112"/>
      <c r="B122" s="113">
        <v>110</v>
      </c>
      <c r="C122" s="163" t="s">
        <v>5582</v>
      </c>
      <c r="D122" s="112" t="s">
        <v>5581</v>
      </c>
      <c r="E122" s="112" t="s">
        <v>2168</v>
      </c>
      <c r="F122" s="112" t="s">
        <v>5584</v>
      </c>
      <c r="G122" s="112"/>
      <c r="H122" s="112"/>
      <c r="I122" s="112" t="s">
        <v>23</v>
      </c>
      <c r="J122" s="112">
        <v>5856</v>
      </c>
      <c r="K122" s="112">
        <v>4066371956</v>
      </c>
      <c r="L122" s="112" t="s">
        <v>5393</v>
      </c>
      <c r="M122" s="115" t="s">
        <v>5583</v>
      </c>
      <c r="N122" s="114">
        <v>44924</v>
      </c>
      <c r="O122" s="117">
        <v>8050.01</v>
      </c>
      <c r="P122" s="112" t="s">
        <v>3862</v>
      </c>
      <c r="Q122" s="112" t="s">
        <v>3281</v>
      </c>
    </row>
    <row r="123" spans="1:17" ht="37.5" customHeight="1" x14ac:dyDescent="0.2">
      <c r="A123" s="387" t="s">
        <v>4957</v>
      </c>
      <c r="B123" s="386"/>
      <c r="C123" s="386"/>
      <c r="D123" s="386"/>
      <c r="E123" s="386"/>
      <c r="F123" s="386"/>
      <c r="G123" s="386"/>
      <c r="H123" s="386"/>
      <c r="I123" s="386"/>
      <c r="J123" s="386"/>
      <c r="K123" s="386"/>
      <c r="L123" s="386"/>
      <c r="M123" s="386"/>
      <c r="N123" s="386"/>
      <c r="O123" s="386"/>
      <c r="P123" s="386"/>
      <c r="Q123" s="386"/>
    </row>
    <row r="124" spans="1:17" ht="81.75" customHeight="1" x14ac:dyDescent="0.2">
      <c r="A124" s="112">
        <v>5671</v>
      </c>
      <c r="B124" s="113">
        <v>111</v>
      </c>
      <c r="C124" s="163" t="s">
        <v>1002</v>
      </c>
      <c r="D124" s="112" t="s">
        <v>297</v>
      </c>
      <c r="E124" s="112" t="s">
        <v>2168</v>
      </c>
      <c r="F124" s="112" t="s">
        <v>451</v>
      </c>
      <c r="G124" s="112" t="s">
        <v>452</v>
      </c>
      <c r="H124" s="112">
        <v>9711</v>
      </c>
      <c r="I124" s="112" t="s">
        <v>453</v>
      </c>
      <c r="J124" s="112">
        <v>798</v>
      </c>
      <c r="K124" s="112">
        <v>10</v>
      </c>
      <c r="L124" s="112"/>
      <c r="M124" s="115" t="s">
        <v>2070</v>
      </c>
      <c r="N124" s="114">
        <v>35856</v>
      </c>
      <c r="O124" s="117">
        <v>2093</v>
      </c>
      <c r="P124" s="112" t="s">
        <v>323</v>
      </c>
      <c r="Q124" s="112" t="s">
        <v>3286</v>
      </c>
    </row>
    <row r="125" spans="1:17" ht="83.25" customHeight="1" x14ac:dyDescent="0.2">
      <c r="A125" s="112">
        <v>5671</v>
      </c>
      <c r="B125" s="113">
        <v>112</v>
      </c>
      <c r="C125" s="163" t="s">
        <v>1027</v>
      </c>
      <c r="D125" s="112" t="s">
        <v>301</v>
      </c>
      <c r="E125" s="112" t="s">
        <v>2168</v>
      </c>
      <c r="F125" s="112" t="s">
        <v>167</v>
      </c>
      <c r="G125" s="112"/>
      <c r="H125" s="112"/>
      <c r="I125" s="112" t="s">
        <v>168</v>
      </c>
      <c r="J125" s="112">
        <v>799</v>
      </c>
      <c r="K125" s="112">
        <v>10</v>
      </c>
      <c r="L125" s="112"/>
      <c r="M125" s="115" t="s">
        <v>2079</v>
      </c>
      <c r="N125" s="114">
        <v>35856</v>
      </c>
      <c r="O125" s="117">
        <v>1288</v>
      </c>
      <c r="P125" s="112" t="s">
        <v>323</v>
      </c>
      <c r="Q125" s="112" t="s">
        <v>3286</v>
      </c>
    </row>
    <row r="126" spans="1:17" ht="80.25" customHeight="1" x14ac:dyDescent="0.2">
      <c r="A126" s="112">
        <v>5671</v>
      </c>
      <c r="B126" s="113">
        <v>113</v>
      </c>
      <c r="C126" s="163" t="s">
        <v>1026</v>
      </c>
      <c r="D126" s="112" t="s">
        <v>302</v>
      </c>
      <c r="E126" s="112" t="s">
        <v>2168</v>
      </c>
      <c r="F126" s="112" t="s">
        <v>167</v>
      </c>
      <c r="G126" s="112"/>
      <c r="H126" s="112"/>
      <c r="I126" s="112" t="s">
        <v>282</v>
      </c>
      <c r="J126" s="112">
        <v>799</v>
      </c>
      <c r="K126" s="112">
        <v>10</v>
      </c>
      <c r="L126" s="112"/>
      <c r="M126" s="115" t="s">
        <v>2079</v>
      </c>
      <c r="N126" s="114">
        <v>35856</v>
      </c>
      <c r="O126" s="117">
        <v>1529.5</v>
      </c>
      <c r="P126" s="112" t="s">
        <v>1997</v>
      </c>
      <c r="Q126" s="112" t="s">
        <v>3286</v>
      </c>
    </row>
    <row r="127" spans="1:17" ht="83.25" customHeight="1" x14ac:dyDescent="0.2">
      <c r="A127" s="112">
        <v>5671</v>
      </c>
      <c r="B127" s="113">
        <v>114</v>
      </c>
      <c r="C127" s="163" t="s">
        <v>1012</v>
      </c>
      <c r="D127" s="112" t="s">
        <v>76</v>
      </c>
      <c r="E127" s="112" t="s">
        <v>2169</v>
      </c>
      <c r="F127" s="112" t="s">
        <v>274</v>
      </c>
      <c r="G127" s="112" t="s">
        <v>612</v>
      </c>
      <c r="H127" s="112"/>
      <c r="I127" s="112" t="s">
        <v>89</v>
      </c>
      <c r="J127" s="112">
        <v>2932</v>
      </c>
      <c r="K127" s="112">
        <v>0</v>
      </c>
      <c r="L127" s="112" t="s">
        <v>17</v>
      </c>
      <c r="M127" s="115" t="s">
        <v>2073</v>
      </c>
      <c r="N127" s="114">
        <v>38489</v>
      </c>
      <c r="O127" s="117">
        <v>7245</v>
      </c>
      <c r="P127" s="112" t="s">
        <v>323</v>
      </c>
      <c r="Q127" s="112" t="s">
        <v>3286</v>
      </c>
    </row>
    <row r="128" spans="1:17" ht="86.25" customHeight="1" x14ac:dyDescent="0.2">
      <c r="A128" s="112">
        <v>5671</v>
      </c>
      <c r="B128" s="113">
        <v>115</v>
      </c>
      <c r="C128" s="163" t="s">
        <v>1022</v>
      </c>
      <c r="D128" s="112" t="s">
        <v>660</v>
      </c>
      <c r="E128" s="112" t="s">
        <v>2169</v>
      </c>
      <c r="F128" s="112" t="s">
        <v>656</v>
      </c>
      <c r="G128" s="112"/>
      <c r="H128" s="112" t="s">
        <v>661</v>
      </c>
      <c r="I128" s="112" t="s">
        <v>421</v>
      </c>
      <c r="J128" s="112">
        <v>4090</v>
      </c>
      <c r="K128" s="112">
        <v>829</v>
      </c>
      <c r="L128" s="112" t="s">
        <v>653</v>
      </c>
      <c r="M128" s="115" t="s">
        <v>2078</v>
      </c>
      <c r="N128" s="114">
        <v>40399</v>
      </c>
      <c r="O128" s="117">
        <v>1865.28</v>
      </c>
      <c r="P128" s="112" t="s">
        <v>323</v>
      </c>
      <c r="Q128" s="112" t="s">
        <v>3286</v>
      </c>
    </row>
    <row r="129" spans="1:17" ht="71.25" x14ac:dyDescent="0.2">
      <c r="A129" s="112">
        <v>5671</v>
      </c>
      <c r="B129" s="113">
        <v>116</v>
      </c>
      <c r="C129" s="163" t="s">
        <v>1023</v>
      </c>
      <c r="D129" s="112" t="s">
        <v>655</v>
      </c>
      <c r="E129" s="112" t="s">
        <v>2169</v>
      </c>
      <c r="F129" s="112" t="s">
        <v>656</v>
      </c>
      <c r="G129" s="112" t="s">
        <v>657</v>
      </c>
      <c r="H129" s="112" t="s">
        <v>658</v>
      </c>
      <c r="I129" s="112" t="s">
        <v>659</v>
      </c>
      <c r="J129" s="112">
        <v>4090</v>
      </c>
      <c r="K129" s="112">
        <v>829</v>
      </c>
      <c r="L129" s="112" t="s">
        <v>653</v>
      </c>
      <c r="M129" s="115" t="s">
        <v>2078</v>
      </c>
      <c r="N129" s="114">
        <v>40399</v>
      </c>
      <c r="O129" s="117">
        <v>1865.28</v>
      </c>
      <c r="P129" s="112" t="s">
        <v>323</v>
      </c>
      <c r="Q129" s="112" t="s">
        <v>3286</v>
      </c>
    </row>
    <row r="130" spans="1:17" ht="83.25" customHeight="1" x14ac:dyDescent="0.2">
      <c r="A130" s="112">
        <v>5671</v>
      </c>
      <c r="B130" s="113">
        <v>117</v>
      </c>
      <c r="C130" s="163" t="s">
        <v>1013</v>
      </c>
      <c r="D130" s="112" t="s">
        <v>711</v>
      </c>
      <c r="E130" s="112" t="s">
        <v>2169</v>
      </c>
      <c r="F130" s="112" t="s">
        <v>274</v>
      </c>
      <c r="G130" s="112" t="s">
        <v>712</v>
      </c>
      <c r="H130" s="112" t="s">
        <v>713</v>
      </c>
      <c r="I130" s="112" t="s">
        <v>89</v>
      </c>
      <c r="J130" s="112">
        <v>0</v>
      </c>
      <c r="K130" s="112">
        <v>0</v>
      </c>
      <c r="L130" s="112" t="s">
        <v>709</v>
      </c>
      <c r="M130" s="115" t="s">
        <v>714</v>
      </c>
      <c r="N130" s="114">
        <v>40618</v>
      </c>
      <c r="O130" s="117">
        <v>33228.199999999997</v>
      </c>
      <c r="P130" s="112" t="s">
        <v>323</v>
      </c>
      <c r="Q130" s="112" t="s">
        <v>3286</v>
      </c>
    </row>
    <row r="131" spans="1:17" ht="39.75" customHeight="1" x14ac:dyDescent="0.2">
      <c r="A131" s="377" t="s">
        <v>4958</v>
      </c>
      <c r="B131" s="378"/>
      <c r="C131" s="378"/>
      <c r="D131" s="378"/>
      <c r="E131" s="378"/>
      <c r="F131" s="378"/>
      <c r="G131" s="378"/>
      <c r="H131" s="378"/>
      <c r="I131" s="378"/>
      <c r="J131" s="378"/>
      <c r="K131" s="378"/>
      <c r="L131" s="378"/>
      <c r="M131" s="378"/>
      <c r="N131" s="378"/>
      <c r="O131" s="378"/>
      <c r="P131" s="378"/>
      <c r="Q131" s="378"/>
    </row>
    <row r="132" spans="1:17" ht="94.5" customHeight="1" x14ac:dyDescent="0.2">
      <c r="A132" s="112">
        <v>5631</v>
      </c>
      <c r="B132" s="113">
        <v>118</v>
      </c>
      <c r="C132" s="163" t="s">
        <v>1024</v>
      </c>
      <c r="D132" s="112" t="s">
        <v>77</v>
      </c>
      <c r="E132" s="112" t="s">
        <v>2169</v>
      </c>
      <c r="F132" s="112" t="s">
        <v>193</v>
      </c>
      <c r="G132" s="112" t="s">
        <v>194</v>
      </c>
      <c r="H132" s="112" t="s">
        <v>1591</v>
      </c>
      <c r="I132" s="112" t="s">
        <v>531</v>
      </c>
      <c r="J132" s="112">
        <v>10140</v>
      </c>
      <c r="K132" s="112">
        <v>0</v>
      </c>
      <c r="L132" s="112"/>
      <c r="M132" s="115" t="s">
        <v>195</v>
      </c>
      <c r="N132" s="114">
        <v>37238</v>
      </c>
      <c r="O132" s="117">
        <v>749999.8</v>
      </c>
      <c r="P132" s="112" t="s">
        <v>323</v>
      </c>
      <c r="Q132" s="112" t="s">
        <v>3283</v>
      </c>
    </row>
    <row r="133" spans="1:17" ht="82.5" customHeight="1" x14ac:dyDescent="0.2">
      <c r="A133" s="112">
        <v>5631</v>
      </c>
      <c r="B133" s="113">
        <v>119</v>
      </c>
      <c r="C133" s="163" t="s">
        <v>1016</v>
      </c>
      <c r="D133" s="112" t="s">
        <v>248</v>
      </c>
      <c r="E133" s="112" t="s">
        <v>2169</v>
      </c>
      <c r="F133" s="112" t="s">
        <v>538</v>
      </c>
      <c r="G133" s="112" t="s">
        <v>192</v>
      </c>
      <c r="H133" s="112" t="s">
        <v>620</v>
      </c>
      <c r="I133" s="112" t="s">
        <v>531</v>
      </c>
      <c r="J133" s="112">
        <v>1627</v>
      </c>
      <c r="K133" s="112">
        <v>0</v>
      </c>
      <c r="L133" s="112"/>
      <c r="M133" s="115"/>
      <c r="N133" s="114">
        <v>36999</v>
      </c>
      <c r="O133" s="117">
        <v>397900</v>
      </c>
      <c r="P133" s="112" t="s">
        <v>214</v>
      </c>
      <c r="Q133" s="112" t="s">
        <v>3283</v>
      </c>
    </row>
    <row r="134" spans="1:17" ht="57" x14ac:dyDescent="0.2">
      <c r="A134" s="112">
        <v>5631</v>
      </c>
      <c r="B134" s="113">
        <v>120</v>
      </c>
      <c r="C134" s="163" t="s">
        <v>1030</v>
      </c>
      <c r="D134" s="112" t="s">
        <v>221</v>
      </c>
      <c r="E134" s="112" t="s">
        <v>2168</v>
      </c>
      <c r="F134" s="112" t="s">
        <v>222</v>
      </c>
      <c r="G134" s="112">
        <v>735</v>
      </c>
      <c r="H134" s="112">
        <v>507</v>
      </c>
      <c r="I134" s="112" t="s">
        <v>377</v>
      </c>
      <c r="J134" s="112">
        <v>1776</v>
      </c>
      <c r="K134" s="112">
        <v>476</v>
      </c>
      <c r="L134" s="112" t="s">
        <v>378</v>
      </c>
      <c r="M134" s="115" t="s">
        <v>2066</v>
      </c>
      <c r="N134" s="114">
        <v>39171</v>
      </c>
      <c r="O134" s="117">
        <v>343850</v>
      </c>
      <c r="P134" s="112" t="s">
        <v>323</v>
      </c>
      <c r="Q134" s="112" t="s">
        <v>3283</v>
      </c>
    </row>
    <row r="135" spans="1:17" x14ac:dyDescent="0.2">
      <c r="N135" s="26" t="s">
        <v>200</v>
      </c>
      <c r="O135" s="27">
        <f>SUM(O132:O134,O124:O130,O99:O122,O90:O97,O85:O88,O75:O83,O53:O73,O47:O51,O7:O45)</f>
        <v>10352577.67</v>
      </c>
    </row>
    <row r="138" spans="1:17" x14ac:dyDescent="0.2">
      <c r="B138" s="1"/>
      <c r="D138"/>
      <c r="E138" s="1"/>
      <c r="J138"/>
      <c r="K138" s="5"/>
      <c r="L138"/>
      <c r="M138"/>
      <c r="N138" s="1"/>
      <c r="P138"/>
      <c r="Q138" s="15"/>
    </row>
    <row r="139" spans="1:17" x14ac:dyDescent="0.2">
      <c r="B139" s="1"/>
      <c r="D139"/>
      <c r="E139" s="1"/>
      <c r="J139"/>
      <c r="K139" s="5"/>
      <c r="L139"/>
      <c r="M139"/>
      <c r="N139" s="1"/>
      <c r="P139"/>
      <c r="Q139" s="15"/>
    </row>
    <row r="140" spans="1:17" x14ac:dyDescent="0.2">
      <c r="B140" s="1"/>
      <c r="D140"/>
      <c r="E140" s="1"/>
      <c r="J140"/>
      <c r="K140" s="5"/>
      <c r="L140"/>
      <c r="M140"/>
      <c r="N140" s="1"/>
      <c r="P140"/>
      <c r="Q140" s="15"/>
    </row>
    <row r="141" spans="1:17" x14ac:dyDescent="0.2">
      <c r="A141" s="28"/>
      <c r="B141" s="1"/>
      <c r="C141" s="28"/>
      <c r="D141" s="31"/>
      <c r="E141" s="30"/>
      <c r="F141" s="31"/>
      <c r="G141" s="31"/>
      <c r="H141" s="31"/>
      <c r="I141" s="31"/>
      <c r="J141" s="31"/>
      <c r="K141" s="28"/>
      <c r="L141" s="31"/>
      <c r="M141" s="33"/>
      <c r="N141" s="38"/>
      <c r="O141" s="30"/>
      <c r="P141"/>
      <c r="Q141" s="15"/>
    </row>
    <row r="142" spans="1:17" x14ac:dyDescent="0.2">
      <c r="B142" s="1"/>
      <c r="D142"/>
      <c r="E142" s="1"/>
      <c r="J142"/>
      <c r="K142" s="5"/>
      <c r="L142"/>
      <c r="M142"/>
      <c r="N142" s="1"/>
      <c r="P142"/>
      <c r="Q142" s="15"/>
    </row>
    <row r="143" spans="1:17" x14ac:dyDescent="0.2">
      <c r="B143" s="1"/>
      <c r="D143"/>
      <c r="E143" s="1"/>
      <c r="J143"/>
      <c r="K143" s="5"/>
      <c r="L143"/>
      <c r="M143"/>
      <c r="N143" s="1"/>
      <c r="P143"/>
      <c r="Q143" s="15"/>
    </row>
    <row r="144" spans="1:17" x14ac:dyDescent="0.2">
      <c r="B144" s="1"/>
      <c r="D144" t="s">
        <v>2201</v>
      </c>
      <c r="E144" s="1"/>
      <c r="J144"/>
      <c r="K144" s="5"/>
      <c r="L144"/>
      <c r="M144"/>
      <c r="N144" s="1"/>
      <c r="P144"/>
      <c r="Q144" s="15"/>
    </row>
    <row r="145" spans="2:17" x14ac:dyDescent="0.2">
      <c r="B145" s="1"/>
      <c r="D145"/>
      <c r="E145" s="1"/>
      <c r="J145"/>
      <c r="K145" s="5"/>
      <c r="L145"/>
      <c r="M145"/>
      <c r="N145" s="1"/>
      <c r="P145"/>
      <c r="Q145" s="15"/>
    </row>
    <row r="146" spans="2:17" x14ac:dyDescent="0.2">
      <c r="B146" s="1"/>
      <c r="D146"/>
      <c r="E146" s="1"/>
      <c r="J146"/>
      <c r="K146" s="5"/>
      <c r="L146"/>
      <c r="M146"/>
      <c r="N146" s="1"/>
      <c r="P146"/>
      <c r="Q146" s="15"/>
    </row>
    <row r="147" spans="2:17" x14ac:dyDescent="0.2">
      <c r="B147" s="1"/>
      <c r="D147"/>
      <c r="E147" s="1"/>
      <c r="J147"/>
      <c r="K147" s="5"/>
      <c r="L147"/>
      <c r="M147"/>
      <c r="N147" s="1"/>
      <c r="P147"/>
      <c r="Q147" s="15"/>
    </row>
  </sheetData>
  <autoFilter ref="B6:Q135" xr:uid="{00000000-0009-0000-0000-00000E000000}"/>
  <mergeCells count="13">
    <mergeCell ref="A123:Q123"/>
    <mergeCell ref="A131:Q131"/>
    <mergeCell ref="A52:Q52"/>
    <mergeCell ref="A74:Q74"/>
    <mergeCell ref="A84:Q84"/>
    <mergeCell ref="A89:Q89"/>
    <mergeCell ref="A98:Q98"/>
    <mergeCell ref="A5:Q5"/>
    <mergeCell ref="A46:Q46"/>
    <mergeCell ref="A4:Q4"/>
    <mergeCell ref="A1:Q1"/>
    <mergeCell ref="A2:Q2"/>
    <mergeCell ref="A3:Q3"/>
  </mergeCells>
  <hyperlinks>
    <hyperlink ref="J97" xr:uid="{00000000-0004-0000-0E00-000000000000}"/>
    <hyperlink ref="J66" xr:uid="{00000000-0004-0000-0E00-000001000000}"/>
    <hyperlink ref="J59" xr:uid="{00000000-0004-0000-0E00-000002000000}"/>
    <hyperlink ref="J80" xr:uid="{00000000-0004-0000-0E00-000004000000}"/>
    <hyperlink ref="J93" xr:uid="{00000000-0004-0000-0E00-000005000000}"/>
    <hyperlink ref="J21" xr:uid="{00000000-0004-0000-0E00-000006000000}"/>
    <hyperlink ref="J94" xr:uid="{00000000-0004-0000-0E00-000008000000}"/>
    <hyperlink ref="J92" xr:uid="{00000000-0004-0000-0E00-000009000000}"/>
    <hyperlink ref="J27" xr:uid="{00000000-0004-0000-0E00-00000A000000}"/>
    <hyperlink ref="J78" xr:uid="{00000000-0004-0000-0E00-00000B000000}"/>
    <hyperlink ref="J79" xr:uid="{00000000-0004-0000-0E00-00000C000000}"/>
    <hyperlink ref="J67" xr:uid="{00000000-0004-0000-0E00-00000D000000}"/>
    <hyperlink ref="J69" xr:uid="{00000000-0004-0000-0E00-00000F000000}"/>
    <hyperlink ref="J20" xr:uid="{00000000-0004-0000-0E00-000010000000}"/>
    <hyperlink ref="C70" r:id="rId1" xr:uid="{2500C3D0-34A4-43F5-855B-7178786CE0CD}"/>
    <hyperlink ref="C50" r:id="rId2" xr:uid="{9F9B9D93-9601-4DFA-86E9-6F83D22D062B}"/>
    <hyperlink ref="C71" r:id="rId3" xr:uid="{572C48E2-86DB-405E-9FC9-6ABB974D51D5}"/>
    <hyperlink ref="C72" r:id="rId4" xr:uid="{158D6B73-C74B-45A8-865F-E48E066CDC8E}"/>
    <hyperlink ref="C83" r:id="rId5" xr:uid="{4A68C955-C3C3-4DEC-A469-554967212E07}"/>
    <hyperlink ref="C73" r:id="rId6" xr:uid="{BE689E99-1A89-4BD4-A481-F2BC857C8C4D}"/>
    <hyperlink ref="C118" r:id="rId7" xr:uid="{5BFA0340-5C3D-4AC5-9540-D941B5B5A68A}"/>
    <hyperlink ref="C38" r:id="rId8" xr:uid="{3DC7651D-281F-44B1-8E32-3FE34B4D19D1}"/>
    <hyperlink ref="C34" r:id="rId9" xr:uid="{0E56433F-1AD7-4449-B1CF-D311E5154976}"/>
    <hyperlink ref="C35" r:id="rId10" xr:uid="{91EA2773-E8C7-4FA5-B5ED-683A490D4DBE}"/>
    <hyperlink ref="C36" r:id="rId11" xr:uid="{13F11D8E-B729-48F1-885A-D25332073122}"/>
    <hyperlink ref="C33" r:id="rId12" xr:uid="{C0F87AE5-8570-4195-91EE-D99894AF1349}"/>
    <hyperlink ref="C39" r:id="rId13" xr:uid="{5A798750-13CC-4938-A2C4-EAC73B20128F}"/>
    <hyperlink ref="C87" r:id="rId14" xr:uid="{745F37BB-7DA6-47D6-94D2-F075A37F1239}"/>
    <hyperlink ref="C88" r:id="rId15" xr:uid="{6D7DC5C9-B46B-49B5-A057-1B92236CAF75}"/>
    <hyperlink ref="C119" r:id="rId16" xr:uid="{87F1055B-6DE5-4AEA-8CA8-691861C8F54D}"/>
    <hyperlink ref="C40" r:id="rId17" xr:uid="{54D0478F-7436-42C1-9C8B-B0D8D81FB56B}"/>
    <hyperlink ref="C41" r:id="rId18" xr:uid="{285D2DEB-FFEB-4414-A46A-31E72CCB3742}"/>
    <hyperlink ref="C42" r:id="rId19" xr:uid="{1109B919-5755-4B1C-9AF4-ED574C9E603B}"/>
    <hyperlink ref="C15" r:id="rId20" xr:uid="{ABADC513-11B9-461A-8A9B-8399E21A7FCF}"/>
    <hyperlink ref="C7" r:id="rId21" xr:uid="{4481AA5D-ADE6-4A04-880D-5067B6B51CCA}"/>
    <hyperlink ref="C8" r:id="rId22" xr:uid="{18EEDCAE-597A-451C-A0D8-DC32CCDAD771}"/>
    <hyperlink ref="C11" r:id="rId23" xr:uid="{FBC6AA00-58AC-4304-ABA9-027841C55FB8}"/>
    <hyperlink ref="C12" r:id="rId24" xr:uid="{A89812D7-6AD5-4FC7-93BD-40015F70D100}"/>
    <hyperlink ref="C14" r:id="rId25" xr:uid="{C725DC55-1803-40FD-A67E-CF862EB343BF}"/>
    <hyperlink ref="C17" r:id="rId26" xr:uid="{8FE51BCF-5AE9-4C74-874F-8C27685F453D}"/>
    <hyperlink ref="C18" r:id="rId27" xr:uid="{57BA717B-0DE0-4A2F-9ACE-8CFB0B07EE02}"/>
    <hyperlink ref="C19" r:id="rId28" xr:uid="{AD8404D3-8012-4AFB-8616-54D3271C84BA}"/>
    <hyperlink ref="C20" r:id="rId29" xr:uid="{049172F8-5DC5-4D08-8EAB-5A627869D5E4}"/>
    <hyperlink ref="C21" r:id="rId30" xr:uid="{7324CF9C-6241-445C-BE10-638D0E2285CB}"/>
    <hyperlink ref="C22" r:id="rId31" xr:uid="{BBAE26F8-5632-445F-8009-003C56CDBA9E}"/>
    <hyperlink ref="C23" r:id="rId32" xr:uid="{C2398199-C635-4C86-94A5-079415A979F3}"/>
    <hyperlink ref="C24" r:id="rId33" xr:uid="{F7261012-C500-46C7-8EF3-6766247677B6}"/>
    <hyperlink ref="C25" r:id="rId34" xr:uid="{CACF8E8C-AC65-4F92-9918-C5D556B71B0C}"/>
    <hyperlink ref="C26" r:id="rId35" xr:uid="{715B3634-1211-487E-92BF-55826177D90F}"/>
    <hyperlink ref="C27" r:id="rId36" xr:uid="{3A7B289C-659C-4A7C-A0BD-7C6A7FFFCD40}"/>
    <hyperlink ref="C28" r:id="rId37" xr:uid="{F042232F-46C2-476A-A957-08E70544D885}"/>
    <hyperlink ref="C29" r:id="rId38" xr:uid="{DAEF13BC-01F4-4DF9-A42E-B70C8680C3F0}"/>
    <hyperlink ref="C30" r:id="rId39" xr:uid="{191EE128-8F21-4869-9839-ACC93351228C}"/>
    <hyperlink ref="C31" r:id="rId40" xr:uid="{FB6B6189-4C62-40E0-9D64-8D3E7B29237C}"/>
    <hyperlink ref="C47" r:id="rId41" xr:uid="{53FF2329-ED47-4077-941D-62486F6DFC89}"/>
    <hyperlink ref="C48" r:id="rId42" xr:uid="{9662DD8A-8758-496F-959B-0AB629B8A81E}"/>
    <hyperlink ref="C49" r:id="rId43" xr:uid="{AE3CBB89-1469-439F-A490-CBCC24FD5DA7}"/>
    <hyperlink ref="C53" r:id="rId44" xr:uid="{D20CE3B7-0667-4795-AA26-14FA095CB055}"/>
    <hyperlink ref="C10" r:id="rId45" xr:uid="{B6E0D911-1FCA-4BF1-9305-3B553E436A3A}"/>
    <hyperlink ref="C54" r:id="rId46" xr:uid="{9682A6F5-0E03-4105-B15B-1E52734E7274}"/>
    <hyperlink ref="C55" r:id="rId47" xr:uid="{7F2911DC-66E9-4397-BCB2-58510FB1C6AD}"/>
    <hyperlink ref="C56" r:id="rId48" xr:uid="{18A391E0-0E46-4194-9551-E892C2785038}"/>
    <hyperlink ref="C58" r:id="rId49" xr:uid="{C4B11B2E-2BEA-43A1-97E6-CF73E2A214DA}"/>
    <hyperlink ref="C59" r:id="rId50" xr:uid="{2F4DD562-DACB-448D-AFE9-3BA35143198F}"/>
    <hyperlink ref="C60" r:id="rId51" xr:uid="{7D753BA1-7A70-4C45-9354-FAEF640D35AB}"/>
    <hyperlink ref="C61" r:id="rId52" xr:uid="{45189021-902D-41D1-A3FE-12C55AD9CE72}"/>
    <hyperlink ref="C62" r:id="rId53" xr:uid="{A69EF98D-04E4-41CB-88C9-8CDDAFC090B3}"/>
    <hyperlink ref="C65" r:id="rId54" xr:uid="{0990D117-9A87-48FC-97A3-954155E7D51E}"/>
    <hyperlink ref="C66" r:id="rId55" xr:uid="{3309C654-CCDC-44E0-A250-039690C27005}"/>
    <hyperlink ref="C67" r:id="rId56" xr:uid="{626D4CDF-2CEA-4CEA-9AE2-F910F40FF059}"/>
    <hyperlink ref="C68" r:id="rId57" xr:uid="{26F1174A-5EE9-4DE3-9F22-EDD1E0090CED}"/>
    <hyperlink ref="C69" r:id="rId58" xr:uid="{4AE0900D-2EA7-4C66-90E7-749A6FE321E0}"/>
    <hyperlink ref="C75" r:id="rId59" xr:uid="{77BEDD0C-F85E-4E3C-9628-7355B7F87859}"/>
    <hyperlink ref="C76" r:id="rId60" xr:uid="{DB318352-A243-4CD4-BFC5-B34CBE18CBDA}"/>
    <hyperlink ref="C77" r:id="rId61" xr:uid="{F49119CE-4A26-4D41-A0DB-2B8F4A9ABAC8}"/>
    <hyperlink ref="C78" r:id="rId62" xr:uid="{072733B5-FA8F-4141-BF0B-B1DC04724C39}"/>
    <hyperlink ref="C79" r:id="rId63" xr:uid="{EFCD662E-FB1F-40E9-B536-6E846C0772CC}"/>
    <hyperlink ref="C80" r:id="rId64" xr:uid="{87ABB9C1-3B87-48C2-9304-16E4FC647678}"/>
    <hyperlink ref="C81" r:id="rId65" xr:uid="{E37F826F-FA78-49F8-9E29-A48A3B8CD183}"/>
    <hyperlink ref="C63" r:id="rId66" xr:uid="{BEA722ED-67ED-4ACB-9EC7-605027FFD16C}"/>
    <hyperlink ref="C82" r:id="rId67" xr:uid="{37F76F6B-A2E2-4AFF-933E-37B2A007D9FC}"/>
    <hyperlink ref="C64" r:id="rId68" xr:uid="{909611DB-8A59-453C-B986-04874C201CF8}"/>
    <hyperlink ref="C85" r:id="rId69" xr:uid="{59383064-31C5-4698-9E95-F14F213B2EA0}"/>
    <hyperlink ref="C86" r:id="rId70" xr:uid="{3ECE1CB8-3DE6-4210-8840-2461B63C4EF4}"/>
    <hyperlink ref="C90" r:id="rId71" xr:uid="{B75AB418-3B0A-4C6D-8D41-CBAD9186D6D1}"/>
    <hyperlink ref="C91" r:id="rId72" xr:uid="{85B2F4CB-4739-464F-A238-8FD2BAFB8C11}"/>
    <hyperlink ref="C92" r:id="rId73" xr:uid="{F1B582A0-1435-44C1-9ECE-7BB3442C2CBC}"/>
    <hyperlink ref="C93" r:id="rId74" xr:uid="{4034D60D-D588-4F0F-AAD1-DF92598B3818}"/>
    <hyperlink ref="C94" r:id="rId75" xr:uid="{335327BB-F47C-4668-9F8B-AA3D06DE173B}"/>
    <hyperlink ref="C95" r:id="rId76" xr:uid="{094D52E4-25D7-4879-94C6-6DC7C2F97F05}"/>
    <hyperlink ref="C96" r:id="rId77" xr:uid="{67A0B453-2FCD-448B-A333-A0AA1009C499}"/>
    <hyperlink ref="C97" r:id="rId78" xr:uid="{9115B3E8-351D-42A3-B697-EA8E819C611C}"/>
    <hyperlink ref="C9" r:id="rId79" xr:uid="{34DA670F-FBED-46FB-B8AC-83FBB7551F75}"/>
    <hyperlink ref="C99" r:id="rId80" xr:uid="{0C51380B-9536-498C-939A-7B7D188AE94A}"/>
    <hyperlink ref="C100" r:id="rId81" xr:uid="{4EA03240-B973-4CB3-8AC4-67FF1FD7879F}"/>
    <hyperlink ref="C101" r:id="rId82" xr:uid="{1842F202-2C63-4185-9459-E8CC15EF645B}"/>
    <hyperlink ref="C102" r:id="rId83" xr:uid="{E1BF4446-EEEE-40B0-B454-F790184C9A5E}"/>
    <hyperlink ref="C103" r:id="rId84" xr:uid="{74CBDAAA-873F-408D-8533-854DE6257569}"/>
    <hyperlink ref="C104" r:id="rId85" xr:uid="{527BB511-DB53-4EBB-B6F2-940101378F95}"/>
    <hyperlink ref="C105" r:id="rId86" xr:uid="{BE184522-60CC-47C8-BD99-C2C660AF9117}"/>
    <hyperlink ref="C106" r:id="rId87" xr:uid="{D6E7EBDA-245E-472F-AEE5-51263060325F}"/>
    <hyperlink ref="C107" r:id="rId88" xr:uid="{BC177AE5-7710-41CE-A2A4-916C968B4C2C}"/>
    <hyperlink ref="C108" r:id="rId89" xr:uid="{414F6FE4-E05C-4A35-A358-7D2A670FBADF}"/>
    <hyperlink ref="C109" r:id="rId90" xr:uid="{9A79A53D-9E40-4483-8C98-24757EFC39D0}"/>
    <hyperlink ref="C110" r:id="rId91" xr:uid="{E0BB155D-EFEE-4B81-B701-BAC91171994E}"/>
    <hyperlink ref="C111" r:id="rId92" xr:uid="{718F0173-1E79-4B6A-899F-4059117831F2}"/>
    <hyperlink ref="C112" r:id="rId93" xr:uid="{6EE37499-CA6A-4D36-99EC-B4AECC6DB34A}"/>
    <hyperlink ref="C113" r:id="rId94" xr:uid="{7EB36AA4-6561-43F5-9948-BB3D620AD6F9}"/>
    <hyperlink ref="C114" r:id="rId95" xr:uid="{9BFB54F4-F842-407F-9290-8C2A4E8AF140}"/>
    <hyperlink ref="C115" r:id="rId96" xr:uid="{D6C0AE2B-30AD-4B6B-8959-E0B52219DF3D}"/>
    <hyperlink ref="C116" r:id="rId97" xr:uid="{9214CC79-B53F-4ADC-AFFC-E67591D1A742}"/>
    <hyperlink ref="C124" r:id="rId98" xr:uid="{2B15E00F-CA76-40F0-80BC-3C232055D6E8}"/>
    <hyperlink ref="C125" r:id="rId99" xr:uid="{18126345-F1E5-4362-B9E2-563DD7BB5023}"/>
    <hyperlink ref="C126" r:id="rId100" xr:uid="{F2B5FC13-821B-4D63-B5A6-FB8B39C0B64C}"/>
    <hyperlink ref="C127" r:id="rId101" xr:uid="{5BEBB031-09AB-4D7B-92C5-4C7D5FCFAD3D}"/>
    <hyperlink ref="C128" r:id="rId102" xr:uid="{204A4CF8-82BD-4B62-A89D-FB3D29534839}"/>
    <hyperlink ref="C129" r:id="rId103" xr:uid="{D262502E-C8A4-4D7B-882B-F3BE6B4F1FAB}"/>
    <hyperlink ref="C130" r:id="rId104" xr:uid="{73246D23-F57A-43D7-BAE2-DDDE2495F46C}"/>
    <hyperlink ref="C132" r:id="rId105" xr:uid="{487A152F-A131-4A72-AC4D-AC52DCAF540A}"/>
    <hyperlink ref="C133" r:id="rId106" xr:uid="{C2BDAD26-71E9-4D97-B7BF-42003AD9E799}"/>
    <hyperlink ref="C134" r:id="rId107" xr:uid="{00E1DE8F-453D-405A-8ED7-15C32EE365E5}"/>
    <hyperlink ref="C13" r:id="rId108" xr:uid="{4EF03848-208D-4877-B589-4ACB5EE71401}"/>
    <hyperlink ref="C43" r:id="rId109" xr:uid="{F24F99B4-68AE-48ED-8E47-43A255EA2121}"/>
    <hyperlink ref="C57" r:id="rId110" xr:uid="{49815105-DDDD-4C61-8E91-ACC305992811}"/>
    <hyperlink ref="C16" r:id="rId111" xr:uid="{E087292B-05F9-43E8-8837-876940575840}"/>
    <hyperlink ref="C117" r:id="rId112" xr:uid="{7A853A9D-B822-4BC7-A21B-290415135605}"/>
    <hyperlink ref="C51" r:id="rId113" xr:uid="{9F67362A-73AF-4B68-8AB7-DB2A5305898F}"/>
    <hyperlink ref="C44" r:id="rId114" xr:uid="{5FC5D6AC-FC27-4AE1-A924-4B292BD589F7}"/>
    <hyperlink ref="C45" r:id="rId115" xr:uid="{EA094E67-5FCC-4FFD-BA8F-CD26BCFAD9E7}"/>
    <hyperlink ref="C120" r:id="rId116" xr:uid="{E182A28B-686B-4785-B5A1-69E233F59E05}"/>
    <hyperlink ref="C121" r:id="rId117" xr:uid="{33DCB9EB-B8A7-436F-A47F-6F3E36667DAB}"/>
    <hyperlink ref="C122" r:id="rId118" xr:uid="{5F38E451-56BB-4B36-B65C-15A61345F711}"/>
  </hyperlinks>
  <printOptions horizontalCentered="1"/>
  <pageMargins left="0.59055118110236227" right="0.19685039370078741" top="0.39370078740157483" bottom="0.39370078740157483" header="0" footer="0"/>
  <pageSetup paperSize="5" scale="45" orientation="landscape" horizontalDpi="4294967295" verticalDpi="4294967295" r:id="rId119"/>
  <headerFooter alignWithMargins="0">
    <oddFooter>Página &amp;P de &amp;N</oddFooter>
  </headerFooter>
  <rowBreaks count="1" manualBreakCount="1">
    <brk id="130" max="16" man="1"/>
  </rowBreaks>
  <drawing r:id="rId12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6" tint="-0.249977111117893"/>
  </sheetPr>
  <dimension ref="A1:XDU542"/>
  <sheetViews>
    <sheetView view="pageBreakPreview" zoomScale="40" zoomScaleNormal="40" zoomScaleSheetLayoutView="40" workbookViewId="0">
      <pane xSplit="4" ySplit="5" topLeftCell="O219" activePane="bottomRight" state="frozen"/>
      <selection pane="topRight" activeCell="E1" sqref="E1"/>
      <selection pane="bottomLeft" activeCell="A6" sqref="A6"/>
      <selection pane="bottomRight" activeCell="R1" sqref="R1:AZ1048576"/>
    </sheetView>
  </sheetViews>
  <sheetFormatPr baseColWidth="10" defaultRowHeight="12.75" x14ac:dyDescent="0.2"/>
  <cols>
    <col min="1" max="1" width="24.7109375" customWidth="1"/>
    <col min="2" max="2" width="13.28515625" style="2" customWidth="1"/>
    <col min="3" max="3" width="34.5703125" customWidth="1"/>
    <col min="4" max="4" width="36.28515625" style="4" customWidth="1"/>
    <col min="5" max="5" width="36" style="4" customWidth="1"/>
    <col min="6" max="6" width="25.140625" style="1" customWidth="1"/>
    <col min="7" max="7" width="26" style="1" customWidth="1"/>
    <col min="8" max="8" width="25.5703125" style="1" customWidth="1"/>
    <col min="9" max="9" width="16.5703125" style="1" customWidth="1"/>
    <col min="10" max="10" width="14.140625" style="1" customWidth="1"/>
    <col min="11" max="11" width="13.7109375" customWidth="1"/>
    <col min="12" max="12" width="23.140625" style="5" customWidth="1"/>
    <col min="13" max="13" width="14.42578125" style="3" customWidth="1"/>
    <col min="14" max="14" width="18.140625" customWidth="1"/>
    <col min="15" max="15" width="24.42578125" style="1" customWidth="1"/>
    <col min="16" max="16" width="25" style="1" customWidth="1"/>
    <col min="17" max="17" width="27.140625" style="6" customWidth="1"/>
  </cols>
  <sheetData>
    <row r="1" spans="1:17" ht="20.25" x14ac:dyDescent="0.3">
      <c r="A1" s="346" t="s">
        <v>315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</row>
    <row r="2" spans="1:17" ht="20.25" x14ac:dyDescent="0.3">
      <c r="A2" s="346" t="s">
        <v>526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</row>
    <row r="3" spans="1:17" ht="20.25" x14ac:dyDescent="0.3">
      <c r="A3" s="346" t="s">
        <v>2911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</row>
    <row r="4" spans="1:17" ht="20.25" x14ac:dyDescent="0.3">
      <c r="A4" s="349" t="s">
        <v>1734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</row>
    <row r="5" spans="1:17" ht="24.95" customHeight="1" x14ac:dyDescent="0.3">
      <c r="A5" s="389" t="s">
        <v>5585</v>
      </c>
      <c r="B5" s="390"/>
      <c r="C5" s="390"/>
      <c r="D5" s="390"/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0"/>
      <c r="Q5" s="391"/>
    </row>
    <row r="6" spans="1:17" ht="44.25" customHeight="1" x14ac:dyDescent="0.2">
      <c r="A6" s="127" t="s">
        <v>1690</v>
      </c>
      <c r="B6" s="128" t="s">
        <v>39</v>
      </c>
      <c r="C6" s="127" t="s">
        <v>1567</v>
      </c>
      <c r="D6" s="127" t="s">
        <v>60</v>
      </c>
      <c r="E6" s="127" t="s">
        <v>2166</v>
      </c>
      <c r="F6" s="127" t="s">
        <v>61</v>
      </c>
      <c r="G6" s="127" t="s">
        <v>62</v>
      </c>
      <c r="H6" s="127" t="s">
        <v>344</v>
      </c>
      <c r="I6" s="127" t="s">
        <v>345</v>
      </c>
      <c r="J6" s="127" t="s">
        <v>346</v>
      </c>
      <c r="K6" s="127" t="s">
        <v>347</v>
      </c>
      <c r="L6" s="129" t="s">
        <v>396</v>
      </c>
      <c r="M6" s="130" t="s">
        <v>397</v>
      </c>
      <c r="N6" s="127" t="s">
        <v>398</v>
      </c>
      <c r="O6" s="127" t="s">
        <v>399</v>
      </c>
      <c r="P6" s="127" t="s">
        <v>322</v>
      </c>
      <c r="Q6" s="127" t="s">
        <v>469</v>
      </c>
    </row>
    <row r="7" spans="1:17" ht="57" x14ac:dyDescent="0.2">
      <c r="A7" s="112">
        <v>5111</v>
      </c>
      <c r="B7" s="113">
        <v>1</v>
      </c>
      <c r="C7" s="184" t="s">
        <v>1041</v>
      </c>
      <c r="D7" s="112" t="s">
        <v>247</v>
      </c>
      <c r="E7" s="112" t="s">
        <v>2168</v>
      </c>
      <c r="F7" s="112"/>
      <c r="G7" s="112"/>
      <c r="H7" s="112"/>
      <c r="I7" s="112" t="s">
        <v>381</v>
      </c>
      <c r="J7" s="112">
        <v>0</v>
      </c>
      <c r="K7" s="112">
        <v>0</v>
      </c>
      <c r="L7" s="112"/>
      <c r="M7" s="115" t="s">
        <v>296</v>
      </c>
      <c r="N7" s="114">
        <v>31612</v>
      </c>
      <c r="O7" s="117">
        <v>428</v>
      </c>
      <c r="P7" s="112" t="s">
        <v>323</v>
      </c>
      <c r="Q7" s="112" t="s">
        <v>2080</v>
      </c>
    </row>
    <row r="8" spans="1:17" ht="42.75" x14ac:dyDescent="0.2">
      <c r="A8" s="112">
        <v>5111</v>
      </c>
      <c r="B8" s="113">
        <v>2</v>
      </c>
      <c r="C8" s="184" t="s">
        <v>1049</v>
      </c>
      <c r="D8" s="112" t="s">
        <v>34</v>
      </c>
      <c r="E8" s="112" t="s">
        <v>2168</v>
      </c>
      <c r="F8" s="112"/>
      <c r="G8" s="112"/>
      <c r="H8" s="112"/>
      <c r="I8" s="112" t="s">
        <v>381</v>
      </c>
      <c r="J8" s="112">
        <v>0</v>
      </c>
      <c r="K8" s="112">
        <v>0</v>
      </c>
      <c r="L8" s="112"/>
      <c r="M8" s="115" t="s">
        <v>296</v>
      </c>
      <c r="N8" s="114">
        <v>31642</v>
      </c>
      <c r="O8" s="117">
        <v>733.37</v>
      </c>
      <c r="P8" s="112" t="s">
        <v>323</v>
      </c>
      <c r="Q8" s="112" t="s">
        <v>2080</v>
      </c>
    </row>
    <row r="9" spans="1:17" ht="71.25" x14ac:dyDescent="0.2">
      <c r="A9" s="112">
        <v>5111</v>
      </c>
      <c r="B9" s="113">
        <v>3</v>
      </c>
      <c r="C9" s="184" t="s">
        <v>1046</v>
      </c>
      <c r="D9" s="112" t="s">
        <v>245</v>
      </c>
      <c r="E9" s="112" t="s">
        <v>2168</v>
      </c>
      <c r="F9" s="112"/>
      <c r="G9" s="112"/>
      <c r="H9" s="112"/>
      <c r="I9" s="112" t="s">
        <v>381</v>
      </c>
      <c r="J9" s="112">
        <v>0</v>
      </c>
      <c r="K9" s="112">
        <v>0</v>
      </c>
      <c r="L9" s="112"/>
      <c r="M9" s="115" t="s">
        <v>296</v>
      </c>
      <c r="N9" s="114">
        <v>31643</v>
      </c>
      <c r="O9" s="117">
        <v>630</v>
      </c>
      <c r="P9" s="112" t="s">
        <v>323</v>
      </c>
      <c r="Q9" s="112" t="s">
        <v>2080</v>
      </c>
    </row>
    <row r="10" spans="1:17" ht="42.75" x14ac:dyDescent="0.2">
      <c r="A10" s="112">
        <v>5111</v>
      </c>
      <c r="B10" s="113">
        <v>4</v>
      </c>
      <c r="C10" s="184" t="s">
        <v>1036</v>
      </c>
      <c r="D10" s="112" t="s">
        <v>239</v>
      </c>
      <c r="E10" s="112" t="s">
        <v>2169</v>
      </c>
      <c r="F10" s="112" t="s">
        <v>220</v>
      </c>
      <c r="G10" s="112">
        <v>1009</v>
      </c>
      <c r="H10" s="112"/>
      <c r="I10" s="112" t="s">
        <v>381</v>
      </c>
      <c r="J10" s="112">
        <v>2419</v>
      </c>
      <c r="K10" s="112">
        <v>8292</v>
      </c>
      <c r="L10" s="112" t="s">
        <v>600</v>
      </c>
      <c r="M10" s="115" t="s">
        <v>2006</v>
      </c>
      <c r="N10" s="114">
        <v>37378</v>
      </c>
      <c r="O10" s="117">
        <v>1891.75</v>
      </c>
      <c r="P10" s="112" t="s">
        <v>214</v>
      </c>
      <c r="Q10" s="112" t="s">
        <v>2080</v>
      </c>
    </row>
    <row r="11" spans="1:17" ht="42.75" x14ac:dyDescent="0.2">
      <c r="A11" s="112">
        <v>5111</v>
      </c>
      <c r="B11" s="113">
        <v>5</v>
      </c>
      <c r="C11" s="184" t="s">
        <v>1065</v>
      </c>
      <c r="D11" s="112" t="s">
        <v>0</v>
      </c>
      <c r="E11" s="112" t="s">
        <v>2168</v>
      </c>
      <c r="F11" s="112" t="s">
        <v>467</v>
      </c>
      <c r="G11" s="112"/>
      <c r="H11" s="112"/>
      <c r="I11" s="112" t="s">
        <v>88</v>
      </c>
      <c r="J11" s="112">
        <v>5360</v>
      </c>
      <c r="K11" s="112">
        <v>3622</v>
      </c>
      <c r="L11" s="112" t="s">
        <v>587</v>
      </c>
      <c r="M11" s="115" t="s">
        <v>208</v>
      </c>
      <c r="N11" s="114">
        <v>38574</v>
      </c>
      <c r="O11" s="117">
        <v>770.5</v>
      </c>
      <c r="P11" s="112" t="s">
        <v>323</v>
      </c>
      <c r="Q11" s="112" t="s">
        <v>2080</v>
      </c>
    </row>
    <row r="12" spans="1:17" ht="71.25" x14ac:dyDescent="0.2">
      <c r="A12" s="112">
        <v>5111</v>
      </c>
      <c r="B12" s="113">
        <v>6</v>
      </c>
      <c r="C12" s="184" t="s">
        <v>1043</v>
      </c>
      <c r="D12" s="112" t="s">
        <v>462</v>
      </c>
      <c r="E12" s="112" t="s">
        <v>2169</v>
      </c>
      <c r="F12" s="112"/>
      <c r="G12" s="112"/>
      <c r="H12" s="112"/>
      <c r="I12" s="112" t="s">
        <v>588</v>
      </c>
      <c r="J12" s="112">
        <v>8462</v>
      </c>
      <c r="K12" s="112">
        <v>965</v>
      </c>
      <c r="L12" s="112" t="s">
        <v>64</v>
      </c>
      <c r="M12" s="115" t="s">
        <v>1998</v>
      </c>
      <c r="N12" s="114">
        <v>39433</v>
      </c>
      <c r="O12" s="117">
        <v>3795</v>
      </c>
      <c r="P12" s="112" t="s">
        <v>214</v>
      </c>
      <c r="Q12" s="112" t="s">
        <v>2080</v>
      </c>
    </row>
    <row r="13" spans="1:17" ht="71.25" x14ac:dyDescent="0.2">
      <c r="A13" s="112">
        <v>5111</v>
      </c>
      <c r="B13" s="113">
        <v>7</v>
      </c>
      <c r="C13" s="184" t="s">
        <v>1044</v>
      </c>
      <c r="D13" s="112" t="s">
        <v>462</v>
      </c>
      <c r="E13" s="112" t="s">
        <v>2169</v>
      </c>
      <c r="F13" s="112"/>
      <c r="G13" s="112"/>
      <c r="H13" s="112"/>
      <c r="I13" s="112" t="s">
        <v>588</v>
      </c>
      <c r="J13" s="112">
        <v>8462</v>
      </c>
      <c r="K13" s="112">
        <v>965</v>
      </c>
      <c r="L13" s="112" t="s">
        <v>64</v>
      </c>
      <c r="M13" s="115" t="s">
        <v>1998</v>
      </c>
      <c r="N13" s="114">
        <v>39433</v>
      </c>
      <c r="O13" s="117">
        <v>3795</v>
      </c>
      <c r="P13" s="112" t="s">
        <v>214</v>
      </c>
      <c r="Q13" s="112" t="s">
        <v>2080</v>
      </c>
    </row>
    <row r="14" spans="1:17" ht="85.5" x14ac:dyDescent="0.2">
      <c r="A14" s="112">
        <v>5151</v>
      </c>
      <c r="B14" s="113">
        <v>8</v>
      </c>
      <c r="C14" s="184" t="s">
        <v>1183</v>
      </c>
      <c r="D14" s="112" t="s">
        <v>1852</v>
      </c>
      <c r="E14" s="112" t="s">
        <v>2173</v>
      </c>
      <c r="F14" s="112" t="s">
        <v>83</v>
      </c>
      <c r="G14" s="112" t="s">
        <v>589</v>
      </c>
      <c r="H14" s="112" t="s">
        <v>191</v>
      </c>
      <c r="I14" s="112" t="s">
        <v>176</v>
      </c>
      <c r="J14" s="112">
        <v>102</v>
      </c>
      <c r="K14" s="112">
        <v>6</v>
      </c>
      <c r="L14" s="112" t="s">
        <v>593</v>
      </c>
      <c r="M14" s="115" t="s">
        <v>2082</v>
      </c>
      <c r="N14" s="114">
        <v>39454</v>
      </c>
      <c r="O14" s="117">
        <v>13035.72</v>
      </c>
      <c r="P14" s="112" t="s">
        <v>323</v>
      </c>
      <c r="Q14" s="112" t="s">
        <v>5026</v>
      </c>
    </row>
    <row r="15" spans="1:17" ht="42.75" x14ac:dyDescent="0.2">
      <c r="A15" s="112">
        <v>5111</v>
      </c>
      <c r="B15" s="113">
        <v>9</v>
      </c>
      <c r="C15" s="184" t="s">
        <v>1064</v>
      </c>
      <c r="D15" s="112" t="s">
        <v>368</v>
      </c>
      <c r="E15" s="112" t="s">
        <v>2168</v>
      </c>
      <c r="F15" s="112"/>
      <c r="G15" s="112"/>
      <c r="H15" s="112">
        <v>25648</v>
      </c>
      <c r="I15" s="112" t="s">
        <v>176</v>
      </c>
      <c r="J15" s="112">
        <v>7726</v>
      </c>
      <c r="K15" s="112">
        <v>4578</v>
      </c>
      <c r="L15" s="112" t="s">
        <v>367</v>
      </c>
      <c r="M15" s="115" t="s">
        <v>1850</v>
      </c>
      <c r="N15" s="114">
        <v>39755</v>
      </c>
      <c r="O15" s="117">
        <v>3007.25</v>
      </c>
      <c r="P15" s="112" t="s">
        <v>214</v>
      </c>
      <c r="Q15" s="112" t="s">
        <v>2080</v>
      </c>
    </row>
    <row r="16" spans="1:17" ht="52.5" customHeight="1" x14ac:dyDescent="0.2">
      <c r="A16" s="112">
        <v>5411</v>
      </c>
      <c r="B16" s="113">
        <v>10</v>
      </c>
      <c r="C16" s="184" t="s">
        <v>3498</v>
      </c>
      <c r="D16" s="112" t="s">
        <v>3499</v>
      </c>
      <c r="E16" s="112" t="s">
        <v>2173</v>
      </c>
      <c r="F16" s="112" t="s">
        <v>3554</v>
      </c>
      <c r="G16" s="112">
        <v>2017</v>
      </c>
      <c r="H16" s="112" t="s">
        <v>3555</v>
      </c>
      <c r="I16" s="112" t="s">
        <v>530</v>
      </c>
      <c r="J16" s="112" t="s">
        <v>3556</v>
      </c>
      <c r="K16" s="112" t="s">
        <v>3603</v>
      </c>
      <c r="L16" s="112" t="s">
        <v>3505</v>
      </c>
      <c r="M16" s="115" t="s">
        <v>3553</v>
      </c>
      <c r="N16" s="114">
        <v>42954</v>
      </c>
      <c r="O16" s="117">
        <v>3609549.94</v>
      </c>
      <c r="P16" s="112" t="s">
        <v>214</v>
      </c>
      <c r="Q16" s="112" t="s">
        <v>5131</v>
      </c>
    </row>
    <row r="17" spans="1:116" ht="99.75" customHeight="1" x14ac:dyDescent="0.2">
      <c r="A17" s="112">
        <v>51501</v>
      </c>
      <c r="B17" s="113">
        <v>11</v>
      </c>
      <c r="C17" s="184" t="s">
        <v>3955</v>
      </c>
      <c r="D17" s="112" t="s">
        <v>3956</v>
      </c>
      <c r="E17" s="112" t="s">
        <v>3865</v>
      </c>
      <c r="F17" s="112" t="s">
        <v>3957</v>
      </c>
      <c r="G17" s="112" t="s">
        <v>3958</v>
      </c>
      <c r="H17" s="112" t="s">
        <v>3959</v>
      </c>
      <c r="I17" s="112" t="s">
        <v>654</v>
      </c>
      <c r="J17" s="112"/>
      <c r="K17" s="112"/>
      <c r="L17" s="112" t="s">
        <v>3861</v>
      </c>
      <c r="M17" s="115">
        <v>38</v>
      </c>
      <c r="N17" s="114">
        <v>43530</v>
      </c>
      <c r="O17" s="117">
        <v>12002.52</v>
      </c>
      <c r="P17" s="112" t="s">
        <v>323</v>
      </c>
      <c r="Q17" s="112" t="s">
        <v>2080</v>
      </c>
    </row>
    <row r="18" spans="1:116" s="111" customFormat="1" ht="116.25" customHeight="1" x14ac:dyDescent="0.2">
      <c r="A18" s="112">
        <v>54103</v>
      </c>
      <c r="B18" s="113">
        <v>12</v>
      </c>
      <c r="C18" s="184" t="s">
        <v>4177</v>
      </c>
      <c r="D18" s="112" t="s">
        <v>4178</v>
      </c>
      <c r="E18" s="112" t="s">
        <v>2168</v>
      </c>
      <c r="F18" s="112" t="s">
        <v>2237</v>
      </c>
      <c r="G18" s="112">
        <v>2020</v>
      </c>
      <c r="H18" s="112" t="s">
        <v>4179</v>
      </c>
      <c r="I18" s="112" t="s">
        <v>530</v>
      </c>
      <c r="J18" s="112">
        <v>4326</v>
      </c>
      <c r="K18" s="112">
        <v>0</v>
      </c>
      <c r="L18" s="112" t="s">
        <v>4180</v>
      </c>
      <c r="M18" s="115" t="s">
        <v>4181</v>
      </c>
      <c r="N18" s="114">
        <v>43658</v>
      </c>
      <c r="O18" s="117">
        <v>2230000</v>
      </c>
      <c r="P18" s="112" t="s">
        <v>214</v>
      </c>
      <c r="Q18" s="112" t="s">
        <v>5133</v>
      </c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  <c r="CW18" s="80"/>
      <c r="CX18" s="80"/>
      <c r="CY18" s="80"/>
      <c r="CZ18" s="80"/>
      <c r="DA18" s="80"/>
      <c r="DB18" s="80"/>
      <c r="DC18" s="80"/>
      <c r="DD18" s="80"/>
      <c r="DE18" s="80"/>
      <c r="DF18" s="80"/>
      <c r="DG18" s="80"/>
      <c r="DH18" s="80"/>
      <c r="DI18" s="80"/>
      <c r="DJ18" s="80"/>
      <c r="DK18" s="80"/>
      <c r="DL18" s="80"/>
    </row>
    <row r="19" spans="1:116" s="80" customFormat="1" ht="42.75" x14ac:dyDescent="0.2">
      <c r="A19" s="112">
        <v>51501</v>
      </c>
      <c r="B19" s="113">
        <v>13</v>
      </c>
      <c r="C19" s="184" t="s">
        <v>4320</v>
      </c>
      <c r="D19" s="112" t="s">
        <v>384</v>
      </c>
      <c r="E19" s="112" t="s">
        <v>2168</v>
      </c>
      <c r="F19" s="112" t="s">
        <v>426</v>
      </c>
      <c r="G19" s="112" t="s">
        <v>4296</v>
      </c>
      <c r="H19" s="112" t="s">
        <v>4321</v>
      </c>
      <c r="I19" s="112" t="s">
        <v>4298</v>
      </c>
      <c r="J19" s="112">
        <v>1344</v>
      </c>
      <c r="K19" s="112">
        <v>4064698566</v>
      </c>
      <c r="L19" s="112" t="s">
        <v>4315</v>
      </c>
      <c r="M19" s="115" t="s">
        <v>4322</v>
      </c>
      <c r="N19" s="114">
        <v>43909</v>
      </c>
      <c r="O19" s="117">
        <v>10515.33</v>
      </c>
      <c r="P19" s="112" t="s">
        <v>26</v>
      </c>
      <c r="Q19" s="112" t="s">
        <v>2080</v>
      </c>
    </row>
    <row r="20" spans="1:116" s="80" customFormat="1" ht="42.75" x14ac:dyDescent="0.2">
      <c r="A20" s="112">
        <v>51501</v>
      </c>
      <c r="B20" s="113">
        <v>14</v>
      </c>
      <c r="C20" s="184" t="s">
        <v>4635</v>
      </c>
      <c r="D20" s="112" t="s">
        <v>4301</v>
      </c>
      <c r="E20" s="112" t="s">
        <v>4127</v>
      </c>
      <c r="F20" s="112" t="s">
        <v>1854</v>
      </c>
      <c r="G20" s="112" t="s">
        <v>4567</v>
      </c>
      <c r="H20" s="112" t="s">
        <v>4636</v>
      </c>
      <c r="I20" s="112" t="s">
        <v>176</v>
      </c>
      <c r="J20" s="112">
        <v>6241</v>
      </c>
      <c r="K20" s="112">
        <v>4064698533</v>
      </c>
      <c r="L20" s="112" t="s">
        <v>4476</v>
      </c>
      <c r="M20" s="115" t="s">
        <v>1851</v>
      </c>
      <c r="N20" s="114">
        <v>44195</v>
      </c>
      <c r="O20" s="117">
        <v>16240</v>
      </c>
      <c r="P20" s="112" t="s">
        <v>3862</v>
      </c>
      <c r="Q20" s="112" t="s">
        <v>2080</v>
      </c>
    </row>
    <row r="21" spans="1:116" s="80" customFormat="1" ht="42.75" x14ac:dyDescent="0.2">
      <c r="A21" s="112">
        <v>51101</v>
      </c>
      <c r="B21" s="113">
        <v>15</v>
      </c>
      <c r="C21" s="184" t="s">
        <v>4637</v>
      </c>
      <c r="D21" s="112" t="s">
        <v>4490</v>
      </c>
      <c r="E21" s="112" t="s">
        <v>2167</v>
      </c>
      <c r="F21" s="112" t="s">
        <v>467</v>
      </c>
      <c r="G21" s="112"/>
      <c r="H21" s="112"/>
      <c r="I21" s="112" t="s">
        <v>3972</v>
      </c>
      <c r="J21" s="112">
        <v>6243</v>
      </c>
      <c r="K21" s="112">
        <v>4064698533</v>
      </c>
      <c r="L21" s="112" t="s">
        <v>4476</v>
      </c>
      <c r="M21" s="115" t="s">
        <v>1850</v>
      </c>
      <c r="N21" s="114">
        <v>44195</v>
      </c>
      <c r="O21" s="117">
        <v>7116.6</v>
      </c>
      <c r="P21" s="112" t="s">
        <v>3862</v>
      </c>
      <c r="Q21" s="112" t="s">
        <v>2080</v>
      </c>
    </row>
    <row r="22" spans="1:116" s="80" customFormat="1" ht="25.5" x14ac:dyDescent="0.2">
      <c r="A22" s="377" t="s">
        <v>5028</v>
      </c>
      <c r="B22" s="378"/>
      <c r="C22" s="378"/>
      <c r="D22" s="378"/>
      <c r="E22" s="378"/>
      <c r="F22" s="378"/>
      <c r="G22" s="378"/>
      <c r="H22" s="378"/>
      <c r="I22" s="378"/>
      <c r="J22" s="378"/>
      <c r="K22" s="378"/>
      <c r="L22" s="378"/>
      <c r="M22" s="378"/>
      <c r="N22" s="378"/>
      <c r="O22" s="378"/>
      <c r="P22" s="378"/>
      <c r="Q22" s="378"/>
    </row>
    <row r="23" spans="1:116" ht="42.75" x14ac:dyDescent="0.2">
      <c r="A23" s="112">
        <v>5111</v>
      </c>
      <c r="B23" s="113">
        <v>16</v>
      </c>
      <c r="C23" s="184" t="s">
        <v>1048</v>
      </c>
      <c r="D23" s="112" t="s">
        <v>34</v>
      </c>
      <c r="E23" s="112" t="s">
        <v>2168</v>
      </c>
      <c r="F23" s="112"/>
      <c r="G23" s="112"/>
      <c r="H23" s="112"/>
      <c r="I23" s="112" t="s">
        <v>381</v>
      </c>
      <c r="J23" s="112">
        <v>0</v>
      </c>
      <c r="K23" s="112">
        <v>0</v>
      </c>
      <c r="L23" s="112"/>
      <c r="M23" s="115" t="s">
        <v>296</v>
      </c>
      <c r="N23" s="114">
        <v>31642</v>
      </c>
      <c r="O23" s="117">
        <v>733.37</v>
      </c>
      <c r="P23" s="112" t="s">
        <v>1997</v>
      </c>
      <c r="Q23" s="112" t="s">
        <v>4161</v>
      </c>
    </row>
    <row r="24" spans="1:116" ht="42.75" x14ac:dyDescent="0.2">
      <c r="A24" s="112">
        <v>5111</v>
      </c>
      <c r="B24" s="113">
        <v>17</v>
      </c>
      <c r="C24" s="184" t="s">
        <v>1051</v>
      </c>
      <c r="D24" s="112" t="s">
        <v>350</v>
      </c>
      <c r="E24" s="112" t="s">
        <v>2168</v>
      </c>
      <c r="F24" s="112" t="s">
        <v>171</v>
      </c>
      <c r="G24" s="112" t="s">
        <v>357</v>
      </c>
      <c r="H24" s="112"/>
      <c r="I24" s="112" t="s">
        <v>594</v>
      </c>
      <c r="J24" s="112">
        <v>0</v>
      </c>
      <c r="K24" s="112">
        <v>0</v>
      </c>
      <c r="L24" s="112"/>
      <c r="M24" s="115"/>
      <c r="N24" s="114">
        <v>31641</v>
      </c>
      <c r="O24" s="117">
        <v>590.16</v>
      </c>
      <c r="P24" s="112" t="s">
        <v>1997</v>
      </c>
      <c r="Q24" s="112" t="s">
        <v>4161</v>
      </c>
    </row>
    <row r="25" spans="1:116" ht="42.75" x14ac:dyDescent="0.2">
      <c r="A25" s="112">
        <v>5111</v>
      </c>
      <c r="B25" s="113">
        <v>18</v>
      </c>
      <c r="C25" s="184" t="s">
        <v>1034</v>
      </c>
      <c r="D25" s="112" t="s">
        <v>238</v>
      </c>
      <c r="E25" s="112" t="s">
        <v>2168</v>
      </c>
      <c r="F25" s="112"/>
      <c r="G25" s="112"/>
      <c r="H25" s="112"/>
      <c r="I25" s="112" t="s">
        <v>381</v>
      </c>
      <c r="J25" s="112">
        <v>0</v>
      </c>
      <c r="K25" s="112">
        <v>0</v>
      </c>
      <c r="L25" s="112"/>
      <c r="M25" s="115" t="s">
        <v>296</v>
      </c>
      <c r="N25" s="114">
        <v>31641</v>
      </c>
      <c r="O25" s="117">
        <v>181.88</v>
      </c>
      <c r="P25" s="112" t="s">
        <v>323</v>
      </c>
      <c r="Q25" s="112" t="s">
        <v>4161</v>
      </c>
    </row>
    <row r="26" spans="1:116" ht="85.5" x14ac:dyDescent="0.2">
      <c r="A26" s="112">
        <v>5111</v>
      </c>
      <c r="B26" s="113">
        <v>19</v>
      </c>
      <c r="C26" s="184" t="s">
        <v>1042</v>
      </c>
      <c r="D26" s="112" t="s">
        <v>33</v>
      </c>
      <c r="E26" s="112" t="s">
        <v>2168</v>
      </c>
      <c r="F26" s="112"/>
      <c r="G26" s="112"/>
      <c r="H26" s="112"/>
      <c r="I26" s="112" t="s">
        <v>318</v>
      </c>
      <c r="J26" s="112">
        <v>0</v>
      </c>
      <c r="K26" s="112">
        <v>0</v>
      </c>
      <c r="L26" s="112"/>
      <c r="M26" s="115" t="s">
        <v>296</v>
      </c>
      <c r="N26" s="114">
        <v>31643</v>
      </c>
      <c r="O26" s="117">
        <v>428</v>
      </c>
      <c r="P26" s="112" t="s">
        <v>323</v>
      </c>
      <c r="Q26" s="112" t="s">
        <v>3345</v>
      </c>
    </row>
    <row r="27" spans="1:116" ht="71.25" x14ac:dyDescent="0.2">
      <c r="A27" s="112">
        <v>5111</v>
      </c>
      <c r="B27" s="113">
        <v>20</v>
      </c>
      <c r="C27" s="184" t="s">
        <v>1045</v>
      </c>
      <c r="D27" s="112" t="s">
        <v>246</v>
      </c>
      <c r="E27" s="112" t="s">
        <v>2168</v>
      </c>
      <c r="F27" s="112"/>
      <c r="G27" s="112"/>
      <c r="H27" s="112"/>
      <c r="I27" s="112" t="s">
        <v>381</v>
      </c>
      <c r="J27" s="112">
        <v>0</v>
      </c>
      <c r="K27" s="112">
        <v>0</v>
      </c>
      <c r="L27" s="112"/>
      <c r="M27" s="115" t="s">
        <v>296</v>
      </c>
      <c r="N27" s="114">
        <v>31643</v>
      </c>
      <c r="O27" s="117">
        <v>1110</v>
      </c>
      <c r="P27" s="112" t="s">
        <v>323</v>
      </c>
      <c r="Q27" s="112" t="s">
        <v>4161</v>
      </c>
    </row>
    <row r="28" spans="1:116" ht="42.75" x14ac:dyDescent="0.2">
      <c r="A28" s="112">
        <v>5111</v>
      </c>
      <c r="B28" s="113">
        <v>21</v>
      </c>
      <c r="C28" s="184" t="s">
        <v>1566</v>
      </c>
      <c r="D28" s="112" t="s">
        <v>235</v>
      </c>
      <c r="E28" s="112" t="s">
        <v>2168</v>
      </c>
      <c r="F28" s="112" t="s">
        <v>171</v>
      </c>
      <c r="G28" s="112" t="s">
        <v>357</v>
      </c>
      <c r="H28" s="112"/>
      <c r="I28" s="112" t="s">
        <v>594</v>
      </c>
      <c r="J28" s="112">
        <v>0</v>
      </c>
      <c r="K28" s="112">
        <v>0</v>
      </c>
      <c r="L28" s="112" t="s">
        <v>276</v>
      </c>
      <c r="M28" s="115"/>
      <c r="N28" s="114">
        <v>35795</v>
      </c>
      <c r="O28" s="117">
        <v>354.7</v>
      </c>
      <c r="P28" s="112" t="s">
        <v>1997</v>
      </c>
      <c r="Q28" s="112" t="s">
        <v>4161</v>
      </c>
    </row>
    <row r="29" spans="1:116" ht="42.75" x14ac:dyDescent="0.2">
      <c r="A29" s="112">
        <v>5111</v>
      </c>
      <c r="B29" s="113">
        <v>22</v>
      </c>
      <c r="C29" s="184" t="s">
        <v>1564</v>
      </c>
      <c r="D29" s="112" t="s">
        <v>234</v>
      </c>
      <c r="E29" s="112" t="s">
        <v>2168</v>
      </c>
      <c r="F29" s="112" t="s">
        <v>171</v>
      </c>
      <c r="G29" s="112" t="s">
        <v>357</v>
      </c>
      <c r="H29" s="112"/>
      <c r="I29" s="112" t="s">
        <v>594</v>
      </c>
      <c r="J29" s="112">
        <v>0</v>
      </c>
      <c r="K29" s="112">
        <v>0</v>
      </c>
      <c r="L29" s="112" t="s">
        <v>276</v>
      </c>
      <c r="M29" s="115"/>
      <c r="N29" s="114">
        <v>35795</v>
      </c>
      <c r="O29" s="117">
        <v>354.7</v>
      </c>
      <c r="P29" s="112" t="s">
        <v>323</v>
      </c>
      <c r="Q29" s="112" t="s">
        <v>4161</v>
      </c>
    </row>
    <row r="30" spans="1:116" ht="42.75" x14ac:dyDescent="0.2">
      <c r="A30" s="112">
        <v>5291</v>
      </c>
      <c r="B30" s="113">
        <v>23</v>
      </c>
      <c r="C30" s="184" t="s">
        <v>1037</v>
      </c>
      <c r="D30" s="112" t="s">
        <v>213</v>
      </c>
      <c r="E30" s="112" t="s">
        <v>2168</v>
      </c>
      <c r="F30" s="112" t="s">
        <v>427</v>
      </c>
      <c r="G30" s="112"/>
      <c r="H30" s="112"/>
      <c r="I30" s="112" t="s">
        <v>573</v>
      </c>
      <c r="J30" s="112">
        <v>0</v>
      </c>
      <c r="K30" s="112">
        <v>0</v>
      </c>
      <c r="L30" s="112"/>
      <c r="M30" s="115" t="s">
        <v>296</v>
      </c>
      <c r="N30" s="114">
        <v>35795</v>
      </c>
      <c r="O30" s="117">
        <v>1000</v>
      </c>
      <c r="P30" s="112" t="s">
        <v>323</v>
      </c>
      <c r="Q30" s="112" t="s">
        <v>4161</v>
      </c>
    </row>
    <row r="31" spans="1:116" ht="42.75" x14ac:dyDescent="0.2">
      <c r="A31" s="112">
        <v>5291</v>
      </c>
      <c r="B31" s="113">
        <v>24</v>
      </c>
      <c r="C31" s="184" t="s">
        <v>1058</v>
      </c>
      <c r="D31" s="112" t="s">
        <v>561</v>
      </c>
      <c r="E31" s="112" t="s">
        <v>2169</v>
      </c>
      <c r="F31" s="112" t="s">
        <v>428</v>
      </c>
      <c r="G31" s="112" t="s">
        <v>429</v>
      </c>
      <c r="H31" s="112"/>
      <c r="I31" s="112" t="s">
        <v>88</v>
      </c>
      <c r="J31" s="112">
        <v>3934</v>
      </c>
      <c r="K31" s="112">
        <v>92</v>
      </c>
      <c r="L31" s="112"/>
      <c r="M31" s="115" t="s">
        <v>2091</v>
      </c>
      <c r="N31" s="114">
        <v>35991</v>
      </c>
      <c r="O31" s="117">
        <v>145</v>
      </c>
      <c r="P31" s="112" t="s">
        <v>323</v>
      </c>
      <c r="Q31" s="112" t="s">
        <v>4161</v>
      </c>
    </row>
    <row r="32" spans="1:116" ht="42.75" x14ac:dyDescent="0.2">
      <c r="A32" s="112">
        <v>5291</v>
      </c>
      <c r="B32" s="113">
        <v>25</v>
      </c>
      <c r="C32" s="184" t="s">
        <v>1059</v>
      </c>
      <c r="D32" s="112" t="s">
        <v>561</v>
      </c>
      <c r="E32" s="112" t="s">
        <v>2169</v>
      </c>
      <c r="F32" s="112" t="s">
        <v>428</v>
      </c>
      <c r="G32" s="112" t="s">
        <v>429</v>
      </c>
      <c r="H32" s="112"/>
      <c r="I32" s="112" t="s">
        <v>88</v>
      </c>
      <c r="J32" s="112">
        <v>3934</v>
      </c>
      <c r="K32" s="112">
        <v>92</v>
      </c>
      <c r="L32" s="112"/>
      <c r="M32" s="115" t="s">
        <v>2091</v>
      </c>
      <c r="N32" s="114">
        <v>35991</v>
      </c>
      <c r="O32" s="117">
        <v>145</v>
      </c>
      <c r="P32" s="112" t="s">
        <v>323</v>
      </c>
      <c r="Q32" s="112" t="s">
        <v>4161</v>
      </c>
    </row>
    <row r="33" spans="1:17" ht="42.75" x14ac:dyDescent="0.2">
      <c r="A33" s="112">
        <v>5291</v>
      </c>
      <c r="B33" s="113">
        <v>26</v>
      </c>
      <c r="C33" s="184" t="s">
        <v>1062</v>
      </c>
      <c r="D33" s="112" t="s">
        <v>196</v>
      </c>
      <c r="E33" s="112" t="s">
        <v>2169</v>
      </c>
      <c r="F33" s="112" t="s">
        <v>716</v>
      </c>
      <c r="G33" s="112" t="s">
        <v>321</v>
      </c>
      <c r="H33" s="112"/>
      <c r="I33" s="112" t="s">
        <v>421</v>
      </c>
      <c r="J33" s="112">
        <v>3795</v>
      </c>
      <c r="K33" s="112">
        <v>28</v>
      </c>
      <c r="L33" s="112"/>
      <c r="M33" s="115" t="s">
        <v>2090</v>
      </c>
      <c r="N33" s="114">
        <v>35930</v>
      </c>
      <c r="O33" s="117">
        <v>6403.32</v>
      </c>
      <c r="P33" s="112" t="s">
        <v>323</v>
      </c>
      <c r="Q33" s="112" t="s">
        <v>4161</v>
      </c>
    </row>
    <row r="34" spans="1:17" ht="42.75" x14ac:dyDescent="0.2">
      <c r="A34" s="112">
        <v>5291</v>
      </c>
      <c r="B34" s="113">
        <v>27</v>
      </c>
      <c r="C34" s="184" t="s">
        <v>1061</v>
      </c>
      <c r="D34" s="112" t="s">
        <v>791</v>
      </c>
      <c r="E34" s="112" t="s">
        <v>2168</v>
      </c>
      <c r="F34" s="112" t="s">
        <v>201</v>
      </c>
      <c r="G34" s="112">
        <v>1402</v>
      </c>
      <c r="H34" s="112"/>
      <c r="I34" s="112" t="s">
        <v>453</v>
      </c>
      <c r="J34" s="112">
        <v>2457</v>
      </c>
      <c r="K34" s="112">
        <v>795</v>
      </c>
      <c r="L34" s="112"/>
      <c r="M34" s="115" t="s">
        <v>2089</v>
      </c>
      <c r="N34" s="114">
        <v>36265</v>
      </c>
      <c r="O34" s="117">
        <v>670</v>
      </c>
      <c r="P34" s="112" t="s">
        <v>1997</v>
      </c>
      <c r="Q34" s="112" t="s">
        <v>4161</v>
      </c>
    </row>
    <row r="35" spans="1:17" ht="42.75" x14ac:dyDescent="0.2">
      <c r="A35" s="112">
        <v>5291</v>
      </c>
      <c r="B35" s="113">
        <v>28</v>
      </c>
      <c r="C35" s="184" t="s">
        <v>1060</v>
      </c>
      <c r="D35" s="112" t="s">
        <v>335</v>
      </c>
      <c r="E35" s="112" t="s">
        <v>2169</v>
      </c>
      <c r="F35" s="112" t="s">
        <v>249</v>
      </c>
      <c r="G35" s="112">
        <v>5002</v>
      </c>
      <c r="H35" s="112"/>
      <c r="I35" s="112" t="s">
        <v>319</v>
      </c>
      <c r="J35" s="112">
        <v>3795</v>
      </c>
      <c r="K35" s="112">
        <v>28</v>
      </c>
      <c r="L35" s="112"/>
      <c r="M35" s="115" t="s">
        <v>2090</v>
      </c>
      <c r="N35" s="114">
        <v>36661</v>
      </c>
      <c r="O35" s="117">
        <v>710</v>
      </c>
      <c r="P35" s="112" t="s">
        <v>214</v>
      </c>
      <c r="Q35" s="112" t="s">
        <v>4161</v>
      </c>
    </row>
    <row r="36" spans="1:17" ht="42.75" x14ac:dyDescent="0.2">
      <c r="A36" s="112">
        <v>5291</v>
      </c>
      <c r="B36" s="113">
        <v>29</v>
      </c>
      <c r="C36" s="184" t="s">
        <v>1033</v>
      </c>
      <c r="D36" s="112" t="s">
        <v>617</v>
      </c>
      <c r="E36" s="112" t="s">
        <v>2169</v>
      </c>
      <c r="F36" s="112" t="s">
        <v>618</v>
      </c>
      <c r="G36" s="112"/>
      <c r="H36" s="112"/>
      <c r="I36" s="112" t="s">
        <v>453</v>
      </c>
      <c r="J36" s="112">
        <v>3268</v>
      </c>
      <c r="K36" s="112">
        <v>32</v>
      </c>
      <c r="L36" s="112"/>
      <c r="M36" s="115" t="s">
        <v>2088</v>
      </c>
      <c r="N36" s="114">
        <v>36634</v>
      </c>
      <c r="O36" s="117">
        <v>1150</v>
      </c>
      <c r="P36" s="112" t="s">
        <v>214</v>
      </c>
      <c r="Q36" s="112" t="s">
        <v>4161</v>
      </c>
    </row>
    <row r="37" spans="1:17" ht="42.75" x14ac:dyDescent="0.2">
      <c r="A37" s="112">
        <v>5291</v>
      </c>
      <c r="B37" s="113">
        <v>30</v>
      </c>
      <c r="C37" s="184" t="s">
        <v>1063</v>
      </c>
      <c r="D37" s="112" t="s">
        <v>1828</v>
      </c>
      <c r="E37" s="112" t="s">
        <v>2169</v>
      </c>
      <c r="F37" s="112" t="s">
        <v>250</v>
      </c>
      <c r="G37" s="112" t="s">
        <v>523</v>
      </c>
      <c r="H37" s="112"/>
      <c r="I37" s="112" t="s">
        <v>537</v>
      </c>
      <c r="J37" s="112">
        <v>3795</v>
      </c>
      <c r="K37" s="112">
        <v>28</v>
      </c>
      <c r="L37" s="112"/>
      <c r="M37" s="115" t="s">
        <v>2094</v>
      </c>
      <c r="N37" s="114">
        <v>36661</v>
      </c>
      <c r="O37" s="117">
        <v>100</v>
      </c>
      <c r="P37" s="112" t="s">
        <v>1997</v>
      </c>
      <c r="Q37" s="112" t="s">
        <v>4161</v>
      </c>
    </row>
    <row r="38" spans="1:17" ht="42.75" x14ac:dyDescent="0.2">
      <c r="A38" s="112">
        <v>5291</v>
      </c>
      <c r="B38" s="113">
        <v>31</v>
      </c>
      <c r="C38" s="184" t="s">
        <v>1537</v>
      </c>
      <c r="D38" s="112" t="s">
        <v>615</v>
      </c>
      <c r="E38" s="112" t="s">
        <v>2173</v>
      </c>
      <c r="F38" s="112" t="s">
        <v>45</v>
      </c>
      <c r="G38" s="112" t="s">
        <v>46</v>
      </c>
      <c r="H38" s="112" t="s">
        <v>47</v>
      </c>
      <c r="I38" s="112" t="s">
        <v>48</v>
      </c>
      <c r="J38" s="112">
        <v>8049</v>
      </c>
      <c r="K38" s="112">
        <v>4</v>
      </c>
      <c r="L38" s="112" t="s">
        <v>101</v>
      </c>
      <c r="M38" s="115" t="s">
        <v>2087</v>
      </c>
      <c r="N38" s="114">
        <v>39774</v>
      </c>
      <c r="O38" s="117">
        <v>2862.35</v>
      </c>
      <c r="P38" s="112" t="s">
        <v>1997</v>
      </c>
      <c r="Q38" s="112" t="s">
        <v>4161</v>
      </c>
    </row>
    <row r="39" spans="1:17" ht="42.75" x14ac:dyDescent="0.2">
      <c r="A39" s="112">
        <v>5291</v>
      </c>
      <c r="B39" s="113">
        <v>32</v>
      </c>
      <c r="C39" s="184" t="s">
        <v>1536</v>
      </c>
      <c r="D39" s="112" t="s">
        <v>615</v>
      </c>
      <c r="E39" s="112" t="s">
        <v>2173</v>
      </c>
      <c r="F39" s="112" t="s">
        <v>45</v>
      </c>
      <c r="G39" s="112" t="s">
        <v>46</v>
      </c>
      <c r="H39" s="112" t="s">
        <v>49</v>
      </c>
      <c r="I39" s="112" t="s">
        <v>50</v>
      </c>
      <c r="J39" s="112">
        <v>8049</v>
      </c>
      <c r="K39" s="112">
        <v>4</v>
      </c>
      <c r="L39" s="112" t="s">
        <v>101</v>
      </c>
      <c r="M39" s="115" t="s">
        <v>2087</v>
      </c>
      <c r="N39" s="114">
        <v>39774</v>
      </c>
      <c r="O39" s="117">
        <v>2862.35</v>
      </c>
      <c r="P39" s="112" t="s">
        <v>1997</v>
      </c>
      <c r="Q39" s="112" t="s">
        <v>4161</v>
      </c>
    </row>
    <row r="40" spans="1:17" ht="42.75" x14ac:dyDescent="0.2">
      <c r="A40" s="112">
        <v>5291</v>
      </c>
      <c r="B40" s="113">
        <v>33</v>
      </c>
      <c r="C40" s="184" t="s">
        <v>1535</v>
      </c>
      <c r="D40" s="112" t="s">
        <v>43</v>
      </c>
      <c r="E40" s="112" t="s">
        <v>2173</v>
      </c>
      <c r="F40" s="112" t="s">
        <v>44</v>
      </c>
      <c r="G40" s="112" t="s">
        <v>240</v>
      </c>
      <c r="H40" s="112" t="s">
        <v>241</v>
      </c>
      <c r="I40" s="112" t="s">
        <v>242</v>
      </c>
      <c r="J40" s="112">
        <v>8049</v>
      </c>
      <c r="K40" s="112">
        <v>4</v>
      </c>
      <c r="L40" s="112" t="s">
        <v>101</v>
      </c>
      <c r="M40" s="115" t="s">
        <v>2087</v>
      </c>
      <c r="N40" s="114">
        <v>39774</v>
      </c>
      <c r="O40" s="117">
        <v>7317.5</v>
      </c>
      <c r="P40" s="112" t="s">
        <v>1997</v>
      </c>
      <c r="Q40" s="112" t="s">
        <v>4161</v>
      </c>
    </row>
    <row r="41" spans="1:17" ht="42.75" x14ac:dyDescent="0.2">
      <c r="A41" s="112">
        <v>5291</v>
      </c>
      <c r="B41" s="113">
        <v>34</v>
      </c>
      <c r="C41" s="184" t="s">
        <v>1534</v>
      </c>
      <c r="D41" s="112" t="s">
        <v>1826</v>
      </c>
      <c r="E41" s="112" t="s">
        <v>2173</v>
      </c>
      <c r="F41" s="112" t="s">
        <v>310</v>
      </c>
      <c r="G41" s="112"/>
      <c r="H41" s="112" t="s">
        <v>311</v>
      </c>
      <c r="I41" s="112" t="s">
        <v>136</v>
      </c>
      <c r="J41" s="112">
        <v>8049</v>
      </c>
      <c r="K41" s="112">
        <v>4</v>
      </c>
      <c r="L41" s="112" t="s">
        <v>101</v>
      </c>
      <c r="M41" s="115" t="s">
        <v>2092</v>
      </c>
      <c r="N41" s="114">
        <v>39774</v>
      </c>
      <c r="O41" s="117">
        <v>8068.86</v>
      </c>
      <c r="P41" s="112" t="s">
        <v>323</v>
      </c>
      <c r="Q41" s="112" t="s">
        <v>4161</v>
      </c>
    </row>
    <row r="42" spans="1:17" ht="42.75" x14ac:dyDescent="0.2">
      <c r="A42" s="112">
        <v>5291</v>
      </c>
      <c r="B42" s="113">
        <v>35</v>
      </c>
      <c r="C42" s="184" t="s">
        <v>1533</v>
      </c>
      <c r="D42" s="112" t="s">
        <v>244</v>
      </c>
      <c r="E42" s="112" t="s">
        <v>2173</v>
      </c>
      <c r="F42" s="112" t="s">
        <v>216</v>
      </c>
      <c r="G42" s="112" t="s">
        <v>243</v>
      </c>
      <c r="H42" s="112">
        <v>86792534954</v>
      </c>
      <c r="I42" s="112" t="s">
        <v>88</v>
      </c>
      <c r="J42" s="112">
        <v>8049</v>
      </c>
      <c r="K42" s="112">
        <v>4</v>
      </c>
      <c r="L42" s="112" t="s">
        <v>101</v>
      </c>
      <c r="M42" s="115" t="s">
        <v>2092</v>
      </c>
      <c r="N42" s="114">
        <v>39774</v>
      </c>
      <c r="O42" s="117">
        <v>2202.25</v>
      </c>
      <c r="P42" s="112" t="s">
        <v>323</v>
      </c>
      <c r="Q42" s="112" t="s">
        <v>4161</v>
      </c>
    </row>
    <row r="43" spans="1:17" ht="42.75" x14ac:dyDescent="0.2">
      <c r="A43" s="112">
        <v>5291</v>
      </c>
      <c r="B43" s="113">
        <v>36</v>
      </c>
      <c r="C43" s="184" t="s">
        <v>1532</v>
      </c>
      <c r="D43" s="112" t="s">
        <v>309</v>
      </c>
      <c r="E43" s="112" t="s">
        <v>2173</v>
      </c>
      <c r="F43" s="112"/>
      <c r="G43" s="112"/>
      <c r="H43" s="112"/>
      <c r="I43" s="112" t="s">
        <v>635</v>
      </c>
      <c r="J43" s="112">
        <v>8049</v>
      </c>
      <c r="K43" s="112">
        <v>4</v>
      </c>
      <c r="L43" s="112" t="s">
        <v>101</v>
      </c>
      <c r="M43" s="115" t="s">
        <v>2092</v>
      </c>
      <c r="N43" s="114">
        <v>39774</v>
      </c>
      <c r="O43" s="117">
        <v>822.25</v>
      </c>
      <c r="P43" s="112" t="s">
        <v>1997</v>
      </c>
      <c r="Q43" s="112" t="s">
        <v>4161</v>
      </c>
    </row>
    <row r="44" spans="1:17" ht="42.75" x14ac:dyDescent="0.2">
      <c r="A44" s="112">
        <v>5291</v>
      </c>
      <c r="B44" s="113">
        <v>37</v>
      </c>
      <c r="C44" s="184" t="s">
        <v>1531</v>
      </c>
      <c r="D44" s="112" t="s">
        <v>309</v>
      </c>
      <c r="E44" s="112" t="s">
        <v>2173</v>
      </c>
      <c r="F44" s="112"/>
      <c r="G44" s="112"/>
      <c r="H44" s="112"/>
      <c r="I44" s="112" t="s">
        <v>635</v>
      </c>
      <c r="J44" s="112">
        <v>8049</v>
      </c>
      <c r="K44" s="112">
        <v>4</v>
      </c>
      <c r="L44" s="112" t="s">
        <v>101</v>
      </c>
      <c r="M44" s="115" t="s">
        <v>2092</v>
      </c>
      <c r="N44" s="114">
        <v>39774</v>
      </c>
      <c r="O44" s="117">
        <v>822.25</v>
      </c>
      <c r="P44" s="112" t="s">
        <v>1997</v>
      </c>
      <c r="Q44" s="112" t="s">
        <v>4161</v>
      </c>
    </row>
    <row r="45" spans="1:17" ht="42.75" x14ac:dyDescent="0.2">
      <c r="A45" s="112">
        <v>5291</v>
      </c>
      <c r="B45" s="113">
        <v>38</v>
      </c>
      <c r="C45" s="184" t="s">
        <v>1511</v>
      </c>
      <c r="D45" s="112" t="s">
        <v>40</v>
      </c>
      <c r="E45" s="112" t="s">
        <v>2173</v>
      </c>
      <c r="F45" s="112" t="s">
        <v>41</v>
      </c>
      <c r="G45" s="112" t="s">
        <v>42</v>
      </c>
      <c r="H45" s="112"/>
      <c r="I45" s="112" t="s">
        <v>459</v>
      </c>
      <c r="J45" s="112">
        <v>8049</v>
      </c>
      <c r="K45" s="112">
        <v>4</v>
      </c>
      <c r="L45" s="112" t="s">
        <v>101</v>
      </c>
      <c r="M45" s="115" t="s">
        <v>2087</v>
      </c>
      <c r="N45" s="114">
        <v>39774</v>
      </c>
      <c r="O45" s="117">
        <v>4554</v>
      </c>
      <c r="P45" s="112" t="s">
        <v>1997</v>
      </c>
      <c r="Q45" s="112" t="s">
        <v>4161</v>
      </c>
    </row>
    <row r="46" spans="1:17" ht="42.75" x14ac:dyDescent="0.2">
      <c r="A46" s="112">
        <v>5291</v>
      </c>
      <c r="B46" s="113">
        <v>39</v>
      </c>
      <c r="C46" s="184" t="s">
        <v>1510</v>
      </c>
      <c r="D46" s="112" t="s">
        <v>40</v>
      </c>
      <c r="E46" s="112" t="s">
        <v>2173</v>
      </c>
      <c r="F46" s="112" t="s">
        <v>41</v>
      </c>
      <c r="G46" s="112" t="s">
        <v>42</v>
      </c>
      <c r="H46" s="112"/>
      <c r="I46" s="112" t="s">
        <v>459</v>
      </c>
      <c r="J46" s="112">
        <v>8049</v>
      </c>
      <c r="K46" s="112">
        <v>4</v>
      </c>
      <c r="L46" s="112" t="s">
        <v>101</v>
      </c>
      <c r="M46" s="115" t="s">
        <v>2087</v>
      </c>
      <c r="N46" s="114">
        <v>39774</v>
      </c>
      <c r="O46" s="117">
        <v>4554</v>
      </c>
      <c r="P46" s="112" t="s">
        <v>214</v>
      </c>
      <c r="Q46" s="112" t="s">
        <v>4161</v>
      </c>
    </row>
    <row r="47" spans="1:17" ht="42.75" x14ac:dyDescent="0.2">
      <c r="A47" s="112">
        <v>5291</v>
      </c>
      <c r="B47" s="113">
        <v>40</v>
      </c>
      <c r="C47" s="184" t="s">
        <v>1509</v>
      </c>
      <c r="D47" s="112" t="s">
        <v>103</v>
      </c>
      <c r="E47" s="112" t="s">
        <v>2173</v>
      </c>
      <c r="F47" s="112" t="s">
        <v>504</v>
      </c>
      <c r="G47" s="112" t="s">
        <v>505</v>
      </c>
      <c r="H47" s="112" t="s">
        <v>506</v>
      </c>
      <c r="I47" s="112" t="s">
        <v>168</v>
      </c>
      <c r="J47" s="112">
        <v>8049</v>
      </c>
      <c r="K47" s="112">
        <v>4</v>
      </c>
      <c r="L47" s="112" t="s">
        <v>101</v>
      </c>
      <c r="M47" s="115" t="s">
        <v>2092</v>
      </c>
      <c r="N47" s="114">
        <v>39774</v>
      </c>
      <c r="O47" s="117">
        <v>4370</v>
      </c>
      <c r="P47" s="112" t="s">
        <v>5029</v>
      </c>
      <c r="Q47" s="112" t="s">
        <v>4161</v>
      </c>
    </row>
    <row r="48" spans="1:17" ht="42.75" x14ac:dyDescent="0.2">
      <c r="A48" s="112">
        <v>5291</v>
      </c>
      <c r="B48" s="113">
        <v>41</v>
      </c>
      <c r="C48" s="184" t="s">
        <v>1508</v>
      </c>
      <c r="D48" s="112" t="s">
        <v>394</v>
      </c>
      <c r="E48" s="112" t="s">
        <v>2173</v>
      </c>
      <c r="F48" s="112" t="s">
        <v>395</v>
      </c>
      <c r="G48" s="112"/>
      <c r="H48" s="112"/>
      <c r="I48" s="112" t="s">
        <v>170</v>
      </c>
      <c r="J48" s="112">
        <v>8049</v>
      </c>
      <c r="K48" s="112">
        <v>4</v>
      </c>
      <c r="L48" s="112" t="s">
        <v>101</v>
      </c>
      <c r="M48" s="115" t="s">
        <v>2087</v>
      </c>
      <c r="N48" s="114">
        <v>39774</v>
      </c>
      <c r="O48" s="117">
        <v>4082.5</v>
      </c>
      <c r="P48" s="112" t="s">
        <v>323</v>
      </c>
      <c r="Q48" s="112" t="s">
        <v>4161</v>
      </c>
    </row>
    <row r="49" spans="1:17" ht="42.75" x14ac:dyDescent="0.2">
      <c r="A49" s="112">
        <v>5291</v>
      </c>
      <c r="B49" s="113">
        <v>42</v>
      </c>
      <c r="C49" s="184" t="s">
        <v>1507</v>
      </c>
      <c r="D49" s="112" t="s">
        <v>715</v>
      </c>
      <c r="E49" s="112" t="s">
        <v>2173</v>
      </c>
      <c r="F49" s="112" t="s">
        <v>616</v>
      </c>
      <c r="G49" s="112"/>
      <c r="H49" s="112"/>
      <c r="I49" s="112"/>
      <c r="J49" s="112">
        <v>8049</v>
      </c>
      <c r="K49" s="112">
        <v>4</v>
      </c>
      <c r="L49" s="112" t="s">
        <v>101</v>
      </c>
      <c r="M49" s="115" t="s">
        <v>2087</v>
      </c>
      <c r="N49" s="114">
        <v>39774</v>
      </c>
      <c r="O49" s="117">
        <v>2875</v>
      </c>
      <c r="P49" s="112" t="s">
        <v>214</v>
      </c>
      <c r="Q49" s="112" t="s">
        <v>4161</v>
      </c>
    </row>
    <row r="50" spans="1:17" ht="42.75" x14ac:dyDescent="0.2">
      <c r="A50" s="112">
        <v>5291</v>
      </c>
      <c r="B50" s="113">
        <v>43</v>
      </c>
      <c r="C50" s="184" t="s">
        <v>1506</v>
      </c>
      <c r="D50" s="112" t="s">
        <v>560</v>
      </c>
      <c r="E50" s="112" t="s">
        <v>2173</v>
      </c>
      <c r="F50" s="112"/>
      <c r="G50" s="112" t="s">
        <v>308</v>
      </c>
      <c r="H50" s="112"/>
      <c r="I50" s="112" t="s">
        <v>421</v>
      </c>
      <c r="J50" s="112">
        <v>8049</v>
      </c>
      <c r="K50" s="112">
        <v>4</v>
      </c>
      <c r="L50" s="112" t="s">
        <v>101</v>
      </c>
      <c r="M50" s="115" t="s">
        <v>2092</v>
      </c>
      <c r="N50" s="114">
        <v>39774</v>
      </c>
      <c r="O50" s="117">
        <v>1035</v>
      </c>
      <c r="P50" s="112" t="s">
        <v>214</v>
      </c>
      <c r="Q50" s="112" t="s">
        <v>4161</v>
      </c>
    </row>
    <row r="51" spans="1:17" ht="81" x14ac:dyDescent="0.2">
      <c r="A51" s="112">
        <v>5291</v>
      </c>
      <c r="B51" s="113">
        <v>44</v>
      </c>
      <c r="C51" s="184" t="s">
        <v>3697</v>
      </c>
      <c r="D51" s="112" t="s">
        <v>5143</v>
      </c>
      <c r="E51" s="112" t="s">
        <v>2173</v>
      </c>
      <c r="F51" s="112" t="s">
        <v>3698</v>
      </c>
      <c r="G51" s="112" t="s">
        <v>357</v>
      </c>
      <c r="H51" s="112"/>
      <c r="I51" s="112" t="s">
        <v>3699</v>
      </c>
      <c r="J51" s="112">
        <v>8049</v>
      </c>
      <c r="K51" s="112">
        <v>4</v>
      </c>
      <c r="L51" s="112" t="s">
        <v>101</v>
      </c>
      <c r="M51" s="115" t="s">
        <v>2087</v>
      </c>
      <c r="N51" s="114">
        <v>39774</v>
      </c>
      <c r="O51" s="117">
        <v>15989.6</v>
      </c>
      <c r="P51" s="112" t="s">
        <v>1997</v>
      </c>
      <c r="Q51" s="112" t="s">
        <v>4161</v>
      </c>
    </row>
    <row r="52" spans="1:17" ht="42.75" x14ac:dyDescent="0.2">
      <c r="A52" s="112">
        <v>5291</v>
      </c>
      <c r="B52" s="113">
        <v>45</v>
      </c>
      <c r="C52" s="184" t="s">
        <v>1505</v>
      </c>
      <c r="D52" s="112" t="s">
        <v>559</v>
      </c>
      <c r="E52" s="112" t="s">
        <v>2173</v>
      </c>
      <c r="F52" s="112" t="s">
        <v>393</v>
      </c>
      <c r="G52" s="112"/>
      <c r="H52" s="112"/>
      <c r="I52" s="112" t="s">
        <v>3722</v>
      </c>
      <c r="J52" s="112">
        <v>8049</v>
      </c>
      <c r="K52" s="112">
        <v>4</v>
      </c>
      <c r="L52" s="112" t="s">
        <v>101</v>
      </c>
      <c r="M52" s="115" t="s">
        <v>2087</v>
      </c>
      <c r="N52" s="114">
        <v>39774</v>
      </c>
      <c r="O52" s="117">
        <v>2070</v>
      </c>
      <c r="P52" s="112" t="s">
        <v>323</v>
      </c>
      <c r="Q52" s="112" t="s">
        <v>4161</v>
      </c>
    </row>
    <row r="53" spans="1:17" ht="42.75" x14ac:dyDescent="0.2">
      <c r="A53" s="112">
        <v>5291</v>
      </c>
      <c r="B53" s="113">
        <v>46</v>
      </c>
      <c r="C53" s="184" t="s">
        <v>1502</v>
      </c>
      <c r="D53" s="112" t="s">
        <v>1606</v>
      </c>
      <c r="E53" s="112" t="s">
        <v>2173</v>
      </c>
      <c r="F53" s="112" t="s">
        <v>141</v>
      </c>
      <c r="G53" s="112" t="s">
        <v>357</v>
      </c>
      <c r="H53" s="112"/>
      <c r="I53" s="112" t="s">
        <v>416</v>
      </c>
      <c r="J53" s="112">
        <v>8049</v>
      </c>
      <c r="K53" s="112">
        <v>4</v>
      </c>
      <c r="L53" s="112" t="s">
        <v>101</v>
      </c>
      <c r="M53" s="115" t="s">
        <v>2087</v>
      </c>
      <c r="N53" s="114">
        <v>39774</v>
      </c>
      <c r="O53" s="117">
        <v>2780.7</v>
      </c>
      <c r="P53" s="112" t="s">
        <v>214</v>
      </c>
      <c r="Q53" s="112" t="s">
        <v>4161</v>
      </c>
    </row>
    <row r="54" spans="1:17" ht="42.75" x14ac:dyDescent="0.2">
      <c r="A54" s="112">
        <v>5291</v>
      </c>
      <c r="B54" s="113">
        <v>47</v>
      </c>
      <c r="C54" s="184" t="s">
        <v>1499</v>
      </c>
      <c r="D54" s="112" t="s">
        <v>99</v>
      </c>
      <c r="E54" s="112" t="s">
        <v>2173</v>
      </c>
      <c r="F54" s="112" t="s">
        <v>100</v>
      </c>
      <c r="G54" s="112" t="s">
        <v>357</v>
      </c>
      <c r="H54" s="112">
        <v>327452</v>
      </c>
      <c r="I54" s="112" t="s">
        <v>2</v>
      </c>
      <c r="J54" s="112">
        <v>8049</v>
      </c>
      <c r="K54" s="112">
        <v>4</v>
      </c>
      <c r="L54" s="112" t="s">
        <v>101</v>
      </c>
      <c r="M54" s="115" t="s">
        <v>2092</v>
      </c>
      <c r="N54" s="114">
        <v>39774</v>
      </c>
      <c r="O54" s="117">
        <v>29382.5</v>
      </c>
      <c r="P54" s="112" t="s">
        <v>214</v>
      </c>
      <c r="Q54" s="112" t="s">
        <v>4161</v>
      </c>
    </row>
    <row r="55" spans="1:17" ht="42.75" x14ac:dyDescent="0.2">
      <c r="A55" s="112">
        <v>5291</v>
      </c>
      <c r="B55" s="113">
        <v>48</v>
      </c>
      <c r="C55" s="184" t="s">
        <v>1500</v>
      </c>
      <c r="D55" s="112" t="s">
        <v>102</v>
      </c>
      <c r="E55" s="112" t="s">
        <v>2173</v>
      </c>
      <c r="F55" s="112" t="s">
        <v>100</v>
      </c>
      <c r="G55" s="112" t="s">
        <v>357</v>
      </c>
      <c r="H55" s="112">
        <v>47187</v>
      </c>
      <c r="I55" s="112" t="s">
        <v>2</v>
      </c>
      <c r="J55" s="112">
        <v>8049</v>
      </c>
      <c r="K55" s="112">
        <v>4</v>
      </c>
      <c r="L55" s="112" t="s">
        <v>101</v>
      </c>
      <c r="M55" s="115" t="s">
        <v>2092</v>
      </c>
      <c r="N55" s="114">
        <v>39774</v>
      </c>
      <c r="O55" s="117">
        <v>27605.75</v>
      </c>
      <c r="P55" s="112" t="s">
        <v>1997</v>
      </c>
      <c r="Q55" s="112" t="s">
        <v>4161</v>
      </c>
    </row>
    <row r="56" spans="1:17" ht="28.5" x14ac:dyDescent="0.2">
      <c r="A56" s="112">
        <v>5291</v>
      </c>
      <c r="B56" s="113">
        <v>49</v>
      </c>
      <c r="C56" s="184" t="s">
        <v>1501</v>
      </c>
      <c r="D56" s="112" t="s">
        <v>102</v>
      </c>
      <c r="E56" s="112" t="s">
        <v>2173</v>
      </c>
      <c r="F56" s="112" t="s">
        <v>100</v>
      </c>
      <c r="G56" s="112" t="s">
        <v>357</v>
      </c>
      <c r="H56" s="112">
        <v>47187</v>
      </c>
      <c r="I56" s="112" t="s">
        <v>2</v>
      </c>
      <c r="J56" s="112">
        <v>8049</v>
      </c>
      <c r="K56" s="112">
        <v>4</v>
      </c>
      <c r="L56" s="112" t="s">
        <v>101</v>
      </c>
      <c r="M56" s="115" t="s">
        <v>2092</v>
      </c>
      <c r="N56" s="114">
        <v>39774</v>
      </c>
      <c r="O56" s="117">
        <v>27605.75</v>
      </c>
      <c r="P56" s="112" t="s">
        <v>214</v>
      </c>
      <c r="Q56" s="112" t="s">
        <v>5030</v>
      </c>
    </row>
    <row r="57" spans="1:17" ht="42.75" x14ac:dyDescent="0.2">
      <c r="A57" s="112">
        <v>5291</v>
      </c>
      <c r="B57" s="113">
        <v>50</v>
      </c>
      <c r="C57" s="184" t="s">
        <v>1197</v>
      </c>
      <c r="D57" s="112" t="s">
        <v>511</v>
      </c>
      <c r="E57" s="112" t="s">
        <v>2173</v>
      </c>
      <c r="F57" s="112" t="s">
        <v>512</v>
      </c>
      <c r="G57" s="112" t="s">
        <v>513</v>
      </c>
      <c r="H57" s="112" t="s">
        <v>212</v>
      </c>
      <c r="I57" s="112" t="s">
        <v>421</v>
      </c>
      <c r="J57" s="112">
        <v>8049</v>
      </c>
      <c r="K57" s="112">
        <v>4</v>
      </c>
      <c r="L57" s="112" t="s">
        <v>101</v>
      </c>
      <c r="M57" s="115" t="s">
        <v>2092</v>
      </c>
      <c r="N57" s="114">
        <v>39774</v>
      </c>
      <c r="O57" s="117">
        <v>6773.5</v>
      </c>
      <c r="P57" s="112" t="s">
        <v>1997</v>
      </c>
      <c r="Q57" s="112" t="s">
        <v>4161</v>
      </c>
    </row>
    <row r="58" spans="1:17" ht="42.75" x14ac:dyDescent="0.2">
      <c r="A58" s="112">
        <v>5291</v>
      </c>
      <c r="B58" s="113">
        <v>51</v>
      </c>
      <c r="C58" s="184" t="s">
        <v>1198</v>
      </c>
      <c r="D58" s="112" t="s">
        <v>566</v>
      </c>
      <c r="E58" s="112" t="s">
        <v>2173</v>
      </c>
      <c r="F58" s="112" t="s">
        <v>171</v>
      </c>
      <c r="G58" s="112" t="s">
        <v>569</v>
      </c>
      <c r="H58" s="112"/>
      <c r="I58" s="112" t="s">
        <v>416</v>
      </c>
      <c r="J58" s="112">
        <v>8049</v>
      </c>
      <c r="K58" s="112">
        <v>4</v>
      </c>
      <c r="L58" s="112" t="s">
        <v>101</v>
      </c>
      <c r="M58" s="115" t="s">
        <v>2087</v>
      </c>
      <c r="N58" s="114">
        <v>39774</v>
      </c>
      <c r="O58" s="117">
        <v>2530</v>
      </c>
      <c r="P58" s="112" t="s">
        <v>1997</v>
      </c>
      <c r="Q58" s="112" t="s">
        <v>4161</v>
      </c>
    </row>
    <row r="59" spans="1:17" ht="42.75" x14ac:dyDescent="0.2">
      <c r="A59" s="112">
        <v>5291</v>
      </c>
      <c r="B59" s="113">
        <v>52</v>
      </c>
      <c r="C59" s="184" t="s">
        <v>1199</v>
      </c>
      <c r="D59" s="112" t="s">
        <v>566</v>
      </c>
      <c r="E59" s="112" t="s">
        <v>2173</v>
      </c>
      <c r="F59" s="112" t="s">
        <v>171</v>
      </c>
      <c r="G59" s="112" t="s">
        <v>569</v>
      </c>
      <c r="H59" s="112"/>
      <c r="I59" s="112" t="s">
        <v>416</v>
      </c>
      <c r="J59" s="112">
        <v>8049</v>
      </c>
      <c r="K59" s="112">
        <v>4</v>
      </c>
      <c r="L59" s="112" t="s">
        <v>101</v>
      </c>
      <c r="M59" s="115" t="s">
        <v>2087</v>
      </c>
      <c r="N59" s="114">
        <v>39774</v>
      </c>
      <c r="O59" s="117">
        <v>2530</v>
      </c>
      <c r="P59" s="112" t="s">
        <v>1997</v>
      </c>
      <c r="Q59" s="112" t="s">
        <v>4161</v>
      </c>
    </row>
    <row r="60" spans="1:17" ht="42.75" x14ac:dyDescent="0.2">
      <c r="A60" s="112">
        <v>5291</v>
      </c>
      <c r="B60" s="113">
        <v>53</v>
      </c>
      <c r="C60" s="184" t="s">
        <v>1200</v>
      </c>
      <c r="D60" s="112" t="s">
        <v>566</v>
      </c>
      <c r="E60" s="112" t="s">
        <v>2173</v>
      </c>
      <c r="F60" s="112" t="s">
        <v>171</v>
      </c>
      <c r="G60" s="112" t="s">
        <v>569</v>
      </c>
      <c r="H60" s="112"/>
      <c r="I60" s="112" t="s">
        <v>416</v>
      </c>
      <c r="J60" s="112">
        <v>8049</v>
      </c>
      <c r="K60" s="112">
        <v>4</v>
      </c>
      <c r="L60" s="112" t="s">
        <v>101</v>
      </c>
      <c r="M60" s="115" t="s">
        <v>2087</v>
      </c>
      <c r="N60" s="114">
        <v>39774</v>
      </c>
      <c r="O60" s="117">
        <v>2530</v>
      </c>
      <c r="P60" s="112" t="s">
        <v>1997</v>
      </c>
      <c r="Q60" s="112" t="s">
        <v>4161</v>
      </c>
    </row>
    <row r="61" spans="1:17" ht="42.75" x14ac:dyDescent="0.2">
      <c r="A61" s="112">
        <v>5291</v>
      </c>
      <c r="B61" s="113">
        <v>54</v>
      </c>
      <c r="C61" s="184" t="s">
        <v>1201</v>
      </c>
      <c r="D61" s="112" t="s">
        <v>567</v>
      </c>
      <c r="E61" s="112" t="s">
        <v>2173</v>
      </c>
      <c r="F61" s="112" t="s">
        <v>171</v>
      </c>
      <c r="G61" s="112" t="s">
        <v>327</v>
      </c>
      <c r="H61" s="112"/>
      <c r="I61" s="112" t="s">
        <v>416</v>
      </c>
      <c r="J61" s="112">
        <v>8049</v>
      </c>
      <c r="K61" s="112">
        <v>4</v>
      </c>
      <c r="L61" s="112" t="s">
        <v>101</v>
      </c>
      <c r="M61" s="115" t="s">
        <v>2087</v>
      </c>
      <c r="N61" s="114">
        <v>39774</v>
      </c>
      <c r="O61" s="117">
        <v>2033.2</v>
      </c>
      <c r="P61" s="112" t="s">
        <v>214</v>
      </c>
      <c r="Q61" s="112" t="s">
        <v>4161</v>
      </c>
    </row>
    <row r="62" spans="1:17" ht="42.75" x14ac:dyDescent="0.2">
      <c r="A62" s="112">
        <v>5291</v>
      </c>
      <c r="B62" s="113">
        <v>55</v>
      </c>
      <c r="C62" s="184" t="s">
        <v>1202</v>
      </c>
      <c r="D62" s="112" t="s">
        <v>567</v>
      </c>
      <c r="E62" s="112" t="s">
        <v>2173</v>
      </c>
      <c r="F62" s="112" t="s">
        <v>171</v>
      </c>
      <c r="G62" s="112" t="s">
        <v>327</v>
      </c>
      <c r="H62" s="112"/>
      <c r="I62" s="112" t="s">
        <v>416</v>
      </c>
      <c r="J62" s="112">
        <v>8049</v>
      </c>
      <c r="K62" s="112">
        <v>4</v>
      </c>
      <c r="L62" s="112" t="s">
        <v>101</v>
      </c>
      <c r="M62" s="115" t="s">
        <v>2087</v>
      </c>
      <c r="N62" s="114">
        <v>39774</v>
      </c>
      <c r="O62" s="117">
        <v>2033.2</v>
      </c>
      <c r="P62" s="112" t="s">
        <v>214</v>
      </c>
      <c r="Q62" s="112" t="s">
        <v>4161</v>
      </c>
    </row>
    <row r="63" spans="1:17" ht="42.75" x14ac:dyDescent="0.2">
      <c r="A63" s="112">
        <v>5291</v>
      </c>
      <c r="B63" s="113">
        <v>56</v>
      </c>
      <c r="C63" s="184" t="s">
        <v>1203</v>
      </c>
      <c r="D63" s="112" t="s">
        <v>567</v>
      </c>
      <c r="E63" s="112" t="s">
        <v>2173</v>
      </c>
      <c r="F63" s="112" t="s">
        <v>171</v>
      </c>
      <c r="G63" s="112" t="s">
        <v>327</v>
      </c>
      <c r="H63" s="112"/>
      <c r="I63" s="112" t="s">
        <v>416</v>
      </c>
      <c r="J63" s="112">
        <v>8049</v>
      </c>
      <c r="K63" s="112">
        <v>4</v>
      </c>
      <c r="L63" s="112" t="s">
        <v>101</v>
      </c>
      <c r="M63" s="115" t="s">
        <v>2087</v>
      </c>
      <c r="N63" s="114">
        <v>39774</v>
      </c>
      <c r="O63" s="117">
        <v>2033.2</v>
      </c>
      <c r="P63" s="112" t="s">
        <v>214</v>
      </c>
      <c r="Q63" s="112" t="s">
        <v>4161</v>
      </c>
    </row>
    <row r="64" spans="1:17" ht="42.75" x14ac:dyDescent="0.2">
      <c r="A64" s="112">
        <v>5291</v>
      </c>
      <c r="B64" s="113">
        <v>57</v>
      </c>
      <c r="C64" s="184" t="s">
        <v>1204</v>
      </c>
      <c r="D64" s="112" t="s">
        <v>567</v>
      </c>
      <c r="E64" s="112" t="s">
        <v>2173</v>
      </c>
      <c r="F64" s="112" t="s">
        <v>171</v>
      </c>
      <c r="G64" s="112" t="s">
        <v>327</v>
      </c>
      <c r="H64" s="112"/>
      <c r="I64" s="112" t="s">
        <v>416</v>
      </c>
      <c r="J64" s="112">
        <v>8049</v>
      </c>
      <c r="K64" s="112">
        <v>4</v>
      </c>
      <c r="L64" s="112" t="s">
        <v>101</v>
      </c>
      <c r="M64" s="115" t="s">
        <v>2087</v>
      </c>
      <c r="N64" s="114">
        <v>39774</v>
      </c>
      <c r="O64" s="117">
        <v>2033.2</v>
      </c>
      <c r="P64" s="112" t="s">
        <v>214</v>
      </c>
      <c r="Q64" s="112" t="s">
        <v>4161</v>
      </c>
    </row>
    <row r="65" spans="1:17" ht="42.75" x14ac:dyDescent="0.2">
      <c r="A65" s="112">
        <v>5291</v>
      </c>
      <c r="B65" s="113">
        <v>58</v>
      </c>
      <c r="C65" s="184" t="s">
        <v>1205</v>
      </c>
      <c r="D65" s="112" t="s">
        <v>567</v>
      </c>
      <c r="E65" s="112" t="s">
        <v>2173</v>
      </c>
      <c r="F65" s="112" t="s">
        <v>171</v>
      </c>
      <c r="G65" s="112" t="s">
        <v>327</v>
      </c>
      <c r="H65" s="112"/>
      <c r="I65" s="112" t="s">
        <v>416</v>
      </c>
      <c r="J65" s="112">
        <v>8049</v>
      </c>
      <c r="K65" s="112">
        <v>4</v>
      </c>
      <c r="L65" s="112" t="s">
        <v>101</v>
      </c>
      <c r="M65" s="115" t="s">
        <v>2087</v>
      </c>
      <c r="N65" s="114">
        <v>39774</v>
      </c>
      <c r="O65" s="117">
        <v>2033.2</v>
      </c>
      <c r="P65" s="112" t="s">
        <v>214</v>
      </c>
      <c r="Q65" s="112" t="s">
        <v>4161</v>
      </c>
    </row>
    <row r="66" spans="1:17" ht="42.75" x14ac:dyDescent="0.2">
      <c r="A66" s="112">
        <v>5291</v>
      </c>
      <c r="B66" s="113">
        <v>59</v>
      </c>
      <c r="C66" s="184" t="s">
        <v>1206</v>
      </c>
      <c r="D66" s="112" t="s">
        <v>568</v>
      </c>
      <c r="E66" s="112" t="s">
        <v>2173</v>
      </c>
      <c r="F66" s="112" t="s">
        <v>171</v>
      </c>
      <c r="G66" s="112" t="s">
        <v>328</v>
      </c>
      <c r="H66" s="112"/>
      <c r="I66" s="112" t="s">
        <v>416</v>
      </c>
      <c r="J66" s="112">
        <v>8049</v>
      </c>
      <c r="K66" s="112">
        <v>4</v>
      </c>
      <c r="L66" s="112" t="s">
        <v>101</v>
      </c>
      <c r="M66" s="115" t="s">
        <v>2087</v>
      </c>
      <c r="N66" s="114">
        <v>39774</v>
      </c>
      <c r="O66" s="117">
        <v>795.23</v>
      </c>
      <c r="P66" s="112" t="s">
        <v>214</v>
      </c>
      <c r="Q66" s="112" t="s">
        <v>4161</v>
      </c>
    </row>
    <row r="67" spans="1:17" ht="42.75" x14ac:dyDescent="0.2">
      <c r="A67" s="112">
        <v>5291</v>
      </c>
      <c r="B67" s="113">
        <v>60</v>
      </c>
      <c r="C67" s="184" t="s">
        <v>1207</v>
      </c>
      <c r="D67" s="112" t="s">
        <v>568</v>
      </c>
      <c r="E67" s="112" t="s">
        <v>2173</v>
      </c>
      <c r="F67" s="112" t="s">
        <v>171</v>
      </c>
      <c r="G67" s="112" t="s">
        <v>328</v>
      </c>
      <c r="H67" s="112"/>
      <c r="I67" s="112" t="s">
        <v>416</v>
      </c>
      <c r="J67" s="112">
        <v>8049</v>
      </c>
      <c r="K67" s="112">
        <v>4</v>
      </c>
      <c r="L67" s="112" t="s">
        <v>101</v>
      </c>
      <c r="M67" s="115" t="s">
        <v>2087</v>
      </c>
      <c r="N67" s="114">
        <v>39774</v>
      </c>
      <c r="O67" s="117">
        <v>795.22</v>
      </c>
      <c r="P67" s="112" t="s">
        <v>214</v>
      </c>
      <c r="Q67" s="112" t="s">
        <v>4161</v>
      </c>
    </row>
    <row r="68" spans="1:17" ht="42.75" x14ac:dyDescent="0.2">
      <c r="A68" s="112">
        <v>5291</v>
      </c>
      <c r="B68" s="113">
        <v>61</v>
      </c>
      <c r="C68" s="184" t="s">
        <v>1208</v>
      </c>
      <c r="D68" s="112" t="s">
        <v>568</v>
      </c>
      <c r="E68" s="112" t="s">
        <v>2173</v>
      </c>
      <c r="F68" s="112" t="s">
        <v>171</v>
      </c>
      <c r="G68" s="112" t="s">
        <v>328</v>
      </c>
      <c r="H68" s="112"/>
      <c r="I68" s="112" t="s">
        <v>416</v>
      </c>
      <c r="J68" s="112">
        <v>8049</v>
      </c>
      <c r="K68" s="112">
        <v>4</v>
      </c>
      <c r="L68" s="112" t="s">
        <v>101</v>
      </c>
      <c r="M68" s="115" t="s">
        <v>2087</v>
      </c>
      <c r="N68" s="114">
        <v>39774</v>
      </c>
      <c r="O68" s="117">
        <v>795.22</v>
      </c>
      <c r="P68" s="112" t="s">
        <v>214</v>
      </c>
      <c r="Q68" s="112" t="s">
        <v>4161</v>
      </c>
    </row>
    <row r="69" spans="1:17" ht="42.75" x14ac:dyDescent="0.2">
      <c r="A69" s="112">
        <v>5291</v>
      </c>
      <c r="B69" s="113">
        <v>62</v>
      </c>
      <c r="C69" s="184" t="s">
        <v>1209</v>
      </c>
      <c r="D69" s="112" t="s">
        <v>568</v>
      </c>
      <c r="E69" s="112" t="s">
        <v>2173</v>
      </c>
      <c r="F69" s="112" t="s">
        <v>171</v>
      </c>
      <c r="G69" s="112" t="s">
        <v>328</v>
      </c>
      <c r="H69" s="112"/>
      <c r="I69" s="112" t="s">
        <v>416</v>
      </c>
      <c r="J69" s="112">
        <v>8049</v>
      </c>
      <c r="K69" s="112">
        <v>4</v>
      </c>
      <c r="L69" s="112" t="s">
        <v>101</v>
      </c>
      <c r="M69" s="115" t="s">
        <v>2087</v>
      </c>
      <c r="N69" s="114">
        <v>39774</v>
      </c>
      <c r="O69" s="117">
        <v>795.22</v>
      </c>
      <c r="P69" s="112" t="s">
        <v>214</v>
      </c>
      <c r="Q69" s="112" t="s">
        <v>4161</v>
      </c>
    </row>
    <row r="70" spans="1:17" ht="42.75" x14ac:dyDescent="0.2">
      <c r="A70" s="112">
        <v>5291</v>
      </c>
      <c r="B70" s="113">
        <v>63</v>
      </c>
      <c r="C70" s="184" t="s">
        <v>1210</v>
      </c>
      <c r="D70" s="112" t="s">
        <v>568</v>
      </c>
      <c r="E70" s="112" t="s">
        <v>2173</v>
      </c>
      <c r="F70" s="112" t="s">
        <v>171</v>
      </c>
      <c r="G70" s="112" t="s">
        <v>328</v>
      </c>
      <c r="H70" s="112"/>
      <c r="I70" s="112" t="s">
        <v>416</v>
      </c>
      <c r="J70" s="112">
        <v>8049</v>
      </c>
      <c r="K70" s="112">
        <v>4</v>
      </c>
      <c r="L70" s="112" t="s">
        <v>101</v>
      </c>
      <c r="M70" s="115" t="s">
        <v>2087</v>
      </c>
      <c r="N70" s="114">
        <v>39774</v>
      </c>
      <c r="O70" s="117">
        <v>795.23</v>
      </c>
      <c r="P70" s="112" t="s">
        <v>323</v>
      </c>
      <c r="Q70" s="112" t="s">
        <v>4161</v>
      </c>
    </row>
    <row r="71" spans="1:17" ht="42.75" x14ac:dyDescent="0.2">
      <c r="A71" s="112">
        <v>5291</v>
      </c>
      <c r="B71" s="113">
        <v>64</v>
      </c>
      <c r="C71" s="184" t="s">
        <v>1211</v>
      </c>
      <c r="D71" s="112" t="s">
        <v>568</v>
      </c>
      <c r="E71" s="112" t="s">
        <v>2173</v>
      </c>
      <c r="F71" s="112" t="s">
        <v>171</v>
      </c>
      <c r="G71" s="112" t="s">
        <v>328</v>
      </c>
      <c r="H71" s="112"/>
      <c r="I71" s="112" t="s">
        <v>416</v>
      </c>
      <c r="J71" s="112">
        <v>8049</v>
      </c>
      <c r="K71" s="112">
        <v>4</v>
      </c>
      <c r="L71" s="112" t="s">
        <v>101</v>
      </c>
      <c r="M71" s="115" t="s">
        <v>2087</v>
      </c>
      <c r="N71" s="114">
        <v>39774</v>
      </c>
      <c r="O71" s="117">
        <v>795.23</v>
      </c>
      <c r="P71" s="112" t="s">
        <v>323</v>
      </c>
      <c r="Q71" s="112" t="s">
        <v>4161</v>
      </c>
    </row>
    <row r="72" spans="1:17" ht="42.75" x14ac:dyDescent="0.2">
      <c r="A72" s="112">
        <v>5291</v>
      </c>
      <c r="B72" s="113">
        <v>65</v>
      </c>
      <c r="C72" s="184" t="s">
        <v>1212</v>
      </c>
      <c r="D72" s="112" t="s">
        <v>568</v>
      </c>
      <c r="E72" s="112" t="s">
        <v>2173</v>
      </c>
      <c r="F72" s="112" t="s">
        <v>171</v>
      </c>
      <c r="G72" s="112" t="s">
        <v>328</v>
      </c>
      <c r="H72" s="112"/>
      <c r="I72" s="112" t="s">
        <v>416</v>
      </c>
      <c r="J72" s="112">
        <v>8049</v>
      </c>
      <c r="K72" s="112">
        <v>4</v>
      </c>
      <c r="L72" s="112" t="s">
        <v>101</v>
      </c>
      <c r="M72" s="115" t="s">
        <v>2087</v>
      </c>
      <c r="N72" s="114">
        <v>39774</v>
      </c>
      <c r="O72" s="117">
        <v>795.23</v>
      </c>
      <c r="P72" s="112" t="s">
        <v>323</v>
      </c>
      <c r="Q72" s="112" t="s">
        <v>4161</v>
      </c>
    </row>
    <row r="73" spans="1:17" ht="42.75" x14ac:dyDescent="0.2">
      <c r="A73" s="112">
        <v>5291</v>
      </c>
      <c r="B73" s="113">
        <v>66</v>
      </c>
      <c r="C73" s="184" t="s">
        <v>1213</v>
      </c>
      <c r="D73" s="112" t="s">
        <v>568</v>
      </c>
      <c r="E73" s="112" t="s">
        <v>2173</v>
      </c>
      <c r="F73" s="112" t="s">
        <v>171</v>
      </c>
      <c r="G73" s="112" t="s">
        <v>328</v>
      </c>
      <c r="H73" s="112"/>
      <c r="I73" s="112" t="s">
        <v>416</v>
      </c>
      <c r="J73" s="112">
        <v>8049</v>
      </c>
      <c r="K73" s="112">
        <v>4</v>
      </c>
      <c r="L73" s="112" t="s">
        <v>101</v>
      </c>
      <c r="M73" s="115" t="s">
        <v>2087</v>
      </c>
      <c r="N73" s="114">
        <v>39774</v>
      </c>
      <c r="O73" s="117">
        <v>795.23</v>
      </c>
      <c r="P73" s="112" t="s">
        <v>323</v>
      </c>
      <c r="Q73" s="112" t="s">
        <v>4161</v>
      </c>
    </row>
    <row r="74" spans="1:17" ht="42.75" x14ac:dyDescent="0.2">
      <c r="A74" s="112">
        <v>5291</v>
      </c>
      <c r="B74" s="113">
        <v>67</v>
      </c>
      <c r="C74" s="184" t="s">
        <v>1214</v>
      </c>
      <c r="D74" s="112" t="s">
        <v>568</v>
      </c>
      <c r="E74" s="112" t="s">
        <v>2173</v>
      </c>
      <c r="F74" s="112" t="s">
        <v>171</v>
      </c>
      <c r="G74" s="112" t="s">
        <v>328</v>
      </c>
      <c r="H74" s="112"/>
      <c r="I74" s="112" t="s">
        <v>416</v>
      </c>
      <c r="J74" s="112">
        <v>8049</v>
      </c>
      <c r="K74" s="112">
        <v>4</v>
      </c>
      <c r="L74" s="112" t="s">
        <v>101</v>
      </c>
      <c r="M74" s="115" t="s">
        <v>2087</v>
      </c>
      <c r="N74" s="114">
        <v>39774</v>
      </c>
      <c r="O74" s="117">
        <v>795.23</v>
      </c>
      <c r="P74" s="112" t="s">
        <v>323</v>
      </c>
      <c r="Q74" s="112" t="s">
        <v>4161</v>
      </c>
    </row>
    <row r="75" spans="1:17" ht="42.75" x14ac:dyDescent="0.2">
      <c r="A75" s="112">
        <v>5291</v>
      </c>
      <c r="B75" s="113">
        <v>68</v>
      </c>
      <c r="C75" s="184" t="s">
        <v>1216</v>
      </c>
      <c r="D75" s="112" t="s">
        <v>312</v>
      </c>
      <c r="E75" s="112" t="s">
        <v>2173</v>
      </c>
      <c r="F75" s="112" t="s">
        <v>313</v>
      </c>
      <c r="G75" s="112"/>
      <c r="H75" s="112">
        <v>124</v>
      </c>
      <c r="I75" s="112" t="s">
        <v>421</v>
      </c>
      <c r="J75" s="112">
        <v>8049</v>
      </c>
      <c r="K75" s="112">
        <v>4</v>
      </c>
      <c r="L75" s="112" t="s">
        <v>101</v>
      </c>
      <c r="M75" s="115" t="s">
        <v>2092</v>
      </c>
      <c r="N75" s="114">
        <v>39774</v>
      </c>
      <c r="O75" s="117">
        <v>5233.62</v>
      </c>
      <c r="P75" s="112" t="s">
        <v>1997</v>
      </c>
      <c r="Q75" s="112" t="s">
        <v>4161</v>
      </c>
    </row>
    <row r="76" spans="1:17" ht="42.75" x14ac:dyDescent="0.2">
      <c r="A76" s="112">
        <v>5291</v>
      </c>
      <c r="B76" s="113">
        <v>69</v>
      </c>
      <c r="C76" s="184" t="s">
        <v>1215</v>
      </c>
      <c r="D76" s="112" t="s">
        <v>312</v>
      </c>
      <c r="E76" s="112" t="s">
        <v>2173</v>
      </c>
      <c r="F76" s="112" t="s">
        <v>313</v>
      </c>
      <c r="G76" s="112"/>
      <c r="H76" s="112">
        <v>124</v>
      </c>
      <c r="I76" s="112" t="s">
        <v>421</v>
      </c>
      <c r="J76" s="112">
        <v>8049</v>
      </c>
      <c r="K76" s="112">
        <v>4</v>
      </c>
      <c r="L76" s="112" t="s">
        <v>101</v>
      </c>
      <c r="M76" s="115" t="s">
        <v>2092</v>
      </c>
      <c r="N76" s="114">
        <v>39774</v>
      </c>
      <c r="O76" s="117">
        <v>5233.6499999999996</v>
      </c>
      <c r="P76" s="112" t="s">
        <v>1997</v>
      </c>
      <c r="Q76" s="112" t="s">
        <v>4161</v>
      </c>
    </row>
    <row r="77" spans="1:17" ht="42.75" x14ac:dyDescent="0.2">
      <c r="A77" s="112">
        <v>5291</v>
      </c>
      <c r="B77" s="113">
        <v>70</v>
      </c>
      <c r="C77" s="184" t="s">
        <v>792</v>
      </c>
      <c r="D77" s="112" t="s">
        <v>507</v>
      </c>
      <c r="E77" s="112" t="s">
        <v>2167</v>
      </c>
      <c r="F77" s="112" t="s">
        <v>329</v>
      </c>
      <c r="G77" s="112" t="s">
        <v>508</v>
      </c>
      <c r="H77" s="112" t="s">
        <v>509</v>
      </c>
      <c r="I77" s="112" t="s">
        <v>510</v>
      </c>
      <c r="J77" s="112">
        <v>8049</v>
      </c>
      <c r="K77" s="112">
        <v>4</v>
      </c>
      <c r="L77" s="112" t="s">
        <v>101</v>
      </c>
      <c r="M77" s="115" t="s">
        <v>2092</v>
      </c>
      <c r="N77" s="114">
        <v>39774</v>
      </c>
      <c r="O77" s="117">
        <v>3199.3</v>
      </c>
      <c r="P77" s="112" t="s">
        <v>1997</v>
      </c>
      <c r="Q77" s="112" t="s">
        <v>4161</v>
      </c>
    </row>
    <row r="78" spans="1:17" ht="42.75" x14ac:dyDescent="0.2">
      <c r="A78" s="112">
        <v>5151</v>
      </c>
      <c r="B78" s="113">
        <v>71</v>
      </c>
      <c r="C78" s="184" t="s">
        <v>1057</v>
      </c>
      <c r="D78" s="112" t="s">
        <v>95</v>
      </c>
      <c r="E78" s="112" t="s">
        <v>2169</v>
      </c>
      <c r="F78" s="112" t="s">
        <v>96</v>
      </c>
      <c r="G78" s="112" t="s">
        <v>97</v>
      </c>
      <c r="H78" s="112" t="s">
        <v>98</v>
      </c>
      <c r="I78" s="112" t="s">
        <v>88</v>
      </c>
      <c r="J78" s="112">
        <v>2632</v>
      </c>
      <c r="K78" s="112">
        <v>1174</v>
      </c>
      <c r="L78" s="112" t="s">
        <v>593</v>
      </c>
      <c r="M78" s="115" t="s">
        <v>2085</v>
      </c>
      <c r="N78" s="114">
        <v>39574</v>
      </c>
      <c r="O78" s="117">
        <v>1725</v>
      </c>
      <c r="P78" s="112" t="s">
        <v>323</v>
      </c>
      <c r="Q78" s="112" t="s">
        <v>4161</v>
      </c>
    </row>
    <row r="79" spans="1:17" ht="42.75" x14ac:dyDescent="0.2">
      <c r="A79" s="112">
        <v>5291</v>
      </c>
      <c r="B79" s="113">
        <v>72</v>
      </c>
      <c r="C79" s="184" t="s">
        <v>1039</v>
      </c>
      <c r="D79" s="112" t="s">
        <v>1827</v>
      </c>
      <c r="E79" s="112" t="s">
        <v>2169</v>
      </c>
      <c r="F79" s="112" t="s">
        <v>1673</v>
      </c>
      <c r="G79" s="112" t="s">
        <v>702</v>
      </c>
      <c r="H79" s="112"/>
      <c r="I79" s="112" t="s">
        <v>510</v>
      </c>
      <c r="J79" s="112">
        <v>0</v>
      </c>
      <c r="K79" s="112">
        <v>0</v>
      </c>
      <c r="L79" s="112" t="s">
        <v>703</v>
      </c>
      <c r="M79" s="115" t="s">
        <v>704</v>
      </c>
      <c r="N79" s="114">
        <v>40617</v>
      </c>
      <c r="O79" s="117">
        <v>13747.73</v>
      </c>
      <c r="P79" s="112" t="s">
        <v>323</v>
      </c>
      <c r="Q79" s="112" t="s">
        <v>4161</v>
      </c>
    </row>
    <row r="80" spans="1:17" s="20" customFormat="1" ht="87" customHeight="1" x14ac:dyDescent="0.2">
      <c r="A80" s="112">
        <v>5411</v>
      </c>
      <c r="B80" s="113">
        <v>73</v>
      </c>
      <c r="C80" s="184" t="s">
        <v>4880</v>
      </c>
      <c r="D80" s="112" t="s">
        <v>4881</v>
      </c>
      <c r="E80" s="112" t="s">
        <v>2167</v>
      </c>
      <c r="F80" s="112" t="s">
        <v>529</v>
      </c>
      <c r="G80" s="112">
        <v>2011</v>
      </c>
      <c r="H80" s="112" t="s">
        <v>4882</v>
      </c>
      <c r="I80" s="112" t="s">
        <v>4883</v>
      </c>
      <c r="J80" s="112">
        <v>1917</v>
      </c>
      <c r="K80" s="112"/>
      <c r="L80" s="112" t="s">
        <v>4884</v>
      </c>
      <c r="M80" s="115" t="s">
        <v>4885</v>
      </c>
      <c r="N80" s="114">
        <v>40659</v>
      </c>
      <c r="O80" s="117">
        <v>303224</v>
      </c>
      <c r="P80" s="112" t="s">
        <v>26</v>
      </c>
      <c r="Q80" s="112" t="s">
        <v>5132</v>
      </c>
    </row>
    <row r="81" spans="1:17" ht="42.75" x14ac:dyDescent="0.2">
      <c r="A81" s="112">
        <v>5291</v>
      </c>
      <c r="B81" s="113">
        <v>74</v>
      </c>
      <c r="C81" s="184" t="s">
        <v>1066</v>
      </c>
      <c r="D81" s="112" t="s">
        <v>754</v>
      </c>
      <c r="E81" s="112" t="s">
        <v>2169</v>
      </c>
      <c r="F81" s="112"/>
      <c r="G81" s="112" t="s">
        <v>1568</v>
      </c>
      <c r="H81" s="112"/>
      <c r="I81" s="112" t="s">
        <v>88</v>
      </c>
      <c r="J81" s="112">
        <v>4790</v>
      </c>
      <c r="K81" s="112">
        <v>972</v>
      </c>
      <c r="L81" s="112" t="s">
        <v>755</v>
      </c>
      <c r="M81" s="115" t="s">
        <v>756</v>
      </c>
      <c r="N81" s="114">
        <v>40787</v>
      </c>
      <c r="O81" s="117">
        <v>9929.6</v>
      </c>
      <c r="P81" s="112" t="s">
        <v>1997</v>
      </c>
      <c r="Q81" s="112" t="s">
        <v>4161</v>
      </c>
    </row>
    <row r="82" spans="1:17" ht="57" x14ac:dyDescent="0.2">
      <c r="A82" s="112">
        <v>5291</v>
      </c>
      <c r="B82" s="113">
        <v>75</v>
      </c>
      <c r="C82" s="184" t="s">
        <v>1067</v>
      </c>
      <c r="D82" s="112" t="s">
        <v>754</v>
      </c>
      <c r="E82" s="112" t="s">
        <v>2169</v>
      </c>
      <c r="F82" s="112"/>
      <c r="G82" s="112" t="s">
        <v>1568</v>
      </c>
      <c r="H82" s="112"/>
      <c r="I82" s="112" t="s">
        <v>88</v>
      </c>
      <c r="J82" s="112">
        <v>4790</v>
      </c>
      <c r="K82" s="112">
        <v>972</v>
      </c>
      <c r="L82" s="112" t="s">
        <v>755</v>
      </c>
      <c r="M82" s="115" t="s">
        <v>756</v>
      </c>
      <c r="N82" s="114">
        <v>40787</v>
      </c>
      <c r="O82" s="117">
        <v>9929.6</v>
      </c>
      <c r="P82" s="112" t="s">
        <v>323</v>
      </c>
      <c r="Q82" s="112" t="s">
        <v>3885</v>
      </c>
    </row>
    <row r="83" spans="1:17" ht="57" x14ac:dyDescent="0.2">
      <c r="A83" s="112">
        <v>5291</v>
      </c>
      <c r="B83" s="113">
        <v>76</v>
      </c>
      <c r="C83" s="184" t="s">
        <v>1068</v>
      </c>
      <c r="D83" s="112" t="s">
        <v>754</v>
      </c>
      <c r="E83" s="112" t="s">
        <v>2169</v>
      </c>
      <c r="F83" s="112"/>
      <c r="G83" s="112" t="s">
        <v>1568</v>
      </c>
      <c r="H83" s="112"/>
      <c r="I83" s="112" t="s">
        <v>88</v>
      </c>
      <c r="J83" s="112">
        <v>4790</v>
      </c>
      <c r="K83" s="112">
        <v>972</v>
      </c>
      <c r="L83" s="112" t="s">
        <v>755</v>
      </c>
      <c r="M83" s="115" t="s">
        <v>756</v>
      </c>
      <c r="N83" s="114">
        <v>40787</v>
      </c>
      <c r="O83" s="117">
        <v>9929.6</v>
      </c>
      <c r="P83" s="112" t="s">
        <v>1997</v>
      </c>
      <c r="Q83" s="112" t="s">
        <v>3885</v>
      </c>
    </row>
    <row r="84" spans="1:17" ht="57" x14ac:dyDescent="0.2">
      <c r="A84" s="112">
        <v>5291</v>
      </c>
      <c r="B84" s="113">
        <v>77</v>
      </c>
      <c r="C84" s="184" t="s">
        <v>1069</v>
      </c>
      <c r="D84" s="112" t="s">
        <v>754</v>
      </c>
      <c r="E84" s="112" t="s">
        <v>2169</v>
      </c>
      <c r="F84" s="112"/>
      <c r="G84" s="112" t="s">
        <v>1568</v>
      </c>
      <c r="H84" s="112"/>
      <c r="I84" s="112" t="s">
        <v>88</v>
      </c>
      <c r="J84" s="112">
        <v>4790</v>
      </c>
      <c r="K84" s="112">
        <v>972</v>
      </c>
      <c r="L84" s="112" t="s">
        <v>755</v>
      </c>
      <c r="M84" s="115" t="s">
        <v>756</v>
      </c>
      <c r="N84" s="114">
        <v>40787</v>
      </c>
      <c r="O84" s="117">
        <v>9929.6</v>
      </c>
      <c r="P84" s="112" t="s">
        <v>1997</v>
      </c>
      <c r="Q84" s="112" t="s">
        <v>3885</v>
      </c>
    </row>
    <row r="85" spans="1:17" ht="57" x14ac:dyDescent="0.2">
      <c r="A85" s="112">
        <v>5291</v>
      </c>
      <c r="B85" s="113">
        <v>78</v>
      </c>
      <c r="C85" s="184" t="s">
        <v>1070</v>
      </c>
      <c r="D85" s="112" t="s">
        <v>757</v>
      </c>
      <c r="E85" s="112" t="s">
        <v>2169</v>
      </c>
      <c r="F85" s="112" t="s">
        <v>216</v>
      </c>
      <c r="G85" s="112" t="s">
        <v>1569</v>
      </c>
      <c r="H85" s="112"/>
      <c r="I85" s="112" t="s">
        <v>88</v>
      </c>
      <c r="J85" s="112">
        <v>4790</v>
      </c>
      <c r="K85" s="112">
        <v>972</v>
      </c>
      <c r="L85" s="112" t="s">
        <v>755</v>
      </c>
      <c r="M85" s="115" t="s">
        <v>756</v>
      </c>
      <c r="N85" s="114">
        <v>40787</v>
      </c>
      <c r="O85" s="117">
        <v>12000.2</v>
      </c>
      <c r="P85" s="112" t="s">
        <v>1997</v>
      </c>
      <c r="Q85" s="112" t="s">
        <v>3885</v>
      </c>
    </row>
    <row r="86" spans="1:17" ht="57" x14ac:dyDescent="0.2">
      <c r="A86" s="112">
        <v>5291</v>
      </c>
      <c r="B86" s="113">
        <v>79</v>
      </c>
      <c r="C86" s="184" t="s">
        <v>1071</v>
      </c>
      <c r="D86" s="112" t="s">
        <v>757</v>
      </c>
      <c r="E86" s="112" t="s">
        <v>2169</v>
      </c>
      <c r="F86" s="112" t="s">
        <v>216</v>
      </c>
      <c r="G86" s="112" t="s">
        <v>1569</v>
      </c>
      <c r="H86" s="112"/>
      <c r="I86" s="112" t="s">
        <v>88</v>
      </c>
      <c r="J86" s="112">
        <v>4790</v>
      </c>
      <c r="K86" s="112">
        <v>972</v>
      </c>
      <c r="L86" s="112" t="s">
        <v>755</v>
      </c>
      <c r="M86" s="115" t="s">
        <v>756</v>
      </c>
      <c r="N86" s="114">
        <v>40787</v>
      </c>
      <c r="O86" s="117">
        <v>12000.2</v>
      </c>
      <c r="P86" s="112" t="s">
        <v>1997</v>
      </c>
      <c r="Q86" s="112" t="s">
        <v>3885</v>
      </c>
    </row>
    <row r="87" spans="1:17" ht="57" x14ac:dyDescent="0.2">
      <c r="A87" s="112">
        <v>5291</v>
      </c>
      <c r="B87" s="113">
        <v>80</v>
      </c>
      <c r="C87" s="184" t="s">
        <v>1072</v>
      </c>
      <c r="D87" s="112" t="s">
        <v>758</v>
      </c>
      <c r="E87" s="112" t="s">
        <v>2169</v>
      </c>
      <c r="F87" s="112" t="s">
        <v>1570</v>
      </c>
      <c r="G87" s="112" t="s">
        <v>1571</v>
      </c>
      <c r="H87" s="112" t="s">
        <v>1572</v>
      </c>
      <c r="I87" s="112" t="s">
        <v>596</v>
      </c>
      <c r="J87" s="112">
        <v>4790</v>
      </c>
      <c r="K87" s="112">
        <v>972</v>
      </c>
      <c r="L87" s="112" t="s">
        <v>755</v>
      </c>
      <c r="M87" s="115" t="s">
        <v>756</v>
      </c>
      <c r="N87" s="114">
        <v>40787</v>
      </c>
      <c r="O87" s="117">
        <v>14720.4</v>
      </c>
      <c r="P87" s="112" t="s">
        <v>1997</v>
      </c>
      <c r="Q87" s="112" t="s">
        <v>3885</v>
      </c>
    </row>
    <row r="88" spans="1:17" ht="57" x14ac:dyDescent="0.2">
      <c r="A88" s="112">
        <v>5291</v>
      </c>
      <c r="B88" s="113">
        <v>81</v>
      </c>
      <c r="C88" s="184" t="s">
        <v>1073</v>
      </c>
      <c r="D88" s="112" t="s">
        <v>759</v>
      </c>
      <c r="E88" s="112" t="s">
        <v>2169</v>
      </c>
      <c r="F88" s="112" t="s">
        <v>1607</v>
      </c>
      <c r="G88" s="112" t="s">
        <v>1608</v>
      </c>
      <c r="H88" s="112"/>
      <c r="I88" s="112" t="s">
        <v>596</v>
      </c>
      <c r="J88" s="112">
        <v>4790</v>
      </c>
      <c r="K88" s="112">
        <v>972</v>
      </c>
      <c r="L88" s="112" t="s">
        <v>755</v>
      </c>
      <c r="M88" s="115" t="s">
        <v>756</v>
      </c>
      <c r="N88" s="114">
        <v>40787</v>
      </c>
      <c r="O88" s="117">
        <v>11298.4</v>
      </c>
      <c r="P88" s="112" t="s">
        <v>323</v>
      </c>
      <c r="Q88" s="112" t="s">
        <v>3885</v>
      </c>
    </row>
    <row r="89" spans="1:17" ht="57" x14ac:dyDescent="0.2">
      <c r="A89" s="112">
        <v>5291</v>
      </c>
      <c r="B89" s="113">
        <v>82</v>
      </c>
      <c r="C89" s="184" t="s">
        <v>1074</v>
      </c>
      <c r="D89" s="112" t="s">
        <v>760</v>
      </c>
      <c r="E89" s="112" t="s">
        <v>2169</v>
      </c>
      <c r="F89" s="112"/>
      <c r="G89" s="112"/>
      <c r="H89" s="112"/>
      <c r="I89" s="112" t="s">
        <v>88</v>
      </c>
      <c r="J89" s="112">
        <v>4790</v>
      </c>
      <c r="K89" s="112">
        <v>972</v>
      </c>
      <c r="L89" s="112" t="s">
        <v>755</v>
      </c>
      <c r="M89" s="115" t="s">
        <v>756</v>
      </c>
      <c r="N89" s="114">
        <v>40787</v>
      </c>
      <c r="O89" s="117">
        <v>4785</v>
      </c>
      <c r="P89" s="112" t="s">
        <v>323</v>
      </c>
      <c r="Q89" s="112" t="s">
        <v>3885</v>
      </c>
    </row>
    <row r="90" spans="1:17" ht="57" x14ac:dyDescent="0.2">
      <c r="A90" s="112">
        <v>5291</v>
      </c>
      <c r="B90" s="113">
        <v>83</v>
      </c>
      <c r="C90" s="184" t="s">
        <v>1075</v>
      </c>
      <c r="D90" s="112" t="s">
        <v>1730</v>
      </c>
      <c r="E90" s="112" t="s">
        <v>2169</v>
      </c>
      <c r="F90" s="112"/>
      <c r="G90" s="112"/>
      <c r="H90" s="112"/>
      <c r="I90" s="112" t="s">
        <v>88</v>
      </c>
      <c r="J90" s="112">
        <v>4790</v>
      </c>
      <c r="K90" s="112">
        <v>972</v>
      </c>
      <c r="L90" s="112" t="s">
        <v>755</v>
      </c>
      <c r="M90" s="115" t="s">
        <v>756</v>
      </c>
      <c r="N90" s="114">
        <v>40787</v>
      </c>
      <c r="O90" s="117">
        <v>4785</v>
      </c>
      <c r="P90" s="112" t="s">
        <v>323</v>
      </c>
      <c r="Q90" s="112" t="s">
        <v>3885</v>
      </c>
    </row>
    <row r="91" spans="1:17" ht="57" x14ac:dyDescent="0.2">
      <c r="A91" s="112">
        <v>5291</v>
      </c>
      <c r="B91" s="113">
        <v>84</v>
      </c>
      <c r="C91" s="184" t="s">
        <v>1076</v>
      </c>
      <c r="D91" s="112" t="s">
        <v>761</v>
      </c>
      <c r="E91" s="112" t="s">
        <v>2169</v>
      </c>
      <c r="F91" s="112" t="s">
        <v>1573</v>
      </c>
      <c r="G91" s="112"/>
      <c r="H91" s="112"/>
      <c r="I91" s="112" t="s">
        <v>88</v>
      </c>
      <c r="J91" s="112">
        <v>4790</v>
      </c>
      <c r="K91" s="112">
        <v>972</v>
      </c>
      <c r="L91" s="112" t="s">
        <v>755</v>
      </c>
      <c r="M91" s="115" t="s">
        <v>756</v>
      </c>
      <c r="N91" s="114">
        <v>40787</v>
      </c>
      <c r="O91" s="117">
        <v>8265</v>
      </c>
      <c r="P91" s="112" t="s">
        <v>1997</v>
      </c>
      <c r="Q91" s="112" t="s">
        <v>3885</v>
      </c>
    </row>
    <row r="92" spans="1:17" ht="57" x14ac:dyDescent="0.2">
      <c r="A92" s="112">
        <v>5291</v>
      </c>
      <c r="B92" s="113">
        <v>85</v>
      </c>
      <c r="C92" s="184" t="s">
        <v>1077</v>
      </c>
      <c r="D92" s="112" t="s">
        <v>762</v>
      </c>
      <c r="E92" s="112" t="s">
        <v>2169</v>
      </c>
      <c r="F92" s="112" t="s">
        <v>1573</v>
      </c>
      <c r="G92" s="112"/>
      <c r="H92" s="112"/>
      <c r="I92" s="112" t="s">
        <v>88</v>
      </c>
      <c r="J92" s="112">
        <v>4790</v>
      </c>
      <c r="K92" s="112">
        <v>972</v>
      </c>
      <c r="L92" s="112" t="s">
        <v>755</v>
      </c>
      <c r="M92" s="115" t="s">
        <v>756</v>
      </c>
      <c r="N92" s="114">
        <v>40787</v>
      </c>
      <c r="O92" s="117">
        <v>6786</v>
      </c>
      <c r="P92" s="112" t="s">
        <v>214</v>
      </c>
      <c r="Q92" s="112" t="s">
        <v>3885</v>
      </c>
    </row>
    <row r="93" spans="1:17" ht="57" x14ac:dyDescent="0.2">
      <c r="A93" s="112">
        <v>5291</v>
      </c>
      <c r="B93" s="113">
        <v>86</v>
      </c>
      <c r="C93" s="184" t="s">
        <v>1078</v>
      </c>
      <c r="D93" s="112" t="s">
        <v>763</v>
      </c>
      <c r="E93" s="112" t="s">
        <v>2169</v>
      </c>
      <c r="F93" s="112" t="s">
        <v>1731</v>
      </c>
      <c r="G93" s="112"/>
      <c r="H93" s="112"/>
      <c r="I93" s="112" t="s">
        <v>596</v>
      </c>
      <c r="J93" s="112">
        <v>4790</v>
      </c>
      <c r="K93" s="112">
        <v>972</v>
      </c>
      <c r="L93" s="112" t="s">
        <v>755</v>
      </c>
      <c r="M93" s="115" t="s">
        <v>756</v>
      </c>
      <c r="N93" s="114">
        <v>40787</v>
      </c>
      <c r="O93" s="117">
        <v>4524</v>
      </c>
      <c r="P93" s="112" t="s">
        <v>214</v>
      </c>
      <c r="Q93" s="112" t="s">
        <v>3885</v>
      </c>
    </row>
    <row r="94" spans="1:17" ht="57" x14ac:dyDescent="0.2">
      <c r="A94" s="112">
        <v>5291</v>
      </c>
      <c r="B94" s="113">
        <v>87</v>
      </c>
      <c r="C94" s="184" t="s">
        <v>1079</v>
      </c>
      <c r="D94" s="112" t="s">
        <v>763</v>
      </c>
      <c r="E94" s="112" t="s">
        <v>2169</v>
      </c>
      <c r="F94" s="112" t="s">
        <v>764</v>
      </c>
      <c r="G94" s="112"/>
      <c r="H94" s="112"/>
      <c r="I94" s="112" t="s">
        <v>596</v>
      </c>
      <c r="J94" s="112">
        <v>4790</v>
      </c>
      <c r="K94" s="112">
        <v>972</v>
      </c>
      <c r="L94" s="112" t="s">
        <v>755</v>
      </c>
      <c r="M94" s="115" t="s">
        <v>756</v>
      </c>
      <c r="N94" s="114">
        <v>40787</v>
      </c>
      <c r="O94" s="117">
        <v>4524</v>
      </c>
      <c r="P94" s="112" t="s">
        <v>214</v>
      </c>
      <c r="Q94" s="112" t="s">
        <v>3885</v>
      </c>
    </row>
    <row r="95" spans="1:17" ht="57" x14ac:dyDescent="0.2">
      <c r="A95" s="112">
        <v>5291</v>
      </c>
      <c r="B95" s="113">
        <v>88</v>
      </c>
      <c r="C95" s="184" t="s">
        <v>1586</v>
      </c>
      <c r="D95" s="112" t="s">
        <v>1582</v>
      </c>
      <c r="E95" s="112" t="s">
        <v>2168</v>
      </c>
      <c r="F95" s="112" t="s">
        <v>1580</v>
      </c>
      <c r="G95" s="112" t="s">
        <v>1581</v>
      </c>
      <c r="H95" s="112"/>
      <c r="I95" s="112" t="s">
        <v>88</v>
      </c>
      <c r="J95" s="112">
        <v>0</v>
      </c>
      <c r="K95" s="112">
        <v>0</v>
      </c>
      <c r="L95" s="112" t="s">
        <v>471</v>
      </c>
      <c r="M95" s="115"/>
      <c r="N95" s="114">
        <v>40997</v>
      </c>
      <c r="O95" s="117">
        <v>25340.44</v>
      </c>
      <c r="P95" s="112" t="s">
        <v>214</v>
      </c>
      <c r="Q95" s="112" t="s">
        <v>3885</v>
      </c>
    </row>
    <row r="96" spans="1:17" ht="42.75" x14ac:dyDescent="0.2">
      <c r="A96" s="112">
        <v>5291</v>
      </c>
      <c r="B96" s="113">
        <v>89</v>
      </c>
      <c r="C96" s="184" t="s">
        <v>1587</v>
      </c>
      <c r="D96" s="112" t="s">
        <v>1583</v>
      </c>
      <c r="E96" s="112" t="s">
        <v>2168</v>
      </c>
      <c r="F96" s="112"/>
      <c r="G96" s="112"/>
      <c r="H96" s="112"/>
      <c r="I96" s="112" t="s">
        <v>357</v>
      </c>
      <c r="J96" s="112">
        <v>0</v>
      </c>
      <c r="K96" s="112">
        <v>0</v>
      </c>
      <c r="L96" s="112" t="s">
        <v>471</v>
      </c>
      <c r="M96" s="115"/>
      <c r="N96" s="114">
        <v>40997</v>
      </c>
      <c r="O96" s="117">
        <v>22543</v>
      </c>
      <c r="P96" s="112" t="s">
        <v>214</v>
      </c>
      <c r="Q96" s="112" t="s">
        <v>4161</v>
      </c>
    </row>
    <row r="97" spans="1:17" ht="42.75" x14ac:dyDescent="0.2">
      <c r="A97" s="112">
        <v>5291</v>
      </c>
      <c r="B97" s="113">
        <v>90</v>
      </c>
      <c r="C97" s="184" t="s">
        <v>1588</v>
      </c>
      <c r="D97" s="112" t="s">
        <v>1584</v>
      </c>
      <c r="E97" s="112" t="s">
        <v>2168</v>
      </c>
      <c r="F97" s="112"/>
      <c r="G97" s="112"/>
      <c r="H97" s="112"/>
      <c r="I97" s="112" t="s">
        <v>357</v>
      </c>
      <c r="J97" s="112">
        <v>0</v>
      </c>
      <c r="K97" s="112">
        <v>0</v>
      </c>
      <c r="L97" s="112" t="s">
        <v>471</v>
      </c>
      <c r="M97" s="115"/>
      <c r="N97" s="114">
        <v>40997</v>
      </c>
      <c r="O97" s="117">
        <v>19181</v>
      </c>
      <c r="P97" s="112" t="s">
        <v>214</v>
      </c>
      <c r="Q97" s="112" t="s">
        <v>4161</v>
      </c>
    </row>
    <row r="98" spans="1:17" ht="42.75" x14ac:dyDescent="0.2">
      <c r="A98" s="112">
        <v>5291</v>
      </c>
      <c r="B98" s="113">
        <v>91</v>
      </c>
      <c r="C98" s="184" t="s">
        <v>1589</v>
      </c>
      <c r="D98" s="112" t="s">
        <v>1585</v>
      </c>
      <c r="E98" s="112" t="s">
        <v>2168</v>
      </c>
      <c r="F98" s="112"/>
      <c r="G98" s="112"/>
      <c r="H98" s="112"/>
      <c r="I98" s="112"/>
      <c r="J98" s="112">
        <v>0</v>
      </c>
      <c r="K98" s="112">
        <v>0</v>
      </c>
      <c r="L98" s="112" t="s">
        <v>471</v>
      </c>
      <c r="M98" s="115"/>
      <c r="N98" s="114">
        <v>40997</v>
      </c>
      <c r="O98" s="117">
        <v>8448.2000000000007</v>
      </c>
      <c r="P98" s="112" t="s">
        <v>214</v>
      </c>
      <c r="Q98" s="112" t="s">
        <v>4161</v>
      </c>
    </row>
    <row r="99" spans="1:17" ht="42.75" x14ac:dyDescent="0.2">
      <c r="A99" s="112">
        <v>5151</v>
      </c>
      <c r="B99" s="113">
        <v>92</v>
      </c>
      <c r="C99" s="184" t="s">
        <v>1864</v>
      </c>
      <c r="D99" s="112" t="s">
        <v>1865</v>
      </c>
      <c r="E99" s="112" t="s">
        <v>2169</v>
      </c>
      <c r="F99" s="112" t="s">
        <v>356</v>
      </c>
      <c r="G99" s="112" t="s">
        <v>1866</v>
      </c>
      <c r="H99" s="112" t="s">
        <v>1867</v>
      </c>
      <c r="I99" s="112" t="s">
        <v>1868</v>
      </c>
      <c r="J99" s="112">
        <v>4030</v>
      </c>
      <c r="K99" s="112">
        <v>0</v>
      </c>
      <c r="L99" s="112" t="s">
        <v>1857</v>
      </c>
      <c r="M99" s="115" t="s">
        <v>1869</v>
      </c>
      <c r="N99" s="114">
        <v>41862</v>
      </c>
      <c r="O99" s="117">
        <v>3164.99</v>
      </c>
      <c r="P99" s="112" t="s">
        <v>214</v>
      </c>
      <c r="Q99" s="112" t="s">
        <v>4161</v>
      </c>
    </row>
    <row r="100" spans="1:17" s="21" customFormat="1" ht="91.5" customHeight="1" x14ac:dyDescent="0.2">
      <c r="A100" s="112">
        <v>5121</v>
      </c>
      <c r="B100" s="113">
        <v>93</v>
      </c>
      <c r="C100" s="184" t="s">
        <v>3467</v>
      </c>
      <c r="D100" s="112" t="s">
        <v>3468</v>
      </c>
      <c r="E100" s="112" t="s">
        <v>2168</v>
      </c>
      <c r="F100" s="112" t="s">
        <v>586</v>
      </c>
      <c r="G100" s="112" t="s">
        <v>586</v>
      </c>
      <c r="H100" s="112" t="s">
        <v>586</v>
      </c>
      <c r="I100" s="112" t="s">
        <v>3469</v>
      </c>
      <c r="J100" s="112" t="s">
        <v>3470</v>
      </c>
      <c r="K100" s="112" t="s">
        <v>3471</v>
      </c>
      <c r="L100" s="112" t="s">
        <v>3472</v>
      </c>
      <c r="M100" s="115" t="s">
        <v>3473</v>
      </c>
      <c r="N100" s="114">
        <v>42768</v>
      </c>
      <c r="O100" s="117">
        <v>12800</v>
      </c>
      <c r="P100" s="113" t="s">
        <v>323</v>
      </c>
      <c r="Q100" s="112" t="s">
        <v>4943</v>
      </c>
    </row>
    <row r="101" spans="1:17" s="80" customFormat="1" ht="94.5" customHeight="1" x14ac:dyDescent="0.2">
      <c r="A101" s="112">
        <v>52901</v>
      </c>
      <c r="B101" s="113">
        <v>94</v>
      </c>
      <c r="C101" s="184" t="s">
        <v>3880</v>
      </c>
      <c r="D101" s="112" t="s">
        <v>3881</v>
      </c>
      <c r="E101" s="112" t="s">
        <v>2169</v>
      </c>
      <c r="F101" s="112" t="s">
        <v>3882</v>
      </c>
      <c r="G101" s="112"/>
      <c r="H101" s="112"/>
      <c r="I101" s="112"/>
      <c r="J101" s="112"/>
      <c r="K101" s="112"/>
      <c r="L101" s="112" t="s">
        <v>3883</v>
      </c>
      <c r="M101" s="115" t="s">
        <v>3884</v>
      </c>
      <c r="N101" s="114">
        <v>43479</v>
      </c>
      <c r="O101" s="117">
        <v>116968.67</v>
      </c>
      <c r="P101" s="112" t="s">
        <v>214</v>
      </c>
      <c r="Q101" s="112" t="s">
        <v>4161</v>
      </c>
    </row>
    <row r="102" spans="1:17" s="80" customFormat="1" ht="57" x14ac:dyDescent="0.2">
      <c r="A102" s="112">
        <v>56601</v>
      </c>
      <c r="B102" s="113">
        <v>95</v>
      </c>
      <c r="C102" s="184" t="s">
        <v>3912</v>
      </c>
      <c r="D102" s="112" t="s">
        <v>3913</v>
      </c>
      <c r="E102" s="112" t="s">
        <v>2169</v>
      </c>
      <c r="F102" s="112" t="s">
        <v>638</v>
      </c>
      <c r="G102" s="112" t="s">
        <v>3914</v>
      </c>
      <c r="H102" s="112">
        <v>1809011086</v>
      </c>
      <c r="I102" s="112" t="s">
        <v>23</v>
      </c>
      <c r="J102" s="112"/>
      <c r="K102" s="112"/>
      <c r="L102" s="112" t="s">
        <v>3883</v>
      </c>
      <c r="M102" s="115" t="s">
        <v>3915</v>
      </c>
      <c r="N102" s="114">
        <v>43501</v>
      </c>
      <c r="O102" s="117">
        <v>6220.48</v>
      </c>
      <c r="P102" s="112" t="s">
        <v>26</v>
      </c>
      <c r="Q102" s="112" t="s">
        <v>3885</v>
      </c>
    </row>
    <row r="103" spans="1:17" s="80" customFormat="1" ht="57" x14ac:dyDescent="0.2">
      <c r="A103" s="112">
        <v>51901</v>
      </c>
      <c r="B103" s="113">
        <v>96</v>
      </c>
      <c r="C103" s="184" t="s">
        <v>3907</v>
      </c>
      <c r="D103" s="112" t="s">
        <v>3908</v>
      </c>
      <c r="E103" s="112" t="s">
        <v>2169</v>
      </c>
      <c r="F103" s="112" t="s">
        <v>3909</v>
      </c>
      <c r="G103" s="112" t="s">
        <v>3910</v>
      </c>
      <c r="H103" s="112">
        <v>723250618</v>
      </c>
      <c r="I103" s="112" t="s">
        <v>88</v>
      </c>
      <c r="J103" s="112"/>
      <c r="K103" s="112"/>
      <c r="L103" s="112" t="s">
        <v>3883</v>
      </c>
      <c r="M103" s="115" t="s">
        <v>3911</v>
      </c>
      <c r="N103" s="114">
        <v>43514</v>
      </c>
      <c r="O103" s="117">
        <v>7883.99</v>
      </c>
      <c r="P103" s="112" t="s">
        <v>26</v>
      </c>
      <c r="Q103" s="112" t="s">
        <v>3885</v>
      </c>
    </row>
    <row r="104" spans="1:17" s="80" customFormat="1" ht="57" x14ac:dyDescent="0.2">
      <c r="A104" s="112">
        <v>51901</v>
      </c>
      <c r="B104" s="113">
        <v>97</v>
      </c>
      <c r="C104" s="184" t="s">
        <v>4159</v>
      </c>
      <c r="D104" s="112" t="s">
        <v>4157</v>
      </c>
      <c r="E104" s="112" t="s">
        <v>2168</v>
      </c>
      <c r="F104" s="112" t="s">
        <v>737</v>
      </c>
      <c r="G104" s="112" t="s">
        <v>4154</v>
      </c>
      <c r="H104" s="112" t="s">
        <v>4160</v>
      </c>
      <c r="I104" s="112" t="s">
        <v>530</v>
      </c>
      <c r="J104" s="112"/>
      <c r="K104" s="112"/>
      <c r="L104" s="112" t="s">
        <v>3883</v>
      </c>
      <c r="M104" s="115" t="s">
        <v>4139</v>
      </c>
      <c r="N104" s="114">
        <v>43649</v>
      </c>
      <c r="O104" s="117">
        <v>12702</v>
      </c>
      <c r="P104" s="112" t="s">
        <v>26</v>
      </c>
      <c r="Q104" s="112" t="s">
        <v>3885</v>
      </c>
    </row>
    <row r="105" spans="1:17" s="80" customFormat="1" ht="42.75" x14ac:dyDescent="0.2">
      <c r="A105" s="112">
        <v>51501</v>
      </c>
      <c r="B105" s="113">
        <v>98</v>
      </c>
      <c r="C105" s="184" t="s">
        <v>4638</v>
      </c>
      <c r="D105" s="112" t="s">
        <v>4301</v>
      </c>
      <c r="E105" s="112" t="s">
        <v>4127</v>
      </c>
      <c r="F105" s="112" t="s">
        <v>1854</v>
      </c>
      <c r="G105" s="112" t="s">
        <v>4603</v>
      </c>
      <c r="H105" s="112" t="s">
        <v>4639</v>
      </c>
      <c r="I105" s="112" t="s">
        <v>176</v>
      </c>
      <c r="J105" s="112">
        <v>6241</v>
      </c>
      <c r="K105" s="112">
        <v>4064698533</v>
      </c>
      <c r="L105" s="112" t="s">
        <v>4476</v>
      </c>
      <c r="M105" s="115" t="s">
        <v>1851</v>
      </c>
      <c r="N105" s="114">
        <v>44195</v>
      </c>
      <c r="O105" s="117">
        <v>16240</v>
      </c>
      <c r="P105" s="112" t="s">
        <v>26</v>
      </c>
      <c r="Q105" s="112" t="s">
        <v>4161</v>
      </c>
    </row>
    <row r="106" spans="1:17" s="80" customFormat="1" ht="71.25" x14ac:dyDescent="0.2">
      <c r="A106" s="112">
        <v>51101</v>
      </c>
      <c r="B106" s="113">
        <v>99</v>
      </c>
      <c r="C106" s="184" t="s">
        <v>4641</v>
      </c>
      <c r="D106" s="112" t="s">
        <v>4490</v>
      </c>
      <c r="E106" s="112" t="s">
        <v>2167</v>
      </c>
      <c r="F106" s="112" t="s">
        <v>467</v>
      </c>
      <c r="G106" s="112"/>
      <c r="H106" s="112"/>
      <c r="I106" s="112" t="s">
        <v>3972</v>
      </c>
      <c r="J106" s="112">
        <v>6243</v>
      </c>
      <c r="K106" s="112">
        <v>4064698533</v>
      </c>
      <c r="L106" s="112" t="s">
        <v>4476</v>
      </c>
      <c r="M106" s="115" t="s">
        <v>1850</v>
      </c>
      <c r="N106" s="114">
        <v>44195</v>
      </c>
      <c r="O106" s="117">
        <v>7116.6</v>
      </c>
      <c r="P106" s="112" t="s">
        <v>3862</v>
      </c>
      <c r="Q106" s="112" t="s">
        <v>4640</v>
      </c>
    </row>
    <row r="107" spans="1:17" s="80" customFormat="1" ht="57" x14ac:dyDescent="0.2">
      <c r="A107" s="112">
        <v>51101</v>
      </c>
      <c r="B107" s="113">
        <v>100</v>
      </c>
      <c r="C107" s="184" t="s">
        <v>4527</v>
      </c>
      <c r="D107" s="112" t="s">
        <v>4479</v>
      </c>
      <c r="E107" s="112" t="s">
        <v>2167</v>
      </c>
      <c r="F107" s="112" t="s">
        <v>467</v>
      </c>
      <c r="G107" s="112" t="s">
        <v>4480</v>
      </c>
      <c r="H107" s="112"/>
      <c r="I107" s="112" t="s">
        <v>88</v>
      </c>
      <c r="J107" s="112">
        <v>6243</v>
      </c>
      <c r="K107" s="112">
        <v>4064698533</v>
      </c>
      <c r="L107" s="112" t="s">
        <v>4476</v>
      </c>
      <c r="M107" s="115" t="s">
        <v>1850</v>
      </c>
      <c r="N107" s="114">
        <v>44195</v>
      </c>
      <c r="O107" s="117">
        <v>2053.1999999999998</v>
      </c>
      <c r="P107" s="112" t="s">
        <v>3862</v>
      </c>
      <c r="Q107" s="112" t="s">
        <v>4642</v>
      </c>
    </row>
    <row r="108" spans="1:17" s="80" customFormat="1" ht="57" x14ac:dyDescent="0.2">
      <c r="A108" s="112">
        <v>51101</v>
      </c>
      <c r="B108" s="113">
        <v>101</v>
      </c>
      <c r="C108" s="184" t="s">
        <v>4529</v>
      </c>
      <c r="D108" s="112" t="s">
        <v>4479</v>
      </c>
      <c r="E108" s="112" t="s">
        <v>2167</v>
      </c>
      <c r="F108" s="112" t="s">
        <v>467</v>
      </c>
      <c r="G108" s="112" t="s">
        <v>4480</v>
      </c>
      <c r="H108" s="112"/>
      <c r="I108" s="112" t="s">
        <v>88</v>
      </c>
      <c r="J108" s="112">
        <v>6243</v>
      </c>
      <c r="K108" s="112">
        <v>4064698533</v>
      </c>
      <c r="L108" s="112" t="s">
        <v>4476</v>
      </c>
      <c r="M108" s="115" t="s">
        <v>1850</v>
      </c>
      <c r="N108" s="114">
        <v>44195</v>
      </c>
      <c r="O108" s="117">
        <v>2053.1999999999998</v>
      </c>
      <c r="P108" s="112" t="s">
        <v>26</v>
      </c>
      <c r="Q108" s="112" t="s">
        <v>4528</v>
      </c>
    </row>
    <row r="109" spans="1:17" s="80" customFormat="1" ht="71.25" x14ac:dyDescent="0.2">
      <c r="A109" s="112">
        <v>52101</v>
      </c>
      <c r="B109" s="113">
        <v>102</v>
      </c>
      <c r="C109" s="184" t="s">
        <v>5404</v>
      </c>
      <c r="D109" s="112" t="s">
        <v>5395</v>
      </c>
      <c r="E109" s="112" t="s">
        <v>5205</v>
      </c>
      <c r="F109" s="112" t="s">
        <v>5439</v>
      </c>
      <c r="G109" s="112" t="s">
        <v>5440</v>
      </c>
      <c r="H109" s="112" t="s">
        <v>5443</v>
      </c>
      <c r="I109" s="112" t="s">
        <v>88</v>
      </c>
      <c r="J109" s="112">
        <v>4085</v>
      </c>
      <c r="K109" s="112">
        <v>4066371998</v>
      </c>
      <c r="L109" s="112" t="s">
        <v>5399</v>
      </c>
      <c r="M109" s="115" t="s">
        <v>5396</v>
      </c>
      <c r="N109" s="114">
        <v>44809</v>
      </c>
      <c r="O109" s="117">
        <v>20527.189999999999</v>
      </c>
      <c r="P109" s="112" t="s">
        <v>26</v>
      </c>
      <c r="Q109" s="112" t="s">
        <v>4528</v>
      </c>
    </row>
    <row r="110" spans="1:17" s="80" customFormat="1" ht="57" x14ac:dyDescent="0.2">
      <c r="A110" s="112">
        <v>52101</v>
      </c>
      <c r="B110" s="113">
        <v>103</v>
      </c>
      <c r="C110" s="184" t="s">
        <v>5405</v>
      </c>
      <c r="D110" s="112" t="s">
        <v>5397</v>
      </c>
      <c r="E110" s="112" t="s">
        <v>5205</v>
      </c>
      <c r="F110" s="112" t="s">
        <v>5439</v>
      </c>
      <c r="G110" s="112" t="s">
        <v>5442</v>
      </c>
      <c r="H110" s="112" t="s">
        <v>5444</v>
      </c>
      <c r="I110" s="112" t="s">
        <v>88</v>
      </c>
      <c r="J110" s="112">
        <v>4085</v>
      </c>
      <c r="K110" s="112">
        <v>4066371998</v>
      </c>
      <c r="L110" s="112" t="s">
        <v>5399</v>
      </c>
      <c r="M110" s="115" t="s">
        <v>5396</v>
      </c>
      <c r="N110" s="114">
        <v>44809</v>
      </c>
      <c r="O110" s="117">
        <v>12687.21</v>
      </c>
      <c r="P110" s="112" t="s">
        <v>26</v>
      </c>
      <c r="Q110" s="112" t="s">
        <v>4528</v>
      </c>
    </row>
    <row r="111" spans="1:17" s="80" customFormat="1" ht="57" x14ac:dyDescent="0.2">
      <c r="A111" s="112">
        <v>52101</v>
      </c>
      <c r="B111" s="113">
        <v>104</v>
      </c>
      <c r="C111" s="184" t="s">
        <v>5407</v>
      </c>
      <c r="D111" s="112" t="s">
        <v>5398</v>
      </c>
      <c r="E111" s="112" t="s">
        <v>5205</v>
      </c>
      <c r="F111" s="112" t="s">
        <v>5453</v>
      </c>
      <c r="G111" s="112" t="s">
        <v>5445</v>
      </c>
      <c r="H111" s="112"/>
      <c r="I111" s="112" t="s">
        <v>88</v>
      </c>
      <c r="J111" s="112">
        <v>4085</v>
      </c>
      <c r="K111" s="112">
        <v>4066371998</v>
      </c>
      <c r="L111" s="112" t="s">
        <v>5399</v>
      </c>
      <c r="M111" s="115" t="s">
        <v>5396</v>
      </c>
      <c r="N111" s="114">
        <v>44809</v>
      </c>
      <c r="O111" s="117">
        <v>10413.9</v>
      </c>
      <c r="P111" s="112" t="s">
        <v>26</v>
      </c>
      <c r="Q111" s="112" t="s">
        <v>4528</v>
      </c>
    </row>
    <row r="112" spans="1:17" s="80" customFormat="1" ht="57" x14ac:dyDescent="0.2">
      <c r="A112" s="112">
        <v>52101</v>
      </c>
      <c r="B112" s="113">
        <v>105</v>
      </c>
      <c r="C112" s="184" t="s">
        <v>5408</v>
      </c>
      <c r="D112" s="112" t="s">
        <v>5398</v>
      </c>
      <c r="E112" s="112" t="s">
        <v>5205</v>
      </c>
      <c r="F112" s="112" t="s">
        <v>5453</v>
      </c>
      <c r="G112" s="112" t="s">
        <v>5445</v>
      </c>
      <c r="H112" s="112"/>
      <c r="I112" s="112" t="s">
        <v>88</v>
      </c>
      <c r="J112" s="112">
        <v>4085</v>
      </c>
      <c r="K112" s="112">
        <v>4066371998</v>
      </c>
      <c r="L112" s="112" t="s">
        <v>5399</v>
      </c>
      <c r="M112" s="115" t="s">
        <v>5396</v>
      </c>
      <c r="N112" s="114">
        <v>44809</v>
      </c>
      <c r="O112" s="117">
        <v>10413.9</v>
      </c>
      <c r="P112" s="112" t="s">
        <v>26</v>
      </c>
      <c r="Q112" s="112" t="s">
        <v>4528</v>
      </c>
    </row>
    <row r="113" spans="1:17" s="80" customFormat="1" ht="57" x14ac:dyDescent="0.2">
      <c r="A113" s="112">
        <v>52101</v>
      </c>
      <c r="B113" s="113">
        <v>106</v>
      </c>
      <c r="C113" s="184" t="s">
        <v>5409</v>
      </c>
      <c r="D113" s="112" t="s">
        <v>5400</v>
      </c>
      <c r="E113" s="112" t="s">
        <v>5205</v>
      </c>
      <c r="F113" s="112" t="s">
        <v>5446</v>
      </c>
      <c r="G113" s="112"/>
      <c r="H113" s="112" t="s">
        <v>5459</v>
      </c>
      <c r="I113" s="112" t="s">
        <v>88</v>
      </c>
      <c r="J113" s="112">
        <v>4085</v>
      </c>
      <c r="K113" s="112">
        <v>4066371998</v>
      </c>
      <c r="L113" s="112" t="s">
        <v>5399</v>
      </c>
      <c r="M113" s="115" t="s">
        <v>5396</v>
      </c>
      <c r="N113" s="114">
        <v>44809</v>
      </c>
      <c r="O113" s="117">
        <v>35895.85</v>
      </c>
      <c r="P113" s="112" t="s">
        <v>26</v>
      </c>
      <c r="Q113" s="112" t="s">
        <v>4528</v>
      </c>
    </row>
    <row r="114" spans="1:17" s="80" customFormat="1" ht="57" x14ac:dyDescent="0.2">
      <c r="A114" s="112">
        <v>52101</v>
      </c>
      <c r="B114" s="113">
        <v>107</v>
      </c>
      <c r="C114" s="184" t="s">
        <v>5411</v>
      </c>
      <c r="D114" s="112" t="s">
        <v>5454</v>
      </c>
      <c r="E114" s="112" t="s">
        <v>5205</v>
      </c>
      <c r="F114" s="112" t="s">
        <v>5448</v>
      </c>
      <c r="G114" s="112" t="s">
        <v>5441</v>
      </c>
      <c r="H114" s="112"/>
      <c r="I114" s="112" t="s">
        <v>421</v>
      </c>
      <c r="J114" s="112">
        <v>4085</v>
      </c>
      <c r="K114" s="112">
        <v>4066371998</v>
      </c>
      <c r="L114" s="112" t="s">
        <v>5399</v>
      </c>
      <c r="M114" s="115" t="s">
        <v>5396</v>
      </c>
      <c r="N114" s="114">
        <v>44809</v>
      </c>
      <c r="O114" s="117">
        <v>12859.99</v>
      </c>
      <c r="P114" s="112" t="s">
        <v>26</v>
      </c>
      <c r="Q114" s="112" t="s">
        <v>4528</v>
      </c>
    </row>
    <row r="115" spans="1:17" s="80" customFormat="1" ht="57" x14ac:dyDescent="0.2">
      <c r="A115" s="112">
        <v>52101</v>
      </c>
      <c r="B115" s="113">
        <v>108</v>
      </c>
      <c r="C115" s="184" t="s">
        <v>5412</v>
      </c>
      <c r="D115" s="112" t="s">
        <v>5401</v>
      </c>
      <c r="E115" s="112" t="s">
        <v>5205</v>
      </c>
      <c r="F115" s="112" t="s">
        <v>5452</v>
      </c>
      <c r="G115" s="112"/>
      <c r="H115" s="112" t="s">
        <v>5447</v>
      </c>
      <c r="I115" s="112" t="s">
        <v>5455</v>
      </c>
      <c r="J115" s="112">
        <v>4085</v>
      </c>
      <c r="K115" s="112">
        <v>4066371998</v>
      </c>
      <c r="L115" s="112" t="s">
        <v>5399</v>
      </c>
      <c r="M115" s="115" t="s">
        <v>5396</v>
      </c>
      <c r="N115" s="114">
        <v>44809</v>
      </c>
      <c r="O115" s="117">
        <v>22772.77</v>
      </c>
      <c r="P115" s="112" t="s">
        <v>26</v>
      </c>
      <c r="Q115" s="112" t="s">
        <v>4528</v>
      </c>
    </row>
    <row r="116" spans="1:17" s="80" customFormat="1" ht="57" x14ac:dyDescent="0.2">
      <c r="A116" s="112">
        <v>52101</v>
      </c>
      <c r="B116" s="113">
        <v>109</v>
      </c>
      <c r="C116" s="184" t="s">
        <v>5410</v>
      </c>
      <c r="D116" s="112" t="s">
        <v>5402</v>
      </c>
      <c r="E116" s="112" t="s">
        <v>5205</v>
      </c>
      <c r="F116" s="112" t="s">
        <v>5451</v>
      </c>
      <c r="G116" s="112">
        <v>6435</v>
      </c>
      <c r="H116" s="112"/>
      <c r="I116" s="112" t="s">
        <v>421</v>
      </c>
      <c r="J116" s="112">
        <v>4085</v>
      </c>
      <c r="K116" s="112">
        <v>4066371998</v>
      </c>
      <c r="L116" s="112" t="s">
        <v>5399</v>
      </c>
      <c r="M116" s="115" t="s">
        <v>5396</v>
      </c>
      <c r="N116" s="114">
        <v>44809</v>
      </c>
      <c r="O116" s="117">
        <v>17689.05</v>
      </c>
      <c r="P116" s="112" t="s">
        <v>26</v>
      </c>
      <c r="Q116" s="112" t="s">
        <v>4528</v>
      </c>
    </row>
    <row r="117" spans="1:17" s="80" customFormat="1" ht="57" x14ac:dyDescent="0.2">
      <c r="A117" s="112">
        <v>52101</v>
      </c>
      <c r="B117" s="113">
        <v>110</v>
      </c>
      <c r="C117" s="184" t="s">
        <v>5406</v>
      </c>
      <c r="D117" s="112" t="s">
        <v>5403</v>
      </c>
      <c r="E117" s="112" t="s">
        <v>5205</v>
      </c>
      <c r="F117" s="112" t="s">
        <v>5449</v>
      </c>
      <c r="G117" s="112" t="s">
        <v>5450</v>
      </c>
      <c r="H117" s="112" t="s">
        <v>5456</v>
      </c>
      <c r="I117" s="112" t="s">
        <v>88</v>
      </c>
      <c r="J117" s="112">
        <v>4085</v>
      </c>
      <c r="K117" s="112">
        <v>4066371998</v>
      </c>
      <c r="L117" s="112" t="s">
        <v>5399</v>
      </c>
      <c r="M117" s="115" t="s">
        <v>5396</v>
      </c>
      <c r="N117" s="114">
        <v>44809</v>
      </c>
      <c r="O117" s="117">
        <v>8177.65</v>
      </c>
      <c r="P117" s="112" t="s">
        <v>26</v>
      </c>
      <c r="Q117" s="112" t="s">
        <v>4528</v>
      </c>
    </row>
    <row r="118" spans="1:17" s="80" customFormat="1" ht="25.5" x14ac:dyDescent="0.2">
      <c r="A118" s="377" t="s">
        <v>5031</v>
      </c>
      <c r="B118" s="378"/>
      <c r="C118" s="378"/>
      <c r="D118" s="378"/>
      <c r="E118" s="378"/>
      <c r="F118" s="378"/>
      <c r="G118" s="378"/>
      <c r="H118" s="378"/>
      <c r="I118" s="378"/>
      <c r="J118" s="378"/>
      <c r="K118" s="378"/>
      <c r="L118" s="378"/>
      <c r="M118" s="378"/>
      <c r="N118" s="378"/>
      <c r="O118" s="378"/>
      <c r="P118" s="378" t="s">
        <v>26</v>
      </c>
      <c r="Q118" s="378" t="s">
        <v>4528</v>
      </c>
    </row>
    <row r="119" spans="1:17" s="80" customFormat="1" ht="42.75" x14ac:dyDescent="0.2">
      <c r="A119" s="112">
        <v>52301</v>
      </c>
      <c r="B119" s="113">
        <v>111</v>
      </c>
      <c r="C119" s="184" t="s">
        <v>3803</v>
      </c>
      <c r="D119" s="112" t="s">
        <v>3804</v>
      </c>
      <c r="E119" s="112" t="s">
        <v>2169</v>
      </c>
      <c r="F119" s="112" t="s">
        <v>3805</v>
      </c>
      <c r="G119" s="112" t="s">
        <v>3806</v>
      </c>
      <c r="H119" s="112"/>
      <c r="I119" s="112" t="s">
        <v>3807</v>
      </c>
      <c r="J119" s="112">
        <v>4390</v>
      </c>
      <c r="K119" s="112">
        <v>0</v>
      </c>
      <c r="L119" s="112" t="s">
        <v>3767</v>
      </c>
      <c r="M119" s="115" t="s">
        <v>1818</v>
      </c>
      <c r="N119" s="114">
        <v>43465</v>
      </c>
      <c r="O119" s="117">
        <v>54810</v>
      </c>
      <c r="P119" s="112" t="s">
        <v>26</v>
      </c>
      <c r="Q119" s="112" t="s">
        <v>3808</v>
      </c>
    </row>
    <row r="120" spans="1:17" s="80" customFormat="1" ht="42.75" x14ac:dyDescent="0.2">
      <c r="A120" s="112">
        <v>52901</v>
      </c>
      <c r="B120" s="113">
        <v>112</v>
      </c>
      <c r="C120" s="184" t="s">
        <v>3886</v>
      </c>
      <c r="D120" s="112" t="s">
        <v>3887</v>
      </c>
      <c r="E120" s="112" t="s">
        <v>2169</v>
      </c>
      <c r="F120" s="112"/>
      <c r="G120" s="112"/>
      <c r="H120" s="112"/>
      <c r="I120" s="112"/>
      <c r="J120" s="112"/>
      <c r="K120" s="112"/>
      <c r="L120" s="112" t="s">
        <v>3767</v>
      </c>
      <c r="M120" s="115" t="s">
        <v>2157</v>
      </c>
      <c r="N120" s="114">
        <v>43508</v>
      </c>
      <c r="O120" s="117">
        <v>10788</v>
      </c>
      <c r="P120" s="112" t="s">
        <v>26</v>
      </c>
      <c r="Q120" s="112" t="s">
        <v>3808</v>
      </c>
    </row>
    <row r="121" spans="1:17" s="80" customFormat="1" ht="42.75" x14ac:dyDescent="0.2">
      <c r="A121" s="112">
        <v>52901</v>
      </c>
      <c r="B121" s="113">
        <v>113</v>
      </c>
      <c r="C121" s="184" t="s">
        <v>3888</v>
      </c>
      <c r="D121" s="112" t="s">
        <v>3889</v>
      </c>
      <c r="E121" s="112" t="s">
        <v>2169</v>
      </c>
      <c r="F121" s="112"/>
      <c r="G121" s="112"/>
      <c r="H121" s="112"/>
      <c r="I121" s="112"/>
      <c r="J121" s="112"/>
      <c r="K121" s="112"/>
      <c r="L121" s="112" t="s">
        <v>3767</v>
      </c>
      <c r="M121" s="115" t="s">
        <v>2157</v>
      </c>
      <c r="N121" s="114">
        <v>43508</v>
      </c>
      <c r="O121" s="117">
        <v>11832</v>
      </c>
      <c r="P121" s="112" t="s">
        <v>26</v>
      </c>
      <c r="Q121" s="112" t="s">
        <v>3808</v>
      </c>
    </row>
    <row r="122" spans="1:17" s="80" customFormat="1" ht="42.75" x14ac:dyDescent="0.2">
      <c r="A122" s="112">
        <v>52901</v>
      </c>
      <c r="B122" s="113">
        <v>114</v>
      </c>
      <c r="C122" s="184" t="s">
        <v>3890</v>
      </c>
      <c r="D122" s="112" t="s">
        <v>3891</v>
      </c>
      <c r="E122" s="112" t="s">
        <v>2169</v>
      </c>
      <c r="F122" s="112"/>
      <c r="G122" s="112"/>
      <c r="H122" s="112"/>
      <c r="I122" s="112"/>
      <c r="J122" s="112"/>
      <c r="K122" s="112"/>
      <c r="L122" s="112" t="s">
        <v>3767</v>
      </c>
      <c r="M122" s="115" t="s">
        <v>2157</v>
      </c>
      <c r="N122" s="114">
        <v>43508</v>
      </c>
      <c r="O122" s="117">
        <v>18096</v>
      </c>
      <c r="P122" s="112" t="s">
        <v>26</v>
      </c>
      <c r="Q122" s="112" t="s">
        <v>3808</v>
      </c>
    </row>
    <row r="123" spans="1:17" s="80" customFormat="1" ht="42.75" x14ac:dyDescent="0.2">
      <c r="A123" s="112">
        <v>52901</v>
      </c>
      <c r="B123" s="113">
        <v>115</v>
      </c>
      <c r="C123" s="184" t="s">
        <v>3892</v>
      </c>
      <c r="D123" s="112" t="s">
        <v>3893</v>
      </c>
      <c r="E123" s="112" t="s">
        <v>2169</v>
      </c>
      <c r="F123" s="112"/>
      <c r="G123" s="112"/>
      <c r="H123" s="112"/>
      <c r="I123" s="112"/>
      <c r="J123" s="112"/>
      <c r="K123" s="112"/>
      <c r="L123" s="112" t="s">
        <v>3767</v>
      </c>
      <c r="M123" s="115" t="s">
        <v>2157</v>
      </c>
      <c r="N123" s="114">
        <v>43508</v>
      </c>
      <c r="O123" s="117">
        <v>17052</v>
      </c>
      <c r="P123" s="112" t="s">
        <v>26</v>
      </c>
      <c r="Q123" s="112" t="s">
        <v>3808</v>
      </c>
    </row>
    <row r="124" spans="1:17" s="89" customFormat="1" ht="41.25" customHeight="1" x14ac:dyDescent="0.2">
      <c r="A124" s="112">
        <v>52901</v>
      </c>
      <c r="B124" s="113">
        <v>116</v>
      </c>
      <c r="C124" s="184" t="s">
        <v>3894</v>
      </c>
      <c r="D124" s="112" t="s">
        <v>3895</v>
      </c>
      <c r="E124" s="112" t="s">
        <v>2169</v>
      </c>
      <c r="F124" s="112"/>
      <c r="G124" s="112"/>
      <c r="H124" s="112"/>
      <c r="I124" s="112"/>
      <c r="J124" s="112"/>
      <c r="K124" s="112"/>
      <c r="L124" s="112" t="s">
        <v>3767</v>
      </c>
      <c r="M124" s="115" t="s">
        <v>2157</v>
      </c>
      <c r="N124" s="114">
        <v>43508</v>
      </c>
      <c r="O124" s="117">
        <v>21344</v>
      </c>
      <c r="P124" s="112" t="s">
        <v>26</v>
      </c>
      <c r="Q124" s="112" t="s">
        <v>3808</v>
      </c>
    </row>
    <row r="125" spans="1:17" s="89" customFormat="1" ht="42.75" x14ac:dyDescent="0.2">
      <c r="A125" s="112">
        <v>52901</v>
      </c>
      <c r="B125" s="113">
        <v>117</v>
      </c>
      <c r="C125" s="184" t="s">
        <v>3896</v>
      </c>
      <c r="D125" s="112" t="s">
        <v>3897</v>
      </c>
      <c r="E125" s="112" t="s">
        <v>2169</v>
      </c>
      <c r="F125" s="112"/>
      <c r="G125" s="112"/>
      <c r="H125" s="112"/>
      <c r="I125" s="112"/>
      <c r="J125" s="112"/>
      <c r="K125" s="112"/>
      <c r="L125" s="112" t="s">
        <v>3767</v>
      </c>
      <c r="M125" s="115" t="s">
        <v>2157</v>
      </c>
      <c r="N125" s="114">
        <v>43508</v>
      </c>
      <c r="O125" s="117">
        <v>11832</v>
      </c>
      <c r="P125" s="112" t="s">
        <v>26</v>
      </c>
      <c r="Q125" s="112" t="s">
        <v>3808</v>
      </c>
    </row>
    <row r="126" spans="1:17" s="89" customFormat="1" ht="42.75" x14ac:dyDescent="0.2">
      <c r="A126" s="112">
        <v>52901</v>
      </c>
      <c r="B126" s="113">
        <v>118</v>
      </c>
      <c r="C126" s="184" t="s">
        <v>3898</v>
      </c>
      <c r="D126" s="112" t="s">
        <v>3899</v>
      </c>
      <c r="E126" s="112" t="s">
        <v>2169</v>
      </c>
      <c r="F126" s="112"/>
      <c r="G126" s="112"/>
      <c r="H126" s="112"/>
      <c r="I126" s="112" t="s">
        <v>3900</v>
      </c>
      <c r="J126" s="112"/>
      <c r="K126" s="112"/>
      <c r="L126" s="112" t="s">
        <v>3767</v>
      </c>
      <c r="M126" s="115" t="s">
        <v>2157</v>
      </c>
      <c r="N126" s="114">
        <v>43508</v>
      </c>
      <c r="O126" s="117">
        <v>69020</v>
      </c>
      <c r="P126" s="112" t="s">
        <v>26</v>
      </c>
      <c r="Q126" s="112" t="s">
        <v>3808</v>
      </c>
    </row>
    <row r="127" spans="1:17" s="89" customFormat="1" ht="42.75" x14ac:dyDescent="0.2">
      <c r="A127" s="112">
        <v>52901</v>
      </c>
      <c r="B127" s="113">
        <v>119</v>
      </c>
      <c r="C127" s="184" t="s">
        <v>3901</v>
      </c>
      <c r="D127" s="112" t="s">
        <v>3902</v>
      </c>
      <c r="E127" s="112" t="s">
        <v>2169</v>
      </c>
      <c r="F127" s="112"/>
      <c r="G127" s="112"/>
      <c r="H127" s="112"/>
      <c r="I127" s="112"/>
      <c r="J127" s="112"/>
      <c r="K127" s="112"/>
      <c r="L127" s="112" t="s">
        <v>3767</v>
      </c>
      <c r="M127" s="115" t="s">
        <v>3903</v>
      </c>
      <c r="N127" s="114">
        <v>43508</v>
      </c>
      <c r="O127" s="117">
        <v>4176</v>
      </c>
      <c r="P127" s="112" t="s">
        <v>26</v>
      </c>
      <c r="Q127" s="112" t="s">
        <v>3808</v>
      </c>
    </row>
    <row r="128" spans="1:17" s="89" customFormat="1" ht="42.75" x14ac:dyDescent="0.2">
      <c r="A128" s="112">
        <v>52901</v>
      </c>
      <c r="B128" s="113">
        <v>120</v>
      </c>
      <c r="C128" s="184" t="s">
        <v>3904</v>
      </c>
      <c r="D128" s="112" t="s">
        <v>3905</v>
      </c>
      <c r="E128" s="112" t="s">
        <v>2169</v>
      </c>
      <c r="F128" s="112"/>
      <c r="G128" s="112"/>
      <c r="H128" s="112"/>
      <c r="I128" s="112" t="s">
        <v>3906</v>
      </c>
      <c r="J128" s="112"/>
      <c r="K128" s="112"/>
      <c r="L128" s="112" t="s">
        <v>3767</v>
      </c>
      <c r="M128" s="115" t="s">
        <v>3903</v>
      </c>
      <c r="N128" s="114">
        <v>43508</v>
      </c>
      <c r="O128" s="117">
        <v>6264</v>
      </c>
      <c r="P128" s="112" t="s">
        <v>26</v>
      </c>
      <c r="Q128" s="112" t="s">
        <v>3808</v>
      </c>
    </row>
    <row r="129" spans="1:116" s="111" customFormat="1" ht="64.5" customHeight="1" x14ac:dyDescent="0.2">
      <c r="A129" s="112">
        <v>51901</v>
      </c>
      <c r="B129" s="113">
        <v>121</v>
      </c>
      <c r="C129" s="184" t="s">
        <v>4082</v>
      </c>
      <c r="D129" s="112" t="s">
        <v>4083</v>
      </c>
      <c r="E129" s="112" t="s">
        <v>2168</v>
      </c>
      <c r="F129" s="112" t="s">
        <v>737</v>
      </c>
      <c r="G129" s="112"/>
      <c r="H129" s="112"/>
      <c r="I129" s="112" t="s">
        <v>530</v>
      </c>
      <c r="J129" s="112"/>
      <c r="K129" s="112"/>
      <c r="L129" s="112" t="s">
        <v>3883</v>
      </c>
      <c r="M129" s="115" t="s">
        <v>3534</v>
      </c>
      <c r="N129" s="114">
        <v>43635</v>
      </c>
      <c r="O129" s="117">
        <v>6584.16</v>
      </c>
      <c r="P129" s="112" t="s">
        <v>26</v>
      </c>
      <c r="Q129" s="112" t="s">
        <v>3808</v>
      </c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  <c r="BM129" s="80"/>
      <c r="BN129" s="80"/>
      <c r="BO129" s="80"/>
      <c r="BP129" s="80"/>
      <c r="BQ129" s="80"/>
      <c r="BR129" s="80"/>
      <c r="BS129" s="80"/>
      <c r="BT129" s="80"/>
      <c r="BU129" s="80"/>
      <c r="BV129" s="80"/>
      <c r="BW129" s="80"/>
      <c r="BX129" s="80"/>
      <c r="BY129" s="80"/>
      <c r="BZ129" s="80"/>
      <c r="CA129" s="80"/>
      <c r="CB129" s="80"/>
      <c r="CC129" s="80"/>
      <c r="CD129" s="80"/>
      <c r="CE129" s="80"/>
      <c r="CF129" s="80"/>
      <c r="CG129" s="80"/>
      <c r="CH129" s="80"/>
      <c r="CI129" s="80"/>
      <c r="CJ129" s="80"/>
      <c r="CK129" s="80"/>
      <c r="CL129" s="80"/>
      <c r="CM129" s="80"/>
      <c r="CN129" s="80"/>
      <c r="CO129" s="80"/>
      <c r="CP129" s="80"/>
      <c r="CQ129" s="80"/>
      <c r="CR129" s="80"/>
      <c r="CS129" s="80"/>
      <c r="CT129" s="80"/>
      <c r="CU129" s="80"/>
      <c r="CV129" s="80"/>
      <c r="CW129" s="80"/>
      <c r="CX129" s="80"/>
      <c r="CY129" s="80"/>
      <c r="CZ129" s="80"/>
      <c r="DA129" s="80"/>
      <c r="DB129" s="80"/>
      <c r="DC129" s="80"/>
      <c r="DD129" s="80"/>
      <c r="DE129" s="80"/>
      <c r="DF129" s="80"/>
      <c r="DG129" s="80"/>
      <c r="DH129" s="80"/>
      <c r="DI129" s="80"/>
      <c r="DJ129" s="80"/>
      <c r="DK129" s="80"/>
      <c r="DL129" s="80"/>
    </row>
    <row r="130" spans="1:116" s="80" customFormat="1" ht="25.5" x14ac:dyDescent="0.2">
      <c r="A130" s="377" t="s">
        <v>5032</v>
      </c>
      <c r="B130" s="378"/>
      <c r="C130" s="378"/>
      <c r="D130" s="378"/>
      <c r="E130" s="378"/>
      <c r="F130" s="378"/>
      <c r="G130" s="378"/>
      <c r="H130" s="378"/>
      <c r="I130" s="378"/>
      <c r="J130" s="378"/>
      <c r="K130" s="378"/>
      <c r="L130" s="378"/>
      <c r="M130" s="378"/>
      <c r="N130" s="378"/>
      <c r="O130" s="378"/>
      <c r="P130" s="378"/>
      <c r="Q130" s="378"/>
    </row>
    <row r="131" spans="1:116" ht="90.75" customHeight="1" x14ac:dyDescent="0.2">
      <c r="A131" s="112">
        <v>5111</v>
      </c>
      <c r="B131" s="113">
        <v>122</v>
      </c>
      <c r="C131" s="184" t="s">
        <v>1053</v>
      </c>
      <c r="D131" s="112" t="s">
        <v>562</v>
      </c>
      <c r="E131" s="112" t="s">
        <v>2169</v>
      </c>
      <c r="F131" s="112" t="s">
        <v>563</v>
      </c>
      <c r="G131" s="112"/>
      <c r="H131" s="112"/>
      <c r="I131" s="112" t="s">
        <v>692</v>
      </c>
      <c r="J131" s="112">
        <v>2571</v>
      </c>
      <c r="K131" s="112">
        <v>1174</v>
      </c>
      <c r="L131" s="112" t="s">
        <v>593</v>
      </c>
      <c r="M131" s="115" t="s">
        <v>2044</v>
      </c>
      <c r="N131" s="114">
        <v>39574</v>
      </c>
      <c r="O131" s="117">
        <v>2875</v>
      </c>
      <c r="P131" s="112" t="s">
        <v>1997</v>
      </c>
      <c r="Q131" s="112" t="s">
        <v>4207</v>
      </c>
    </row>
    <row r="132" spans="1:116" ht="57" x14ac:dyDescent="0.2">
      <c r="A132" s="112">
        <v>5111</v>
      </c>
      <c r="B132" s="113">
        <v>123</v>
      </c>
      <c r="C132" s="184" t="s">
        <v>1054</v>
      </c>
      <c r="D132" s="112" t="s">
        <v>562</v>
      </c>
      <c r="E132" s="112" t="s">
        <v>2169</v>
      </c>
      <c r="F132" s="112" t="s">
        <v>563</v>
      </c>
      <c r="G132" s="112"/>
      <c r="H132" s="112"/>
      <c r="I132" s="112" t="s">
        <v>692</v>
      </c>
      <c r="J132" s="112">
        <v>2571</v>
      </c>
      <c r="K132" s="112">
        <v>1174</v>
      </c>
      <c r="L132" s="112" t="s">
        <v>593</v>
      </c>
      <c r="M132" s="115" t="s">
        <v>2044</v>
      </c>
      <c r="N132" s="114">
        <v>39574</v>
      </c>
      <c r="O132" s="117">
        <v>2875</v>
      </c>
      <c r="P132" s="112" t="s">
        <v>1997</v>
      </c>
      <c r="Q132" s="112" t="s">
        <v>4207</v>
      </c>
    </row>
    <row r="133" spans="1:116" ht="100.5" customHeight="1" x14ac:dyDescent="0.2">
      <c r="A133" s="112">
        <v>5111</v>
      </c>
      <c r="B133" s="113">
        <v>124</v>
      </c>
      <c r="C133" s="184" t="s">
        <v>1055</v>
      </c>
      <c r="D133" s="112" t="s">
        <v>562</v>
      </c>
      <c r="E133" s="112" t="s">
        <v>2169</v>
      </c>
      <c r="F133" s="112" t="s">
        <v>563</v>
      </c>
      <c r="G133" s="112"/>
      <c r="H133" s="112"/>
      <c r="I133" s="112" t="s">
        <v>692</v>
      </c>
      <c r="J133" s="112">
        <v>2571</v>
      </c>
      <c r="K133" s="112">
        <v>1174</v>
      </c>
      <c r="L133" s="112" t="s">
        <v>593</v>
      </c>
      <c r="M133" s="115" t="s">
        <v>2044</v>
      </c>
      <c r="N133" s="114">
        <v>39574</v>
      </c>
      <c r="O133" s="117">
        <v>2875</v>
      </c>
      <c r="P133" s="112" t="s">
        <v>1997</v>
      </c>
      <c r="Q133" s="112" t="s">
        <v>4207</v>
      </c>
    </row>
    <row r="134" spans="1:116" ht="42.75" x14ac:dyDescent="0.2">
      <c r="A134" s="112">
        <v>5671</v>
      </c>
      <c r="B134" s="113">
        <v>125</v>
      </c>
      <c r="C134" s="184" t="s">
        <v>1038</v>
      </c>
      <c r="D134" s="112" t="s">
        <v>1605</v>
      </c>
      <c r="E134" s="112" t="s">
        <v>2168</v>
      </c>
      <c r="F134" s="112" t="s">
        <v>634</v>
      </c>
      <c r="G134" s="112"/>
      <c r="H134" s="112"/>
      <c r="I134" s="112" t="s">
        <v>635</v>
      </c>
      <c r="J134" s="112">
        <v>1961</v>
      </c>
      <c r="K134" s="112">
        <v>467</v>
      </c>
      <c r="L134" s="112" t="s">
        <v>636</v>
      </c>
      <c r="M134" s="115" t="s">
        <v>2095</v>
      </c>
      <c r="N134" s="114">
        <v>40304</v>
      </c>
      <c r="O134" s="117">
        <v>1172.76</v>
      </c>
      <c r="P134" s="112" t="s">
        <v>214</v>
      </c>
      <c r="Q134" s="112" t="s">
        <v>4207</v>
      </c>
    </row>
    <row r="135" spans="1:116" ht="99" customHeight="1" x14ac:dyDescent="0.2">
      <c r="A135" s="112">
        <v>5671</v>
      </c>
      <c r="B135" s="113">
        <v>126</v>
      </c>
      <c r="C135" s="184" t="s">
        <v>1052</v>
      </c>
      <c r="D135" s="112" t="s">
        <v>637</v>
      </c>
      <c r="E135" s="112" t="s">
        <v>2168</v>
      </c>
      <c r="F135" s="112"/>
      <c r="G135" s="112"/>
      <c r="H135" s="112"/>
      <c r="I135" s="112" t="s">
        <v>635</v>
      </c>
      <c r="J135" s="112">
        <v>1961</v>
      </c>
      <c r="K135" s="112">
        <v>467</v>
      </c>
      <c r="L135" s="112" t="s">
        <v>636</v>
      </c>
      <c r="M135" s="115" t="s">
        <v>2095</v>
      </c>
      <c r="N135" s="114">
        <v>40304</v>
      </c>
      <c r="O135" s="117">
        <v>1585.72</v>
      </c>
      <c r="P135" s="112" t="s">
        <v>214</v>
      </c>
      <c r="Q135" s="112" t="s">
        <v>4207</v>
      </c>
    </row>
    <row r="136" spans="1:116" ht="42.75" x14ac:dyDescent="0.2">
      <c r="A136" s="112">
        <v>5221</v>
      </c>
      <c r="B136" s="113">
        <v>127</v>
      </c>
      <c r="C136" s="184" t="s">
        <v>1598</v>
      </c>
      <c r="D136" s="112" t="s">
        <v>1599</v>
      </c>
      <c r="E136" s="112" t="s">
        <v>2169</v>
      </c>
      <c r="F136" s="112"/>
      <c r="G136" s="112"/>
      <c r="H136" s="112"/>
      <c r="I136" s="112" t="s">
        <v>530</v>
      </c>
      <c r="J136" s="112">
        <v>1077</v>
      </c>
      <c r="K136" s="112">
        <v>1179</v>
      </c>
      <c r="L136" s="112" t="s">
        <v>1600</v>
      </c>
      <c r="M136" s="115" t="s">
        <v>2086</v>
      </c>
      <c r="N136" s="114">
        <v>40988</v>
      </c>
      <c r="O136" s="117">
        <v>97271.76</v>
      </c>
      <c r="P136" s="112" t="s">
        <v>214</v>
      </c>
      <c r="Q136" s="112" t="s">
        <v>4207</v>
      </c>
    </row>
    <row r="137" spans="1:116" ht="42.75" x14ac:dyDescent="0.2">
      <c r="A137" s="112">
        <v>5221</v>
      </c>
      <c r="B137" s="113">
        <v>128</v>
      </c>
      <c r="C137" s="184" t="s">
        <v>1601</v>
      </c>
      <c r="D137" s="112" t="s">
        <v>1599</v>
      </c>
      <c r="E137" s="112" t="s">
        <v>2169</v>
      </c>
      <c r="F137" s="112"/>
      <c r="G137" s="112"/>
      <c r="H137" s="112"/>
      <c r="I137" s="112" t="s">
        <v>530</v>
      </c>
      <c r="J137" s="112">
        <v>1077</v>
      </c>
      <c r="K137" s="112">
        <v>1179</v>
      </c>
      <c r="L137" s="112" t="s">
        <v>1600</v>
      </c>
      <c r="M137" s="115" t="s">
        <v>2086</v>
      </c>
      <c r="N137" s="114">
        <v>40988</v>
      </c>
      <c r="O137" s="117">
        <v>97271.75</v>
      </c>
      <c r="P137" s="112" t="s">
        <v>214</v>
      </c>
      <c r="Q137" s="112" t="s">
        <v>4207</v>
      </c>
    </row>
    <row r="138" spans="1:116" s="80" customFormat="1" ht="42.75" x14ac:dyDescent="0.2">
      <c r="A138" s="112">
        <v>56902</v>
      </c>
      <c r="B138" s="113">
        <v>129</v>
      </c>
      <c r="C138" s="184" t="s">
        <v>4202</v>
      </c>
      <c r="D138" s="112" t="s">
        <v>4203</v>
      </c>
      <c r="E138" s="112" t="s">
        <v>2168</v>
      </c>
      <c r="F138" s="112" t="s">
        <v>4204</v>
      </c>
      <c r="G138" s="112" t="s">
        <v>4205</v>
      </c>
      <c r="H138" s="112">
        <v>1909901</v>
      </c>
      <c r="I138" s="112" t="s">
        <v>3817</v>
      </c>
      <c r="J138" s="112"/>
      <c r="K138" s="112"/>
      <c r="L138" s="112" t="s">
        <v>3883</v>
      </c>
      <c r="M138" s="115" t="s">
        <v>4206</v>
      </c>
      <c r="N138" s="114">
        <v>43654</v>
      </c>
      <c r="O138" s="117">
        <v>4941.6000000000004</v>
      </c>
      <c r="P138" s="112" t="s">
        <v>1997</v>
      </c>
      <c r="Q138" s="112" t="s">
        <v>4207</v>
      </c>
    </row>
    <row r="139" spans="1:116" s="80" customFormat="1" ht="42.75" x14ac:dyDescent="0.2">
      <c r="A139" s="112">
        <v>56902</v>
      </c>
      <c r="B139" s="113">
        <v>130</v>
      </c>
      <c r="C139" s="184" t="s">
        <v>4208</v>
      </c>
      <c r="D139" s="112" t="s">
        <v>4209</v>
      </c>
      <c r="E139" s="112" t="s">
        <v>2168</v>
      </c>
      <c r="F139" s="112" t="s">
        <v>3611</v>
      </c>
      <c r="G139" s="112" t="s">
        <v>4210</v>
      </c>
      <c r="H139" s="112" t="s">
        <v>4211</v>
      </c>
      <c r="I139" s="112" t="s">
        <v>4212</v>
      </c>
      <c r="J139" s="112"/>
      <c r="K139" s="112"/>
      <c r="L139" s="112" t="s">
        <v>3883</v>
      </c>
      <c r="M139" s="115" t="s">
        <v>4206</v>
      </c>
      <c r="N139" s="114">
        <v>43654</v>
      </c>
      <c r="O139" s="117">
        <v>3621.52</v>
      </c>
      <c r="P139" s="112" t="s">
        <v>26</v>
      </c>
      <c r="Q139" s="112" t="s">
        <v>4207</v>
      </c>
    </row>
    <row r="140" spans="1:116" s="80" customFormat="1" ht="42.75" x14ac:dyDescent="0.2">
      <c r="A140" s="112">
        <v>56902</v>
      </c>
      <c r="B140" s="113">
        <v>131</v>
      </c>
      <c r="C140" s="184" t="s">
        <v>4213</v>
      </c>
      <c r="D140" s="112" t="s">
        <v>4214</v>
      </c>
      <c r="E140" s="112" t="s">
        <v>2168</v>
      </c>
      <c r="F140" s="112" t="s">
        <v>638</v>
      </c>
      <c r="G140" s="112" t="s">
        <v>3701</v>
      </c>
      <c r="H140" s="112"/>
      <c r="I140" s="112" t="s">
        <v>23</v>
      </c>
      <c r="J140" s="112"/>
      <c r="K140" s="112"/>
      <c r="L140" s="112" t="s">
        <v>3883</v>
      </c>
      <c r="M140" s="115" t="s">
        <v>1846</v>
      </c>
      <c r="N140" s="114">
        <v>43657</v>
      </c>
      <c r="O140" s="117">
        <v>5999.99</v>
      </c>
      <c r="P140" s="112" t="s">
        <v>26</v>
      </c>
      <c r="Q140" s="112" t="s">
        <v>4207</v>
      </c>
    </row>
    <row r="141" spans="1:116" s="80" customFormat="1" ht="42.75" x14ac:dyDescent="0.2">
      <c r="A141" s="112">
        <v>56902</v>
      </c>
      <c r="B141" s="113">
        <v>132</v>
      </c>
      <c r="C141" s="184" t="s">
        <v>4215</v>
      </c>
      <c r="D141" s="112" t="s">
        <v>4214</v>
      </c>
      <c r="E141" s="112" t="s">
        <v>2168</v>
      </c>
      <c r="F141" s="112" t="s">
        <v>638</v>
      </c>
      <c r="G141" s="112" t="s">
        <v>3701</v>
      </c>
      <c r="H141" s="112"/>
      <c r="I141" s="112" t="s">
        <v>23</v>
      </c>
      <c r="J141" s="112"/>
      <c r="K141" s="112"/>
      <c r="L141" s="112" t="s">
        <v>3883</v>
      </c>
      <c r="M141" s="115" t="s">
        <v>1846</v>
      </c>
      <c r="N141" s="114">
        <v>43657</v>
      </c>
      <c r="O141" s="117">
        <v>6000</v>
      </c>
      <c r="P141" s="112" t="s">
        <v>1997</v>
      </c>
      <c r="Q141" s="112" t="s">
        <v>4207</v>
      </c>
    </row>
    <row r="142" spans="1:116" s="80" customFormat="1" ht="42.75" customHeight="1" x14ac:dyDescent="0.2">
      <c r="A142" s="112">
        <v>56902</v>
      </c>
      <c r="B142" s="113">
        <v>133</v>
      </c>
      <c r="C142" s="184" t="s">
        <v>4710</v>
      </c>
      <c r="D142" s="112" t="s">
        <v>4711</v>
      </c>
      <c r="E142" s="112" t="s">
        <v>4712</v>
      </c>
      <c r="F142" s="112" t="s">
        <v>638</v>
      </c>
      <c r="G142" s="112"/>
      <c r="H142" s="112"/>
      <c r="I142" s="112" t="s">
        <v>4713</v>
      </c>
      <c r="J142" s="112">
        <v>5946</v>
      </c>
      <c r="K142" s="112">
        <v>4064698616</v>
      </c>
      <c r="L142" s="112" t="s">
        <v>4476</v>
      </c>
      <c r="M142" s="115" t="s">
        <v>3655</v>
      </c>
      <c r="N142" s="114">
        <v>44166</v>
      </c>
      <c r="O142" s="117">
        <v>8294</v>
      </c>
      <c r="P142" s="112" t="s">
        <v>3862</v>
      </c>
      <c r="Q142" s="112" t="s">
        <v>4207</v>
      </c>
    </row>
    <row r="143" spans="1:116" s="80" customFormat="1" ht="42.75" x14ac:dyDescent="0.2">
      <c r="A143" s="112">
        <v>51501</v>
      </c>
      <c r="B143" s="113">
        <v>134</v>
      </c>
      <c r="C143" s="184" t="s">
        <v>4643</v>
      </c>
      <c r="D143" s="112" t="s">
        <v>4301</v>
      </c>
      <c r="E143" s="112" t="s">
        <v>4127</v>
      </c>
      <c r="F143" s="112" t="s">
        <v>1854</v>
      </c>
      <c r="G143" s="112" t="s">
        <v>4603</v>
      </c>
      <c r="H143" s="112" t="s">
        <v>4644</v>
      </c>
      <c r="I143" s="112" t="s">
        <v>176</v>
      </c>
      <c r="J143" s="112">
        <v>6241</v>
      </c>
      <c r="K143" s="112">
        <v>4064698533</v>
      </c>
      <c r="L143" s="112" t="s">
        <v>4476</v>
      </c>
      <c r="M143" s="115" t="s">
        <v>1851</v>
      </c>
      <c r="N143" s="114">
        <v>44195</v>
      </c>
      <c r="O143" s="117">
        <v>16240</v>
      </c>
      <c r="P143" s="112" t="s">
        <v>3862</v>
      </c>
      <c r="Q143" s="112" t="s">
        <v>4207</v>
      </c>
    </row>
    <row r="144" spans="1:116" s="80" customFormat="1" ht="42.75" x14ac:dyDescent="0.2">
      <c r="A144" s="112">
        <v>51101</v>
      </c>
      <c r="B144" s="113">
        <v>135</v>
      </c>
      <c r="C144" s="184" t="s">
        <v>4533</v>
      </c>
      <c r="D144" s="112" t="s">
        <v>4490</v>
      </c>
      <c r="E144" s="112" t="s">
        <v>2167</v>
      </c>
      <c r="F144" s="112" t="s">
        <v>467</v>
      </c>
      <c r="G144" s="112"/>
      <c r="H144" s="112"/>
      <c r="I144" s="112" t="s">
        <v>3972</v>
      </c>
      <c r="J144" s="112">
        <v>6243</v>
      </c>
      <c r="K144" s="112">
        <v>4064698533</v>
      </c>
      <c r="L144" s="112" t="s">
        <v>4476</v>
      </c>
      <c r="M144" s="115" t="s">
        <v>1850</v>
      </c>
      <c r="N144" s="114">
        <v>44195</v>
      </c>
      <c r="O144" s="117">
        <v>7116.6</v>
      </c>
      <c r="P144" s="112" t="s">
        <v>3862</v>
      </c>
      <c r="Q144" s="112" t="s">
        <v>4207</v>
      </c>
    </row>
    <row r="145" spans="1:17" s="80" customFormat="1" ht="42.75" x14ac:dyDescent="0.2">
      <c r="A145" s="112">
        <v>56902</v>
      </c>
      <c r="B145" s="113">
        <v>136</v>
      </c>
      <c r="C145" s="184" t="s">
        <v>5382</v>
      </c>
      <c r="D145" s="112" t="s">
        <v>5384</v>
      </c>
      <c r="E145" s="112" t="s">
        <v>2169</v>
      </c>
      <c r="F145" s="112" t="s">
        <v>638</v>
      </c>
      <c r="G145" s="167" t="s">
        <v>5385</v>
      </c>
      <c r="H145" s="112" t="s">
        <v>5386</v>
      </c>
      <c r="I145" s="112" t="s">
        <v>4713</v>
      </c>
      <c r="J145" s="112">
        <v>4067</v>
      </c>
      <c r="K145" s="112">
        <v>4066371998</v>
      </c>
      <c r="L145" s="112" t="s">
        <v>5387</v>
      </c>
      <c r="M145" s="115" t="s">
        <v>5388</v>
      </c>
      <c r="N145" s="114">
        <v>44809</v>
      </c>
      <c r="O145" s="320">
        <v>8650.0049999999992</v>
      </c>
      <c r="P145" s="112" t="s">
        <v>26</v>
      </c>
      <c r="Q145" s="112" t="s">
        <v>4207</v>
      </c>
    </row>
    <row r="146" spans="1:17" s="80" customFormat="1" ht="42.75" x14ac:dyDescent="0.2">
      <c r="A146" s="112">
        <v>56902</v>
      </c>
      <c r="B146" s="113">
        <v>137</v>
      </c>
      <c r="C146" s="184" t="s">
        <v>5383</v>
      </c>
      <c r="D146" s="112" t="s">
        <v>5384</v>
      </c>
      <c r="E146" s="112" t="s">
        <v>2169</v>
      </c>
      <c r="F146" s="112" t="s">
        <v>638</v>
      </c>
      <c r="G146" s="167" t="s">
        <v>5385</v>
      </c>
      <c r="H146" s="112" t="s">
        <v>5386</v>
      </c>
      <c r="I146" s="112" t="s">
        <v>5389</v>
      </c>
      <c r="J146" s="112">
        <v>4067</v>
      </c>
      <c r="K146" s="112">
        <v>4066371998</v>
      </c>
      <c r="L146" s="112" t="s">
        <v>5387</v>
      </c>
      <c r="M146" s="115" t="s">
        <v>5388</v>
      </c>
      <c r="N146" s="114">
        <v>44809</v>
      </c>
      <c r="O146" s="320">
        <v>8650.0049999999992</v>
      </c>
      <c r="P146" s="112" t="s">
        <v>26</v>
      </c>
      <c r="Q146" s="112" t="s">
        <v>4207</v>
      </c>
    </row>
    <row r="147" spans="1:17" s="80" customFormat="1" ht="85.5" x14ac:dyDescent="0.2">
      <c r="A147" s="335">
        <v>56501</v>
      </c>
      <c r="B147" s="113">
        <v>138</v>
      </c>
      <c r="C147" s="336" t="s">
        <v>5569</v>
      </c>
      <c r="D147" s="337" t="s">
        <v>5571</v>
      </c>
      <c r="E147" s="337" t="s">
        <v>3865</v>
      </c>
      <c r="F147" s="337" t="s">
        <v>5570</v>
      </c>
      <c r="G147" s="338"/>
      <c r="H147" s="337"/>
      <c r="I147" s="337" t="s">
        <v>88</v>
      </c>
      <c r="J147" s="337">
        <v>4892</v>
      </c>
      <c r="K147" s="337">
        <v>4066371998</v>
      </c>
      <c r="L147" s="337" t="s">
        <v>5351</v>
      </c>
      <c r="M147" s="339" t="s">
        <v>5573</v>
      </c>
      <c r="N147" s="340">
        <v>44869</v>
      </c>
      <c r="O147" s="341">
        <v>9024.7999999999993</v>
      </c>
      <c r="P147" s="337" t="s">
        <v>3862</v>
      </c>
      <c r="Q147" s="112" t="s">
        <v>4207</v>
      </c>
    </row>
    <row r="148" spans="1:17" s="80" customFormat="1" ht="85.5" x14ac:dyDescent="0.2">
      <c r="A148" s="335">
        <v>56501</v>
      </c>
      <c r="B148" s="113">
        <v>139</v>
      </c>
      <c r="C148" s="336" t="s">
        <v>5572</v>
      </c>
      <c r="D148" s="337" t="s">
        <v>5571</v>
      </c>
      <c r="E148" s="337" t="s">
        <v>3865</v>
      </c>
      <c r="F148" s="337" t="s">
        <v>5570</v>
      </c>
      <c r="G148" s="338"/>
      <c r="H148" s="337"/>
      <c r="I148" s="337" t="s">
        <v>88</v>
      </c>
      <c r="J148" s="337">
        <v>4892</v>
      </c>
      <c r="K148" s="337">
        <v>4066371998</v>
      </c>
      <c r="L148" s="337" t="s">
        <v>5351</v>
      </c>
      <c r="M148" s="339" t="s">
        <v>5573</v>
      </c>
      <c r="N148" s="340">
        <v>44869</v>
      </c>
      <c r="O148" s="341">
        <v>9024.7999999999993</v>
      </c>
      <c r="P148" s="337" t="s">
        <v>3862</v>
      </c>
      <c r="Q148" s="112" t="s">
        <v>4207</v>
      </c>
    </row>
    <row r="149" spans="1:17" s="80" customFormat="1" ht="25.5" x14ac:dyDescent="0.2">
      <c r="A149" s="377" t="s">
        <v>5033</v>
      </c>
      <c r="B149" s="378"/>
      <c r="C149" s="378"/>
      <c r="D149" s="378"/>
      <c r="E149" s="378"/>
      <c r="F149" s="378"/>
      <c r="G149" s="378"/>
      <c r="H149" s="378"/>
      <c r="I149" s="378"/>
      <c r="J149" s="378"/>
      <c r="K149" s="378"/>
      <c r="L149" s="378"/>
      <c r="M149" s="378"/>
      <c r="N149" s="378"/>
      <c r="O149" s="378"/>
      <c r="P149" s="378"/>
      <c r="Q149" s="378"/>
    </row>
    <row r="150" spans="1:17" ht="81" customHeight="1" x14ac:dyDescent="0.2">
      <c r="A150" s="112">
        <v>5111</v>
      </c>
      <c r="B150" s="113">
        <v>140</v>
      </c>
      <c r="C150" s="184" t="s">
        <v>1563</v>
      </c>
      <c r="D150" s="112" t="s">
        <v>233</v>
      </c>
      <c r="E150" s="112" t="s">
        <v>2168</v>
      </c>
      <c r="F150" s="112" t="s">
        <v>171</v>
      </c>
      <c r="G150" s="112" t="s">
        <v>357</v>
      </c>
      <c r="H150" s="112"/>
      <c r="I150" s="112" t="s">
        <v>594</v>
      </c>
      <c r="J150" s="112">
        <v>0</v>
      </c>
      <c r="K150" s="112">
        <v>0</v>
      </c>
      <c r="L150" s="112" t="s">
        <v>276</v>
      </c>
      <c r="M150" s="115"/>
      <c r="N150" s="114">
        <v>35795</v>
      </c>
      <c r="O150" s="117">
        <v>354.7</v>
      </c>
      <c r="P150" s="112" t="s">
        <v>323</v>
      </c>
      <c r="Q150" s="112" t="s">
        <v>3954</v>
      </c>
    </row>
    <row r="151" spans="1:17" ht="65.25" customHeight="1" x14ac:dyDescent="0.2">
      <c r="A151" s="112">
        <v>5111</v>
      </c>
      <c r="B151" s="113">
        <v>141</v>
      </c>
      <c r="C151" s="184" t="s">
        <v>1562</v>
      </c>
      <c r="D151" s="112" t="s">
        <v>232</v>
      </c>
      <c r="E151" s="112" t="s">
        <v>2168</v>
      </c>
      <c r="F151" s="112" t="s">
        <v>171</v>
      </c>
      <c r="G151" s="112" t="s">
        <v>357</v>
      </c>
      <c r="H151" s="112"/>
      <c r="I151" s="112" t="s">
        <v>594</v>
      </c>
      <c r="J151" s="112">
        <v>0</v>
      </c>
      <c r="K151" s="112">
        <v>0</v>
      </c>
      <c r="L151" s="112" t="s">
        <v>276</v>
      </c>
      <c r="M151" s="115"/>
      <c r="N151" s="114">
        <v>35795</v>
      </c>
      <c r="O151" s="117">
        <v>354.7</v>
      </c>
      <c r="P151" s="112" t="s">
        <v>323</v>
      </c>
      <c r="Q151" s="112" t="s">
        <v>3954</v>
      </c>
    </row>
    <row r="152" spans="1:17" ht="80.25" customHeight="1" x14ac:dyDescent="0.2">
      <c r="A152" s="112">
        <v>5111</v>
      </c>
      <c r="B152" s="113">
        <v>142</v>
      </c>
      <c r="C152" s="184" t="s">
        <v>1565</v>
      </c>
      <c r="D152" s="112" t="s">
        <v>236</v>
      </c>
      <c r="E152" s="112" t="s">
        <v>2168</v>
      </c>
      <c r="F152" s="112" t="s">
        <v>171</v>
      </c>
      <c r="G152" s="112" t="s">
        <v>357</v>
      </c>
      <c r="H152" s="112"/>
      <c r="I152" s="112" t="s">
        <v>594</v>
      </c>
      <c r="J152" s="112">
        <v>0</v>
      </c>
      <c r="K152" s="112">
        <v>0</v>
      </c>
      <c r="L152" s="112" t="s">
        <v>276</v>
      </c>
      <c r="M152" s="115"/>
      <c r="N152" s="114">
        <v>35795</v>
      </c>
      <c r="O152" s="117">
        <v>354.7</v>
      </c>
      <c r="P152" s="112" t="s">
        <v>323</v>
      </c>
      <c r="Q152" s="112" t="s">
        <v>3954</v>
      </c>
    </row>
    <row r="153" spans="1:17" ht="103.5" customHeight="1" x14ac:dyDescent="0.2">
      <c r="A153" s="112">
        <v>5111</v>
      </c>
      <c r="B153" s="113">
        <v>143</v>
      </c>
      <c r="C153" s="184" t="s">
        <v>1040</v>
      </c>
      <c r="D153" s="112" t="s">
        <v>466</v>
      </c>
      <c r="E153" s="112" t="s">
        <v>2169</v>
      </c>
      <c r="F153" s="112"/>
      <c r="G153" s="112"/>
      <c r="H153" s="112"/>
      <c r="I153" s="112" t="s">
        <v>588</v>
      </c>
      <c r="J153" s="112">
        <v>8462</v>
      </c>
      <c r="K153" s="112">
        <v>965</v>
      </c>
      <c r="L153" s="112" t="s">
        <v>64</v>
      </c>
      <c r="M153" s="115" t="s">
        <v>1998</v>
      </c>
      <c r="N153" s="114">
        <v>39433</v>
      </c>
      <c r="O153" s="117">
        <v>3795</v>
      </c>
      <c r="P153" s="112" t="s">
        <v>1997</v>
      </c>
      <c r="Q153" s="112" t="s">
        <v>3954</v>
      </c>
    </row>
    <row r="154" spans="1:17" s="80" customFormat="1" ht="45" customHeight="1" x14ac:dyDescent="0.2">
      <c r="A154" s="112">
        <v>51501</v>
      </c>
      <c r="B154" s="113">
        <v>144</v>
      </c>
      <c r="C154" s="184" t="s">
        <v>3950</v>
      </c>
      <c r="D154" s="112" t="s">
        <v>3951</v>
      </c>
      <c r="E154" s="112" t="s">
        <v>3865</v>
      </c>
      <c r="F154" s="112" t="s">
        <v>550</v>
      </c>
      <c r="G154" s="112" t="s">
        <v>3952</v>
      </c>
      <c r="H154" s="112" t="s">
        <v>3953</v>
      </c>
      <c r="I154" s="112" t="s">
        <v>88</v>
      </c>
      <c r="J154" s="112"/>
      <c r="K154" s="112"/>
      <c r="L154" s="112" t="s">
        <v>3861</v>
      </c>
      <c r="M154" s="115" t="s">
        <v>3929</v>
      </c>
      <c r="N154" s="114">
        <v>43530</v>
      </c>
      <c r="O154" s="117">
        <v>2900</v>
      </c>
      <c r="P154" s="112" t="s">
        <v>26</v>
      </c>
      <c r="Q154" s="112" t="s">
        <v>3954</v>
      </c>
    </row>
    <row r="155" spans="1:17" s="80" customFormat="1" ht="42.75" x14ac:dyDescent="0.2">
      <c r="A155" s="112">
        <v>51501</v>
      </c>
      <c r="B155" s="113">
        <v>145</v>
      </c>
      <c r="C155" s="184" t="s">
        <v>4645</v>
      </c>
      <c r="D155" s="112" t="s">
        <v>4301</v>
      </c>
      <c r="E155" s="112" t="s">
        <v>4127</v>
      </c>
      <c r="F155" s="112" t="s">
        <v>1854</v>
      </c>
      <c r="G155" s="112" t="s">
        <v>4603</v>
      </c>
      <c r="H155" s="112" t="s">
        <v>4646</v>
      </c>
      <c r="I155" s="112" t="s">
        <v>176</v>
      </c>
      <c r="J155" s="112">
        <v>6241</v>
      </c>
      <c r="K155" s="112">
        <v>4064698533</v>
      </c>
      <c r="L155" s="112" t="s">
        <v>4476</v>
      </c>
      <c r="M155" s="115" t="s">
        <v>1851</v>
      </c>
      <c r="N155" s="114">
        <v>44195</v>
      </c>
      <c r="O155" s="117">
        <v>16240</v>
      </c>
      <c r="P155" s="112" t="s">
        <v>3862</v>
      </c>
      <c r="Q155" s="112" t="s">
        <v>3954</v>
      </c>
    </row>
    <row r="156" spans="1:17" s="80" customFormat="1" ht="42.75" x14ac:dyDescent="0.2">
      <c r="A156" s="112">
        <v>51101</v>
      </c>
      <c r="B156" s="113">
        <v>146</v>
      </c>
      <c r="C156" s="184" t="s">
        <v>4530</v>
      </c>
      <c r="D156" s="112" t="s">
        <v>4479</v>
      </c>
      <c r="E156" s="112" t="s">
        <v>2167</v>
      </c>
      <c r="F156" s="112" t="s">
        <v>467</v>
      </c>
      <c r="G156" s="112" t="s">
        <v>4480</v>
      </c>
      <c r="H156" s="112"/>
      <c r="I156" s="112" t="s">
        <v>88</v>
      </c>
      <c r="J156" s="112">
        <v>6243</v>
      </c>
      <c r="K156" s="112">
        <v>4064698533</v>
      </c>
      <c r="L156" s="112" t="s">
        <v>4476</v>
      </c>
      <c r="M156" s="115" t="s">
        <v>1850</v>
      </c>
      <c r="N156" s="114">
        <v>44195</v>
      </c>
      <c r="O156" s="117">
        <v>2053.1999999999998</v>
      </c>
      <c r="P156" s="112" t="s">
        <v>26</v>
      </c>
      <c r="Q156" s="112" t="s">
        <v>3954</v>
      </c>
    </row>
    <row r="157" spans="1:17" s="80" customFormat="1" ht="25.5" x14ac:dyDescent="0.2">
      <c r="A157" s="377" t="s">
        <v>5034</v>
      </c>
      <c r="B157" s="378"/>
      <c r="C157" s="378"/>
      <c r="D157" s="378"/>
      <c r="E157" s="378"/>
      <c r="F157" s="378"/>
      <c r="G157" s="378"/>
      <c r="H157" s="378"/>
      <c r="I157" s="378"/>
      <c r="J157" s="378"/>
      <c r="K157" s="378"/>
      <c r="L157" s="378"/>
      <c r="M157" s="378"/>
      <c r="N157" s="378"/>
      <c r="O157" s="378"/>
      <c r="P157" s="378"/>
      <c r="Q157" s="378"/>
    </row>
    <row r="158" spans="1:17" ht="42.75" x14ac:dyDescent="0.2">
      <c r="A158" s="112">
        <v>5111</v>
      </c>
      <c r="B158" s="113">
        <v>147</v>
      </c>
      <c r="C158" s="184" t="s">
        <v>1047</v>
      </c>
      <c r="D158" s="112" t="s">
        <v>251</v>
      </c>
      <c r="E158" s="112" t="s">
        <v>2169</v>
      </c>
      <c r="F158" s="112" t="s">
        <v>467</v>
      </c>
      <c r="G158" s="112"/>
      <c r="H158" s="112"/>
      <c r="I158" s="112" t="s">
        <v>357</v>
      </c>
      <c r="J158" s="112">
        <v>1886</v>
      </c>
      <c r="K158" s="112">
        <v>64</v>
      </c>
      <c r="L158" s="112"/>
      <c r="M158" s="115" t="s">
        <v>2053</v>
      </c>
      <c r="N158" s="114">
        <v>35886</v>
      </c>
      <c r="O158" s="117">
        <v>750</v>
      </c>
      <c r="P158" s="112" t="s">
        <v>323</v>
      </c>
      <c r="Q158" s="112" t="s">
        <v>5035</v>
      </c>
    </row>
    <row r="159" spans="1:17" ht="42.75" x14ac:dyDescent="0.2">
      <c r="A159" s="112">
        <v>5111</v>
      </c>
      <c r="B159" s="113">
        <v>148</v>
      </c>
      <c r="C159" s="184" t="s">
        <v>1035</v>
      </c>
      <c r="D159" s="112" t="s">
        <v>238</v>
      </c>
      <c r="E159" s="112" t="s">
        <v>2168</v>
      </c>
      <c r="F159" s="112"/>
      <c r="G159" s="112"/>
      <c r="H159" s="112"/>
      <c r="I159" s="112" t="s">
        <v>168</v>
      </c>
      <c r="J159" s="112">
        <v>0</v>
      </c>
      <c r="K159" s="112">
        <v>0</v>
      </c>
      <c r="L159" s="112"/>
      <c r="M159" s="115" t="s">
        <v>296</v>
      </c>
      <c r="N159" s="114">
        <v>36024</v>
      </c>
      <c r="O159" s="117">
        <v>98.67</v>
      </c>
      <c r="P159" s="112" t="s">
        <v>323</v>
      </c>
      <c r="Q159" s="112" t="s">
        <v>5035</v>
      </c>
    </row>
    <row r="160" spans="1:17" ht="28.5" x14ac:dyDescent="0.2">
      <c r="A160" s="112">
        <v>5151</v>
      </c>
      <c r="B160" s="113">
        <v>149</v>
      </c>
      <c r="C160" s="184" t="s">
        <v>1056</v>
      </c>
      <c r="D160" s="112" t="s">
        <v>362</v>
      </c>
      <c r="E160" s="112" t="s">
        <v>2169</v>
      </c>
      <c r="F160" s="112" t="s">
        <v>527</v>
      </c>
      <c r="G160" s="112" t="s">
        <v>528</v>
      </c>
      <c r="H160" s="112" t="s">
        <v>539</v>
      </c>
      <c r="I160" s="112" t="s">
        <v>437</v>
      </c>
      <c r="J160" s="112">
        <v>2947</v>
      </c>
      <c r="K160" s="112">
        <v>8321</v>
      </c>
      <c r="L160" s="112" t="s">
        <v>137</v>
      </c>
      <c r="M160" s="115" t="s">
        <v>2084</v>
      </c>
      <c r="N160" s="114">
        <v>37397</v>
      </c>
      <c r="O160" s="117">
        <v>1868.75</v>
      </c>
      <c r="P160" s="112" t="s">
        <v>1997</v>
      </c>
      <c r="Q160" s="112" t="s">
        <v>5035</v>
      </c>
    </row>
    <row r="161" spans="1:17" ht="28.5" x14ac:dyDescent="0.2">
      <c r="A161" s="112">
        <v>5151</v>
      </c>
      <c r="B161" s="113">
        <v>150</v>
      </c>
      <c r="C161" s="184" t="s">
        <v>1050</v>
      </c>
      <c r="D161" s="112" t="s">
        <v>224</v>
      </c>
      <c r="E161" s="112" t="s">
        <v>2168</v>
      </c>
      <c r="F161" s="112" t="s">
        <v>133</v>
      </c>
      <c r="G161" s="112" t="s">
        <v>252</v>
      </c>
      <c r="H161" s="112" t="s">
        <v>265</v>
      </c>
      <c r="I161" s="112" t="s">
        <v>266</v>
      </c>
      <c r="J161" s="112">
        <v>3232</v>
      </c>
      <c r="K161" s="112">
        <v>1042</v>
      </c>
      <c r="L161" s="112" t="s">
        <v>64</v>
      </c>
      <c r="M161" s="115" t="s">
        <v>2016</v>
      </c>
      <c r="N161" s="114">
        <v>39209</v>
      </c>
      <c r="O161" s="117">
        <v>2875</v>
      </c>
      <c r="P161" s="112" t="s">
        <v>1997</v>
      </c>
      <c r="Q161" s="112" t="s">
        <v>5035</v>
      </c>
    </row>
    <row r="162" spans="1:17" ht="42.75" x14ac:dyDescent="0.2">
      <c r="A162" s="112">
        <v>5111</v>
      </c>
      <c r="B162" s="113">
        <v>151</v>
      </c>
      <c r="C162" s="184" t="s">
        <v>1520</v>
      </c>
      <c r="D162" s="112" t="s">
        <v>624</v>
      </c>
      <c r="E162" s="112" t="s">
        <v>2170</v>
      </c>
      <c r="F162" s="112"/>
      <c r="G162" s="112"/>
      <c r="H162" s="112"/>
      <c r="I162" s="112" t="s">
        <v>531</v>
      </c>
      <c r="J162" s="112">
        <v>0</v>
      </c>
      <c r="K162" s="112">
        <v>0</v>
      </c>
      <c r="L162" s="112" t="s">
        <v>101</v>
      </c>
      <c r="M162" s="115" t="s">
        <v>2081</v>
      </c>
      <c r="N162" s="114">
        <v>40129</v>
      </c>
      <c r="O162" s="117">
        <v>7360</v>
      </c>
      <c r="P162" s="112" t="s">
        <v>323</v>
      </c>
      <c r="Q162" s="112" t="s">
        <v>5035</v>
      </c>
    </row>
    <row r="163" spans="1:17" ht="42.75" x14ac:dyDescent="0.2">
      <c r="A163" s="112">
        <v>5111</v>
      </c>
      <c r="B163" s="113">
        <v>152</v>
      </c>
      <c r="C163" s="184" t="s">
        <v>1521</v>
      </c>
      <c r="D163" s="112" t="s">
        <v>624</v>
      </c>
      <c r="E163" s="112" t="s">
        <v>2170</v>
      </c>
      <c r="F163" s="112"/>
      <c r="G163" s="112"/>
      <c r="H163" s="112"/>
      <c r="I163" s="112" t="s">
        <v>531</v>
      </c>
      <c r="J163" s="112">
        <v>0</v>
      </c>
      <c r="K163" s="112">
        <v>0</v>
      </c>
      <c r="L163" s="112" t="s">
        <v>101</v>
      </c>
      <c r="M163" s="115" t="s">
        <v>2081</v>
      </c>
      <c r="N163" s="114">
        <v>40129</v>
      </c>
      <c r="O163" s="117">
        <v>7360</v>
      </c>
      <c r="P163" s="112" t="s">
        <v>323</v>
      </c>
      <c r="Q163" s="112" t="s">
        <v>5035</v>
      </c>
    </row>
    <row r="164" spans="1:17" ht="42.75" x14ac:dyDescent="0.2">
      <c r="A164" s="112">
        <v>5111</v>
      </c>
      <c r="B164" s="113">
        <v>153</v>
      </c>
      <c r="C164" s="184" t="s">
        <v>1522</v>
      </c>
      <c r="D164" s="112" t="s">
        <v>624</v>
      </c>
      <c r="E164" s="112" t="s">
        <v>2170</v>
      </c>
      <c r="F164" s="112"/>
      <c r="G164" s="112"/>
      <c r="H164" s="112"/>
      <c r="I164" s="112" t="s">
        <v>531</v>
      </c>
      <c r="J164" s="112">
        <v>0</v>
      </c>
      <c r="K164" s="112">
        <v>0</v>
      </c>
      <c r="L164" s="112" t="s">
        <v>101</v>
      </c>
      <c r="M164" s="115" t="s">
        <v>2081</v>
      </c>
      <c r="N164" s="114">
        <v>40129</v>
      </c>
      <c r="O164" s="117">
        <v>7360</v>
      </c>
      <c r="P164" s="112" t="s">
        <v>323</v>
      </c>
      <c r="Q164" s="112" t="s">
        <v>5035</v>
      </c>
    </row>
    <row r="165" spans="1:17" ht="42.75" x14ac:dyDescent="0.2">
      <c r="A165" s="112">
        <v>5111</v>
      </c>
      <c r="B165" s="113">
        <v>154</v>
      </c>
      <c r="C165" s="184" t="s">
        <v>1523</v>
      </c>
      <c r="D165" s="112" t="s">
        <v>624</v>
      </c>
      <c r="E165" s="112" t="s">
        <v>2170</v>
      </c>
      <c r="F165" s="112"/>
      <c r="G165" s="112"/>
      <c r="H165" s="112"/>
      <c r="I165" s="112" t="s">
        <v>531</v>
      </c>
      <c r="J165" s="112">
        <v>0</v>
      </c>
      <c r="K165" s="112">
        <v>0</v>
      </c>
      <c r="L165" s="112" t="s">
        <v>101</v>
      </c>
      <c r="M165" s="115" t="s">
        <v>2081</v>
      </c>
      <c r="N165" s="114">
        <v>40129</v>
      </c>
      <c r="O165" s="117">
        <v>7360</v>
      </c>
      <c r="P165" s="112" t="s">
        <v>323</v>
      </c>
      <c r="Q165" s="112" t="s">
        <v>5035</v>
      </c>
    </row>
    <row r="166" spans="1:17" ht="42.75" x14ac:dyDescent="0.2">
      <c r="A166" s="112">
        <v>5111</v>
      </c>
      <c r="B166" s="113">
        <v>155</v>
      </c>
      <c r="C166" s="184" t="s">
        <v>1524</v>
      </c>
      <c r="D166" s="112" t="s">
        <v>624</v>
      </c>
      <c r="E166" s="112" t="s">
        <v>2170</v>
      </c>
      <c r="F166" s="112"/>
      <c r="G166" s="112"/>
      <c r="H166" s="112"/>
      <c r="I166" s="112" t="s">
        <v>531</v>
      </c>
      <c r="J166" s="112">
        <v>0</v>
      </c>
      <c r="K166" s="112">
        <v>0</v>
      </c>
      <c r="L166" s="112" t="s">
        <v>101</v>
      </c>
      <c r="M166" s="115" t="s">
        <v>2081</v>
      </c>
      <c r="N166" s="114">
        <v>40129</v>
      </c>
      <c r="O166" s="117">
        <v>7360</v>
      </c>
      <c r="P166" s="112" t="s">
        <v>323</v>
      </c>
      <c r="Q166" s="112" t="s">
        <v>5035</v>
      </c>
    </row>
    <row r="167" spans="1:17" ht="42.75" x14ac:dyDescent="0.2">
      <c r="A167" s="112">
        <v>5111</v>
      </c>
      <c r="B167" s="113">
        <v>156</v>
      </c>
      <c r="C167" s="184" t="s">
        <v>1525</v>
      </c>
      <c r="D167" s="112" t="s">
        <v>624</v>
      </c>
      <c r="E167" s="112" t="s">
        <v>2170</v>
      </c>
      <c r="F167" s="112"/>
      <c r="G167" s="112"/>
      <c r="H167" s="112"/>
      <c r="I167" s="112" t="s">
        <v>531</v>
      </c>
      <c r="J167" s="112">
        <v>0</v>
      </c>
      <c r="K167" s="112">
        <v>0</v>
      </c>
      <c r="L167" s="112" t="s">
        <v>101</v>
      </c>
      <c r="M167" s="115" t="s">
        <v>2081</v>
      </c>
      <c r="N167" s="114">
        <v>40129</v>
      </c>
      <c r="O167" s="117">
        <v>7360</v>
      </c>
      <c r="P167" s="112" t="s">
        <v>323</v>
      </c>
      <c r="Q167" s="112" t="s">
        <v>5035</v>
      </c>
    </row>
    <row r="168" spans="1:17" ht="42.75" x14ac:dyDescent="0.2">
      <c r="A168" s="112">
        <v>5111</v>
      </c>
      <c r="B168" s="113">
        <v>157</v>
      </c>
      <c r="C168" s="184" t="s">
        <v>1526</v>
      </c>
      <c r="D168" s="112" t="s">
        <v>624</v>
      </c>
      <c r="E168" s="112" t="s">
        <v>2170</v>
      </c>
      <c r="F168" s="112"/>
      <c r="G168" s="112"/>
      <c r="H168" s="112"/>
      <c r="I168" s="112" t="s">
        <v>531</v>
      </c>
      <c r="J168" s="112">
        <v>0</v>
      </c>
      <c r="K168" s="112">
        <v>0</v>
      </c>
      <c r="L168" s="112" t="s">
        <v>101</v>
      </c>
      <c r="M168" s="115" t="s">
        <v>2081</v>
      </c>
      <c r="N168" s="114">
        <v>40129</v>
      </c>
      <c r="O168" s="117">
        <v>7360</v>
      </c>
      <c r="P168" s="112" t="s">
        <v>323</v>
      </c>
      <c r="Q168" s="112" t="s">
        <v>5035</v>
      </c>
    </row>
    <row r="169" spans="1:17" ht="42.75" x14ac:dyDescent="0.2">
      <c r="A169" s="112">
        <v>5111</v>
      </c>
      <c r="B169" s="113">
        <v>158</v>
      </c>
      <c r="C169" s="184" t="s">
        <v>1527</v>
      </c>
      <c r="D169" s="112" t="s">
        <v>624</v>
      </c>
      <c r="E169" s="112" t="s">
        <v>2170</v>
      </c>
      <c r="F169" s="112"/>
      <c r="G169" s="112"/>
      <c r="H169" s="112"/>
      <c r="I169" s="112" t="s">
        <v>531</v>
      </c>
      <c r="J169" s="112">
        <v>0</v>
      </c>
      <c r="K169" s="112">
        <v>0</v>
      </c>
      <c r="L169" s="112" t="s">
        <v>101</v>
      </c>
      <c r="M169" s="115" t="s">
        <v>2081</v>
      </c>
      <c r="N169" s="114">
        <v>40129</v>
      </c>
      <c r="O169" s="117">
        <v>7360</v>
      </c>
      <c r="P169" s="112" t="s">
        <v>323</v>
      </c>
      <c r="Q169" s="112" t="s">
        <v>5035</v>
      </c>
    </row>
    <row r="170" spans="1:17" ht="42.75" x14ac:dyDescent="0.2">
      <c r="A170" s="112">
        <v>5111</v>
      </c>
      <c r="B170" s="113">
        <v>159</v>
      </c>
      <c r="C170" s="184" t="s">
        <v>1528</v>
      </c>
      <c r="D170" s="112" t="s">
        <v>624</v>
      </c>
      <c r="E170" s="112" t="s">
        <v>2170</v>
      </c>
      <c r="F170" s="112"/>
      <c r="G170" s="112"/>
      <c r="H170" s="112"/>
      <c r="I170" s="112" t="s">
        <v>531</v>
      </c>
      <c r="J170" s="112">
        <v>0</v>
      </c>
      <c r="K170" s="112">
        <v>0</v>
      </c>
      <c r="L170" s="112" t="s">
        <v>101</v>
      </c>
      <c r="M170" s="115" t="s">
        <v>2081</v>
      </c>
      <c r="N170" s="114">
        <v>40129</v>
      </c>
      <c r="O170" s="117">
        <v>7360</v>
      </c>
      <c r="P170" s="112" t="s">
        <v>323</v>
      </c>
      <c r="Q170" s="112" t="s">
        <v>5035</v>
      </c>
    </row>
    <row r="171" spans="1:17" ht="42.75" x14ac:dyDescent="0.2">
      <c r="A171" s="112">
        <v>5111</v>
      </c>
      <c r="B171" s="113">
        <v>160</v>
      </c>
      <c r="C171" s="184" t="s">
        <v>1529</v>
      </c>
      <c r="D171" s="112" t="s">
        <v>624</v>
      </c>
      <c r="E171" s="112" t="s">
        <v>2170</v>
      </c>
      <c r="F171" s="112"/>
      <c r="G171" s="112"/>
      <c r="H171" s="112"/>
      <c r="I171" s="112" t="s">
        <v>531</v>
      </c>
      <c r="J171" s="112">
        <v>0</v>
      </c>
      <c r="K171" s="112">
        <v>0</v>
      </c>
      <c r="L171" s="112" t="s">
        <v>101</v>
      </c>
      <c r="M171" s="115" t="s">
        <v>2081</v>
      </c>
      <c r="N171" s="114">
        <v>40129</v>
      </c>
      <c r="O171" s="117">
        <v>7360</v>
      </c>
      <c r="P171" s="112" t="s">
        <v>323</v>
      </c>
      <c r="Q171" s="112" t="s">
        <v>5035</v>
      </c>
    </row>
    <row r="172" spans="1:17" ht="42.75" x14ac:dyDescent="0.2">
      <c r="A172" s="112">
        <v>5111</v>
      </c>
      <c r="B172" s="113">
        <v>161</v>
      </c>
      <c r="C172" s="184" t="s">
        <v>1530</v>
      </c>
      <c r="D172" s="112" t="s">
        <v>624</v>
      </c>
      <c r="E172" s="112" t="s">
        <v>2170</v>
      </c>
      <c r="F172" s="112"/>
      <c r="G172" s="112"/>
      <c r="H172" s="112"/>
      <c r="I172" s="112" t="s">
        <v>531</v>
      </c>
      <c r="J172" s="112">
        <v>0</v>
      </c>
      <c r="K172" s="112">
        <v>0</v>
      </c>
      <c r="L172" s="112" t="s">
        <v>101</v>
      </c>
      <c r="M172" s="115" t="s">
        <v>2081</v>
      </c>
      <c r="N172" s="114">
        <v>40129</v>
      </c>
      <c r="O172" s="117">
        <v>7360</v>
      </c>
      <c r="P172" s="112" t="s">
        <v>323</v>
      </c>
      <c r="Q172" s="112" t="s">
        <v>5035</v>
      </c>
    </row>
    <row r="173" spans="1:17" ht="42.75" x14ac:dyDescent="0.2">
      <c r="A173" s="112">
        <v>5111</v>
      </c>
      <c r="B173" s="113">
        <v>162</v>
      </c>
      <c r="C173" s="184" t="s">
        <v>1513</v>
      </c>
      <c r="D173" s="112" t="s">
        <v>623</v>
      </c>
      <c r="E173" s="112" t="s">
        <v>2170</v>
      </c>
      <c r="F173" s="112"/>
      <c r="G173" s="112"/>
      <c r="H173" s="112"/>
      <c r="I173" s="112" t="s">
        <v>692</v>
      </c>
      <c r="J173" s="112">
        <v>0</v>
      </c>
      <c r="K173" s="112">
        <v>0</v>
      </c>
      <c r="L173" s="112" t="s">
        <v>101</v>
      </c>
      <c r="M173" s="115" t="s">
        <v>2081</v>
      </c>
      <c r="N173" s="114">
        <v>40129</v>
      </c>
      <c r="O173" s="117">
        <v>3220</v>
      </c>
      <c r="P173" s="112" t="s">
        <v>323</v>
      </c>
      <c r="Q173" s="112" t="s">
        <v>5035</v>
      </c>
    </row>
    <row r="174" spans="1:17" ht="42.75" x14ac:dyDescent="0.2">
      <c r="A174" s="112">
        <v>5111</v>
      </c>
      <c r="B174" s="113">
        <v>163</v>
      </c>
      <c r="C174" s="184" t="s">
        <v>1514</v>
      </c>
      <c r="D174" s="112" t="s">
        <v>623</v>
      </c>
      <c r="E174" s="112" t="s">
        <v>2170</v>
      </c>
      <c r="F174" s="112"/>
      <c r="G174" s="112"/>
      <c r="H174" s="112"/>
      <c r="I174" s="112" t="s">
        <v>692</v>
      </c>
      <c r="J174" s="112">
        <v>0</v>
      </c>
      <c r="K174" s="112">
        <v>0</v>
      </c>
      <c r="L174" s="112" t="s">
        <v>101</v>
      </c>
      <c r="M174" s="115" t="s">
        <v>2081</v>
      </c>
      <c r="N174" s="114">
        <v>40129</v>
      </c>
      <c r="O174" s="117">
        <v>3220</v>
      </c>
      <c r="P174" s="112" t="s">
        <v>1997</v>
      </c>
      <c r="Q174" s="112" t="s">
        <v>5035</v>
      </c>
    </row>
    <row r="175" spans="1:17" ht="42.75" x14ac:dyDescent="0.2">
      <c r="A175" s="112">
        <v>5111</v>
      </c>
      <c r="B175" s="113">
        <v>164</v>
      </c>
      <c r="C175" s="184" t="s">
        <v>1516</v>
      </c>
      <c r="D175" s="112" t="s">
        <v>623</v>
      </c>
      <c r="E175" s="112" t="s">
        <v>2170</v>
      </c>
      <c r="F175" s="112"/>
      <c r="G175" s="112"/>
      <c r="H175" s="112"/>
      <c r="I175" s="112" t="s">
        <v>692</v>
      </c>
      <c r="J175" s="112">
        <v>0</v>
      </c>
      <c r="K175" s="112">
        <v>0</v>
      </c>
      <c r="L175" s="112" t="s">
        <v>101</v>
      </c>
      <c r="M175" s="115" t="s">
        <v>2081</v>
      </c>
      <c r="N175" s="114">
        <v>40129</v>
      </c>
      <c r="O175" s="117">
        <v>3220</v>
      </c>
      <c r="P175" s="112" t="s">
        <v>1997</v>
      </c>
      <c r="Q175" s="112" t="s">
        <v>5035</v>
      </c>
    </row>
    <row r="176" spans="1:17" ht="42.75" x14ac:dyDescent="0.2">
      <c r="A176" s="112">
        <v>5111</v>
      </c>
      <c r="B176" s="113">
        <v>165</v>
      </c>
      <c r="C176" s="184" t="s">
        <v>1518</v>
      </c>
      <c r="D176" s="112" t="s">
        <v>623</v>
      </c>
      <c r="E176" s="112" t="s">
        <v>2170</v>
      </c>
      <c r="F176" s="112"/>
      <c r="G176" s="112"/>
      <c r="H176" s="112"/>
      <c r="I176" s="112" t="s">
        <v>692</v>
      </c>
      <c r="J176" s="112">
        <v>0</v>
      </c>
      <c r="K176" s="112">
        <v>0</v>
      </c>
      <c r="L176" s="112" t="s">
        <v>101</v>
      </c>
      <c r="M176" s="115" t="s">
        <v>2081</v>
      </c>
      <c r="N176" s="114">
        <v>40129</v>
      </c>
      <c r="O176" s="117">
        <v>3220</v>
      </c>
      <c r="P176" s="112" t="s">
        <v>1997</v>
      </c>
      <c r="Q176" s="112" t="s">
        <v>5035</v>
      </c>
    </row>
    <row r="177" spans="1:17" ht="42.75" x14ac:dyDescent="0.2">
      <c r="A177" s="112">
        <v>5111</v>
      </c>
      <c r="B177" s="113">
        <v>166</v>
      </c>
      <c r="C177" s="184" t="s">
        <v>1519</v>
      </c>
      <c r="D177" s="112" t="s">
        <v>623</v>
      </c>
      <c r="E177" s="112" t="s">
        <v>2170</v>
      </c>
      <c r="F177" s="112"/>
      <c r="G177" s="112"/>
      <c r="H177" s="112"/>
      <c r="I177" s="112" t="s">
        <v>692</v>
      </c>
      <c r="J177" s="112">
        <v>0</v>
      </c>
      <c r="K177" s="112">
        <v>0</v>
      </c>
      <c r="L177" s="112" t="s">
        <v>101</v>
      </c>
      <c r="M177" s="115" t="s">
        <v>2081</v>
      </c>
      <c r="N177" s="114">
        <v>40129</v>
      </c>
      <c r="O177" s="117">
        <v>3220</v>
      </c>
      <c r="P177" s="112" t="s">
        <v>1997</v>
      </c>
      <c r="Q177" s="112" t="s">
        <v>5035</v>
      </c>
    </row>
    <row r="178" spans="1:17" ht="42.75" x14ac:dyDescent="0.2">
      <c r="A178" s="112">
        <v>5111</v>
      </c>
      <c r="B178" s="113">
        <v>167</v>
      </c>
      <c r="C178" s="184" t="s">
        <v>1504</v>
      </c>
      <c r="D178" s="112" t="s">
        <v>625</v>
      </c>
      <c r="E178" s="112" t="s">
        <v>2170</v>
      </c>
      <c r="F178" s="112"/>
      <c r="G178" s="112"/>
      <c r="H178" s="112"/>
      <c r="I178" s="112" t="s">
        <v>1687</v>
      </c>
      <c r="J178" s="112">
        <v>0</v>
      </c>
      <c r="K178" s="112">
        <v>0</v>
      </c>
      <c r="L178" s="112" t="s">
        <v>101</v>
      </c>
      <c r="M178" s="115" t="s">
        <v>2081</v>
      </c>
      <c r="N178" s="114">
        <v>40129</v>
      </c>
      <c r="O178" s="117">
        <v>234393</v>
      </c>
      <c r="P178" s="112" t="s">
        <v>214</v>
      </c>
      <c r="Q178" s="112" t="s">
        <v>5035</v>
      </c>
    </row>
    <row r="179" spans="1:17" ht="42.75" x14ac:dyDescent="0.2">
      <c r="A179" s="112">
        <v>5111</v>
      </c>
      <c r="B179" s="113">
        <v>168</v>
      </c>
      <c r="C179" s="184" t="s">
        <v>1503</v>
      </c>
      <c r="D179" s="112" t="s">
        <v>626</v>
      </c>
      <c r="E179" s="112" t="s">
        <v>2170</v>
      </c>
      <c r="F179" s="112"/>
      <c r="G179" s="112"/>
      <c r="H179" s="112"/>
      <c r="I179" s="112" t="s">
        <v>88</v>
      </c>
      <c r="J179" s="112">
        <v>0</v>
      </c>
      <c r="K179" s="112">
        <v>0</v>
      </c>
      <c r="L179" s="112" t="s">
        <v>101</v>
      </c>
      <c r="M179" s="115" t="s">
        <v>2081</v>
      </c>
      <c r="N179" s="114">
        <v>40129</v>
      </c>
      <c r="O179" s="117">
        <v>425467.8</v>
      </c>
      <c r="P179" s="112" t="s">
        <v>323</v>
      </c>
      <c r="Q179" s="112" t="s">
        <v>5035</v>
      </c>
    </row>
    <row r="180" spans="1:17" ht="42.75" x14ac:dyDescent="0.2">
      <c r="A180" s="112">
        <v>5111</v>
      </c>
      <c r="B180" s="113">
        <v>169</v>
      </c>
      <c r="C180" s="184" t="s">
        <v>1370</v>
      </c>
      <c r="D180" s="112" t="s">
        <v>627</v>
      </c>
      <c r="E180" s="112" t="s">
        <v>2170</v>
      </c>
      <c r="F180" s="112"/>
      <c r="G180" s="112"/>
      <c r="H180" s="112"/>
      <c r="I180" s="112" t="s">
        <v>692</v>
      </c>
      <c r="J180" s="112">
        <v>0</v>
      </c>
      <c r="K180" s="112">
        <v>0</v>
      </c>
      <c r="L180" s="112" t="s">
        <v>101</v>
      </c>
      <c r="M180" s="115" t="s">
        <v>2081</v>
      </c>
      <c r="N180" s="114">
        <v>40129</v>
      </c>
      <c r="O180" s="117">
        <v>1311</v>
      </c>
      <c r="P180" s="112" t="s">
        <v>323</v>
      </c>
      <c r="Q180" s="112" t="s">
        <v>5035</v>
      </c>
    </row>
    <row r="181" spans="1:17" ht="42.75" x14ac:dyDescent="0.2">
      <c r="A181" s="112">
        <v>5111</v>
      </c>
      <c r="B181" s="113">
        <v>170</v>
      </c>
      <c r="C181" s="184" t="s">
        <v>1371</v>
      </c>
      <c r="D181" s="112" t="s">
        <v>627</v>
      </c>
      <c r="E181" s="112" t="s">
        <v>2170</v>
      </c>
      <c r="F181" s="112"/>
      <c r="G181" s="112"/>
      <c r="H181" s="112"/>
      <c r="I181" s="112" t="s">
        <v>692</v>
      </c>
      <c r="J181" s="112">
        <v>0</v>
      </c>
      <c r="K181" s="112">
        <v>0</v>
      </c>
      <c r="L181" s="112" t="s">
        <v>101</v>
      </c>
      <c r="M181" s="115" t="s">
        <v>2081</v>
      </c>
      <c r="N181" s="114">
        <v>40129</v>
      </c>
      <c r="O181" s="117">
        <v>1311</v>
      </c>
      <c r="P181" s="112" t="s">
        <v>323</v>
      </c>
      <c r="Q181" s="112" t="s">
        <v>5035</v>
      </c>
    </row>
    <row r="182" spans="1:17" ht="42.75" x14ac:dyDescent="0.2">
      <c r="A182" s="112">
        <v>5111</v>
      </c>
      <c r="B182" s="113">
        <v>171</v>
      </c>
      <c r="C182" s="184" t="s">
        <v>1372</v>
      </c>
      <c r="D182" s="112" t="s">
        <v>627</v>
      </c>
      <c r="E182" s="112" t="s">
        <v>2170</v>
      </c>
      <c r="F182" s="112"/>
      <c r="G182" s="112"/>
      <c r="H182" s="112"/>
      <c r="I182" s="112" t="s">
        <v>692</v>
      </c>
      <c r="J182" s="112">
        <v>0</v>
      </c>
      <c r="K182" s="112">
        <v>0</v>
      </c>
      <c r="L182" s="112" t="s">
        <v>101</v>
      </c>
      <c r="M182" s="115" t="s">
        <v>2081</v>
      </c>
      <c r="N182" s="114">
        <v>40129</v>
      </c>
      <c r="O182" s="117">
        <v>1311</v>
      </c>
      <c r="P182" s="112" t="s">
        <v>1997</v>
      </c>
      <c r="Q182" s="112" t="s">
        <v>5035</v>
      </c>
    </row>
    <row r="183" spans="1:17" ht="42.75" x14ac:dyDescent="0.2">
      <c r="A183" s="112">
        <v>5111</v>
      </c>
      <c r="B183" s="113">
        <v>172</v>
      </c>
      <c r="C183" s="184" t="s">
        <v>1373</v>
      </c>
      <c r="D183" s="112" t="s">
        <v>627</v>
      </c>
      <c r="E183" s="112" t="s">
        <v>2170</v>
      </c>
      <c r="F183" s="112"/>
      <c r="G183" s="112"/>
      <c r="H183" s="112"/>
      <c r="I183" s="112" t="s">
        <v>692</v>
      </c>
      <c r="J183" s="112">
        <v>0</v>
      </c>
      <c r="K183" s="112">
        <v>0</v>
      </c>
      <c r="L183" s="112" t="s">
        <v>101</v>
      </c>
      <c r="M183" s="115" t="s">
        <v>2081</v>
      </c>
      <c r="N183" s="114">
        <v>40129</v>
      </c>
      <c r="O183" s="117">
        <v>1311</v>
      </c>
      <c r="P183" s="112" t="s">
        <v>323</v>
      </c>
      <c r="Q183" s="112" t="s">
        <v>5035</v>
      </c>
    </row>
    <row r="184" spans="1:17" ht="42.75" x14ac:dyDescent="0.2">
      <c r="A184" s="112">
        <v>5111</v>
      </c>
      <c r="B184" s="113">
        <v>173</v>
      </c>
      <c r="C184" s="184" t="s">
        <v>1374</v>
      </c>
      <c r="D184" s="112" t="s">
        <v>627</v>
      </c>
      <c r="E184" s="112" t="s">
        <v>2170</v>
      </c>
      <c r="F184" s="112"/>
      <c r="G184" s="112"/>
      <c r="H184" s="112"/>
      <c r="I184" s="112" t="s">
        <v>692</v>
      </c>
      <c r="J184" s="112">
        <v>0</v>
      </c>
      <c r="K184" s="112">
        <v>0</v>
      </c>
      <c r="L184" s="112" t="s">
        <v>101</v>
      </c>
      <c r="M184" s="115" t="s">
        <v>2081</v>
      </c>
      <c r="N184" s="114">
        <v>40129</v>
      </c>
      <c r="O184" s="117">
        <v>1311</v>
      </c>
      <c r="P184" s="112" t="s">
        <v>323</v>
      </c>
      <c r="Q184" s="112" t="s">
        <v>5035</v>
      </c>
    </row>
    <row r="185" spans="1:17" ht="42.75" x14ac:dyDescent="0.2">
      <c r="A185" s="112">
        <v>5111</v>
      </c>
      <c r="B185" s="113">
        <v>174</v>
      </c>
      <c r="C185" s="184" t="s">
        <v>1375</v>
      </c>
      <c r="D185" s="112" t="s">
        <v>627</v>
      </c>
      <c r="E185" s="112" t="s">
        <v>2170</v>
      </c>
      <c r="F185" s="112"/>
      <c r="G185" s="112"/>
      <c r="H185" s="112"/>
      <c r="I185" s="112" t="s">
        <v>692</v>
      </c>
      <c r="J185" s="112">
        <v>0</v>
      </c>
      <c r="K185" s="112">
        <v>0</v>
      </c>
      <c r="L185" s="112" t="s">
        <v>101</v>
      </c>
      <c r="M185" s="115" t="s">
        <v>2081</v>
      </c>
      <c r="N185" s="114">
        <v>40129</v>
      </c>
      <c r="O185" s="117">
        <v>1311</v>
      </c>
      <c r="P185" s="112" t="s">
        <v>323</v>
      </c>
      <c r="Q185" s="112" t="s">
        <v>5035</v>
      </c>
    </row>
    <row r="186" spans="1:17" ht="42.75" x14ac:dyDescent="0.2">
      <c r="A186" s="112">
        <v>5111</v>
      </c>
      <c r="B186" s="113">
        <v>175</v>
      </c>
      <c r="C186" s="184" t="s">
        <v>1376</v>
      </c>
      <c r="D186" s="112" t="s">
        <v>627</v>
      </c>
      <c r="E186" s="112" t="s">
        <v>2170</v>
      </c>
      <c r="F186" s="112"/>
      <c r="G186" s="112"/>
      <c r="H186" s="112"/>
      <c r="I186" s="112" t="s">
        <v>692</v>
      </c>
      <c r="J186" s="112">
        <v>0</v>
      </c>
      <c r="K186" s="112">
        <v>0</v>
      </c>
      <c r="L186" s="112" t="s">
        <v>101</v>
      </c>
      <c r="M186" s="115" t="s">
        <v>2081</v>
      </c>
      <c r="N186" s="114">
        <v>40129</v>
      </c>
      <c r="O186" s="117">
        <v>1311</v>
      </c>
      <c r="P186" s="112" t="s">
        <v>323</v>
      </c>
      <c r="Q186" s="112" t="s">
        <v>5035</v>
      </c>
    </row>
    <row r="187" spans="1:17" ht="42.75" x14ac:dyDescent="0.2">
      <c r="A187" s="112">
        <v>5111</v>
      </c>
      <c r="B187" s="113">
        <v>176</v>
      </c>
      <c r="C187" s="184" t="s">
        <v>1377</v>
      </c>
      <c r="D187" s="112" t="s">
        <v>627</v>
      </c>
      <c r="E187" s="112" t="s">
        <v>2170</v>
      </c>
      <c r="F187" s="112"/>
      <c r="G187" s="112"/>
      <c r="H187" s="112"/>
      <c r="I187" s="112" t="s">
        <v>692</v>
      </c>
      <c r="J187" s="112">
        <v>0</v>
      </c>
      <c r="K187" s="112">
        <v>0</v>
      </c>
      <c r="L187" s="112" t="s">
        <v>101</v>
      </c>
      <c r="M187" s="115" t="s">
        <v>2081</v>
      </c>
      <c r="N187" s="114">
        <v>40129</v>
      </c>
      <c r="O187" s="117">
        <v>1311</v>
      </c>
      <c r="P187" s="112" t="s">
        <v>323</v>
      </c>
      <c r="Q187" s="112" t="s">
        <v>5035</v>
      </c>
    </row>
    <row r="188" spans="1:17" ht="64.5" customHeight="1" x14ac:dyDescent="0.2">
      <c r="A188" s="112">
        <v>5111</v>
      </c>
      <c r="B188" s="113">
        <v>177</v>
      </c>
      <c r="C188" s="184" t="s">
        <v>1424</v>
      </c>
      <c r="D188" s="112" t="s">
        <v>627</v>
      </c>
      <c r="E188" s="112" t="s">
        <v>2170</v>
      </c>
      <c r="F188" s="112"/>
      <c r="G188" s="112"/>
      <c r="H188" s="112"/>
      <c r="I188" s="112" t="s">
        <v>692</v>
      </c>
      <c r="J188" s="112">
        <v>0</v>
      </c>
      <c r="K188" s="112">
        <v>0</v>
      </c>
      <c r="L188" s="112" t="s">
        <v>101</v>
      </c>
      <c r="M188" s="115" t="s">
        <v>2081</v>
      </c>
      <c r="N188" s="114">
        <v>40129</v>
      </c>
      <c r="O188" s="117">
        <v>1311</v>
      </c>
      <c r="P188" s="112" t="s">
        <v>323</v>
      </c>
      <c r="Q188" s="112" t="s">
        <v>5035</v>
      </c>
    </row>
    <row r="189" spans="1:17" ht="42.75" x14ac:dyDescent="0.2">
      <c r="A189" s="112">
        <v>5111</v>
      </c>
      <c r="B189" s="113">
        <v>178</v>
      </c>
      <c r="C189" s="184" t="s">
        <v>1428</v>
      </c>
      <c r="D189" s="112" t="s">
        <v>627</v>
      </c>
      <c r="E189" s="112" t="s">
        <v>2170</v>
      </c>
      <c r="F189" s="112"/>
      <c r="G189" s="112"/>
      <c r="H189" s="112"/>
      <c r="I189" s="112" t="s">
        <v>692</v>
      </c>
      <c r="J189" s="112">
        <v>0</v>
      </c>
      <c r="K189" s="112">
        <v>0</v>
      </c>
      <c r="L189" s="112" t="s">
        <v>101</v>
      </c>
      <c r="M189" s="115" t="s">
        <v>2081</v>
      </c>
      <c r="N189" s="114">
        <v>40129</v>
      </c>
      <c r="O189" s="117">
        <v>1311</v>
      </c>
      <c r="P189" s="112" t="s">
        <v>323</v>
      </c>
      <c r="Q189" s="112" t="s">
        <v>5035</v>
      </c>
    </row>
    <row r="190" spans="1:17" ht="42.75" x14ac:dyDescent="0.2">
      <c r="A190" s="112">
        <v>5111</v>
      </c>
      <c r="B190" s="113">
        <v>179</v>
      </c>
      <c r="C190" s="184" t="s">
        <v>1429</v>
      </c>
      <c r="D190" s="112" t="s">
        <v>627</v>
      </c>
      <c r="E190" s="112" t="s">
        <v>2170</v>
      </c>
      <c r="F190" s="112"/>
      <c r="G190" s="112"/>
      <c r="H190" s="112"/>
      <c r="I190" s="112" t="s">
        <v>692</v>
      </c>
      <c r="J190" s="112">
        <v>0</v>
      </c>
      <c r="K190" s="112">
        <v>0</v>
      </c>
      <c r="L190" s="112" t="s">
        <v>101</v>
      </c>
      <c r="M190" s="115" t="s">
        <v>2081</v>
      </c>
      <c r="N190" s="114">
        <v>40129</v>
      </c>
      <c r="O190" s="117">
        <v>1311</v>
      </c>
      <c r="P190" s="112" t="s">
        <v>323</v>
      </c>
      <c r="Q190" s="112" t="s">
        <v>5035</v>
      </c>
    </row>
    <row r="191" spans="1:17" ht="42.75" x14ac:dyDescent="0.2">
      <c r="A191" s="112">
        <v>5111</v>
      </c>
      <c r="B191" s="113">
        <v>180</v>
      </c>
      <c r="C191" s="184" t="s">
        <v>1430</v>
      </c>
      <c r="D191" s="112" t="s">
        <v>627</v>
      </c>
      <c r="E191" s="112" t="s">
        <v>2170</v>
      </c>
      <c r="F191" s="112"/>
      <c r="G191" s="112"/>
      <c r="H191" s="112"/>
      <c r="I191" s="112" t="s">
        <v>692</v>
      </c>
      <c r="J191" s="112">
        <v>0</v>
      </c>
      <c r="K191" s="112">
        <v>0</v>
      </c>
      <c r="L191" s="112" t="s">
        <v>101</v>
      </c>
      <c r="M191" s="115" t="s">
        <v>2081</v>
      </c>
      <c r="N191" s="114">
        <v>40129</v>
      </c>
      <c r="O191" s="117">
        <v>1311</v>
      </c>
      <c r="P191" s="112" t="s">
        <v>323</v>
      </c>
      <c r="Q191" s="112" t="s">
        <v>5035</v>
      </c>
    </row>
    <row r="192" spans="1:17" ht="42.75" x14ac:dyDescent="0.2">
      <c r="A192" s="112">
        <v>5111</v>
      </c>
      <c r="B192" s="113">
        <v>181</v>
      </c>
      <c r="C192" s="184" t="s">
        <v>1431</v>
      </c>
      <c r="D192" s="112" t="s">
        <v>627</v>
      </c>
      <c r="E192" s="112" t="s">
        <v>2170</v>
      </c>
      <c r="F192" s="112"/>
      <c r="G192" s="112"/>
      <c r="H192" s="112"/>
      <c r="I192" s="112" t="s">
        <v>692</v>
      </c>
      <c r="J192" s="112">
        <v>0</v>
      </c>
      <c r="K192" s="112">
        <v>0</v>
      </c>
      <c r="L192" s="112" t="s">
        <v>101</v>
      </c>
      <c r="M192" s="115" t="s">
        <v>2081</v>
      </c>
      <c r="N192" s="114">
        <v>40129</v>
      </c>
      <c r="O192" s="117">
        <v>1311</v>
      </c>
      <c r="P192" s="112" t="s">
        <v>323</v>
      </c>
      <c r="Q192" s="112" t="s">
        <v>5035</v>
      </c>
    </row>
    <row r="193" spans="1:17" ht="42.75" x14ac:dyDescent="0.2">
      <c r="A193" s="112">
        <v>5111</v>
      </c>
      <c r="B193" s="113">
        <v>182</v>
      </c>
      <c r="C193" s="184" t="s">
        <v>1432</v>
      </c>
      <c r="D193" s="112" t="s">
        <v>627</v>
      </c>
      <c r="E193" s="112" t="s">
        <v>2170</v>
      </c>
      <c r="F193" s="112"/>
      <c r="G193" s="112"/>
      <c r="H193" s="112"/>
      <c r="I193" s="112" t="s">
        <v>692</v>
      </c>
      <c r="J193" s="112">
        <v>0</v>
      </c>
      <c r="K193" s="112">
        <v>0</v>
      </c>
      <c r="L193" s="112" t="s">
        <v>101</v>
      </c>
      <c r="M193" s="115" t="s">
        <v>2081</v>
      </c>
      <c r="N193" s="114">
        <v>40129</v>
      </c>
      <c r="O193" s="117">
        <v>1311</v>
      </c>
      <c r="P193" s="112" t="s">
        <v>323</v>
      </c>
      <c r="Q193" s="112" t="s">
        <v>5035</v>
      </c>
    </row>
    <row r="194" spans="1:17" ht="42.75" x14ac:dyDescent="0.2">
      <c r="A194" s="112">
        <v>5111</v>
      </c>
      <c r="B194" s="113">
        <v>183</v>
      </c>
      <c r="C194" s="184" t="s">
        <v>1436</v>
      </c>
      <c r="D194" s="112" t="s">
        <v>627</v>
      </c>
      <c r="E194" s="112" t="s">
        <v>2170</v>
      </c>
      <c r="F194" s="112"/>
      <c r="G194" s="112"/>
      <c r="H194" s="112"/>
      <c r="I194" s="112" t="s">
        <v>692</v>
      </c>
      <c r="J194" s="112">
        <v>0</v>
      </c>
      <c r="K194" s="112">
        <v>0</v>
      </c>
      <c r="L194" s="112" t="s">
        <v>101</v>
      </c>
      <c r="M194" s="115" t="s">
        <v>2081</v>
      </c>
      <c r="N194" s="114">
        <v>40129</v>
      </c>
      <c r="O194" s="117">
        <v>1311</v>
      </c>
      <c r="P194" s="112" t="s">
        <v>1997</v>
      </c>
      <c r="Q194" s="112" t="s">
        <v>5035</v>
      </c>
    </row>
    <row r="195" spans="1:17" ht="42.75" x14ac:dyDescent="0.2">
      <c r="A195" s="112">
        <v>5111</v>
      </c>
      <c r="B195" s="113">
        <v>184</v>
      </c>
      <c r="C195" s="184" t="s">
        <v>1437</v>
      </c>
      <c r="D195" s="112" t="s">
        <v>627</v>
      </c>
      <c r="E195" s="112" t="s">
        <v>2170</v>
      </c>
      <c r="F195" s="112"/>
      <c r="G195" s="112"/>
      <c r="H195" s="112"/>
      <c r="I195" s="112" t="s">
        <v>692</v>
      </c>
      <c r="J195" s="112">
        <v>0</v>
      </c>
      <c r="K195" s="112">
        <v>0</v>
      </c>
      <c r="L195" s="112" t="s">
        <v>101</v>
      </c>
      <c r="M195" s="115" t="s">
        <v>2081</v>
      </c>
      <c r="N195" s="114">
        <v>40129</v>
      </c>
      <c r="O195" s="117">
        <v>1311</v>
      </c>
      <c r="P195" s="112" t="s">
        <v>323</v>
      </c>
      <c r="Q195" s="112" t="s">
        <v>5035</v>
      </c>
    </row>
    <row r="196" spans="1:17" ht="42.75" x14ac:dyDescent="0.2">
      <c r="A196" s="112">
        <v>5111</v>
      </c>
      <c r="B196" s="113">
        <v>185</v>
      </c>
      <c r="C196" s="184" t="s">
        <v>1439</v>
      </c>
      <c r="D196" s="112" t="s">
        <v>627</v>
      </c>
      <c r="E196" s="112" t="s">
        <v>2170</v>
      </c>
      <c r="F196" s="112"/>
      <c r="G196" s="112"/>
      <c r="H196" s="112"/>
      <c r="I196" s="112" t="s">
        <v>692</v>
      </c>
      <c r="J196" s="112">
        <v>0</v>
      </c>
      <c r="K196" s="112">
        <v>0</v>
      </c>
      <c r="L196" s="112" t="s">
        <v>101</v>
      </c>
      <c r="M196" s="115" t="s">
        <v>2081</v>
      </c>
      <c r="N196" s="114">
        <v>40129</v>
      </c>
      <c r="O196" s="117">
        <v>1311</v>
      </c>
      <c r="P196" s="112" t="s">
        <v>323</v>
      </c>
      <c r="Q196" s="112" t="s">
        <v>5035</v>
      </c>
    </row>
    <row r="197" spans="1:17" ht="42.75" x14ac:dyDescent="0.2">
      <c r="A197" s="112">
        <v>5111</v>
      </c>
      <c r="B197" s="113">
        <v>186</v>
      </c>
      <c r="C197" s="184" t="s">
        <v>1440</v>
      </c>
      <c r="D197" s="112" t="s">
        <v>627</v>
      </c>
      <c r="E197" s="112" t="s">
        <v>2170</v>
      </c>
      <c r="F197" s="112"/>
      <c r="G197" s="112"/>
      <c r="H197" s="112"/>
      <c r="I197" s="112" t="s">
        <v>692</v>
      </c>
      <c r="J197" s="112">
        <v>0</v>
      </c>
      <c r="K197" s="112">
        <v>0</v>
      </c>
      <c r="L197" s="112" t="s">
        <v>101</v>
      </c>
      <c r="M197" s="115" t="s">
        <v>2081</v>
      </c>
      <c r="N197" s="114">
        <v>40129</v>
      </c>
      <c r="O197" s="117">
        <v>1311</v>
      </c>
      <c r="P197" s="112" t="s">
        <v>323</v>
      </c>
      <c r="Q197" s="112" t="s">
        <v>5035</v>
      </c>
    </row>
    <row r="198" spans="1:17" ht="42.75" x14ac:dyDescent="0.2">
      <c r="A198" s="112">
        <v>5111</v>
      </c>
      <c r="B198" s="113">
        <v>187</v>
      </c>
      <c r="C198" s="184" t="s">
        <v>1441</v>
      </c>
      <c r="D198" s="112" t="s">
        <v>627</v>
      </c>
      <c r="E198" s="112" t="s">
        <v>2170</v>
      </c>
      <c r="F198" s="112"/>
      <c r="G198" s="112"/>
      <c r="H198" s="112"/>
      <c r="I198" s="112" t="s">
        <v>692</v>
      </c>
      <c r="J198" s="112">
        <v>0</v>
      </c>
      <c r="K198" s="112">
        <v>0</v>
      </c>
      <c r="L198" s="112" t="s">
        <v>101</v>
      </c>
      <c r="M198" s="115" t="s">
        <v>2081</v>
      </c>
      <c r="N198" s="114">
        <v>40129</v>
      </c>
      <c r="O198" s="117">
        <v>1311</v>
      </c>
      <c r="P198" s="112" t="s">
        <v>323</v>
      </c>
      <c r="Q198" s="112" t="s">
        <v>5035</v>
      </c>
    </row>
    <row r="199" spans="1:17" ht="42.75" x14ac:dyDescent="0.2">
      <c r="A199" s="112">
        <v>5111</v>
      </c>
      <c r="B199" s="113">
        <v>188</v>
      </c>
      <c r="C199" s="184" t="s">
        <v>1447</v>
      </c>
      <c r="D199" s="112" t="s">
        <v>627</v>
      </c>
      <c r="E199" s="112" t="s">
        <v>2170</v>
      </c>
      <c r="F199" s="112"/>
      <c r="G199" s="112"/>
      <c r="H199" s="112"/>
      <c r="I199" s="112" t="s">
        <v>692</v>
      </c>
      <c r="J199" s="112">
        <v>0</v>
      </c>
      <c r="K199" s="112">
        <v>0</v>
      </c>
      <c r="L199" s="112" t="s">
        <v>101</v>
      </c>
      <c r="M199" s="115" t="s">
        <v>2081</v>
      </c>
      <c r="N199" s="114">
        <v>40129</v>
      </c>
      <c r="O199" s="117">
        <v>1311</v>
      </c>
      <c r="P199" s="112" t="s">
        <v>1997</v>
      </c>
      <c r="Q199" s="112" t="s">
        <v>5035</v>
      </c>
    </row>
    <row r="200" spans="1:17" ht="42.75" x14ac:dyDescent="0.2">
      <c r="A200" s="112">
        <v>5111</v>
      </c>
      <c r="B200" s="113">
        <v>189</v>
      </c>
      <c r="C200" s="184" t="s">
        <v>1448</v>
      </c>
      <c r="D200" s="112" t="s">
        <v>627</v>
      </c>
      <c r="E200" s="112" t="s">
        <v>2170</v>
      </c>
      <c r="F200" s="112"/>
      <c r="G200" s="112"/>
      <c r="H200" s="112"/>
      <c r="I200" s="112" t="s">
        <v>692</v>
      </c>
      <c r="J200" s="112">
        <v>0</v>
      </c>
      <c r="K200" s="112">
        <v>0</v>
      </c>
      <c r="L200" s="112" t="s">
        <v>101</v>
      </c>
      <c r="M200" s="115" t="s">
        <v>2081</v>
      </c>
      <c r="N200" s="114">
        <v>40129</v>
      </c>
      <c r="O200" s="117">
        <v>1311</v>
      </c>
      <c r="P200" s="112" t="s">
        <v>323</v>
      </c>
      <c r="Q200" s="112" t="s">
        <v>5035</v>
      </c>
    </row>
    <row r="201" spans="1:17" ht="42.75" x14ac:dyDescent="0.2">
      <c r="A201" s="112">
        <v>5111</v>
      </c>
      <c r="B201" s="113">
        <v>190</v>
      </c>
      <c r="C201" s="184" t="s">
        <v>1463</v>
      </c>
      <c r="D201" s="112" t="s">
        <v>627</v>
      </c>
      <c r="E201" s="112" t="s">
        <v>2170</v>
      </c>
      <c r="F201" s="112"/>
      <c r="G201" s="112"/>
      <c r="H201" s="112"/>
      <c r="I201" s="112" t="s">
        <v>692</v>
      </c>
      <c r="J201" s="112">
        <v>0</v>
      </c>
      <c r="K201" s="112">
        <v>0</v>
      </c>
      <c r="L201" s="112" t="s">
        <v>101</v>
      </c>
      <c r="M201" s="115" t="s">
        <v>2081</v>
      </c>
      <c r="N201" s="114">
        <v>40129</v>
      </c>
      <c r="O201" s="117">
        <v>1311</v>
      </c>
      <c r="P201" s="112" t="s">
        <v>323</v>
      </c>
      <c r="Q201" s="112" t="s">
        <v>5035</v>
      </c>
    </row>
    <row r="202" spans="1:17" ht="42.75" x14ac:dyDescent="0.2">
      <c r="A202" s="112">
        <v>5111</v>
      </c>
      <c r="B202" s="113">
        <v>191</v>
      </c>
      <c r="C202" s="184" t="s">
        <v>1464</v>
      </c>
      <c r="D202" s="112" t="s">
        <v>627</v>
      </c>
      <c r="E202" s="112" t="s">
        <v>2170</v>
      </c>
      <c r="F202" s="112"/>
      <c r="G202" s="112"/>
      <c r="H202" s="112"/>
      <c r="I202" s="112" t="s">
        <v>692</v>
      </c>
      <c r="J202" s="112">
        <v>0</v>
      </c>
      <c r="K202" s="112">
        <v>0</v>
      </c>
      <c r="L202" s="112" t="s">
        <v>101</v>
      </c>
      <c r="M202" s="115" t="s">
        <v>2081</v>
      </c>
      <c r="N202" s="114">
        <v>40129</v>
      </c>
      <c r="O202" s="117">
        <v>1311</v>
      </c>
      <c r="P202" s="112" t="s">
        <v>323</v>
      </c>
      <c r="Q202" s="112" t="s">
        <v>5035</v>
      </c>
    </row>
    <row r="203" spans="1:17" ht="42.75" x14ac:dyDescent="0.2">
      <c r="A203" s="112">
        <v>5111</v>
      </c>
      <c r="B203" s="113">
        <v>192</v>
      </c>
      <c r="C203" s="184" t="s">
        <v>1465</v>
      </c>
      <c r="D203" s="112" t="s">
        <v>627</v>
      </c>
      <c r="E203" s="112" t="s">
        <v>2170</v>
      </c>
      <c r="F203" s="112"/>
      <c r="G203" s="112"/>
      <c r="H203" s="112"/>
      <c r="I203" s="112" t="s">
        <v>692</v>
      </c>
      <c r="J203" s="112">
        <v>0</v>
      </c>
      <c r="K203" s="112">
        <v>0</v>
      </c>
      <c r="L203" s="112" t="s">
        <v>101</v>
      </c>
      <c r="M203" s="115" t="s">
        <v>2081</v>
      </c>
      <c r="N203" s="114">
        <v>40129</v>
      </c>
      <c r="O203" s="117">
        <v>1311</v>
      </c>
      <c r="P203" s="112" t="s">
        <v>323</v>
      </c>
      <c r="Q203" s="112" t="s">
        <v>5035</v>
      </c>
    </row>
    <row r="204" spans="1:17" ht="42.75" x14ac:dyDescent="0.2">
      <c r="A204" s="112">
        <v>5111</v>
      </c>
      <c r="B204" s="113">
        <v>193</v>
      </c>
      <c r="C204" s="184" t="s">
        <v>1466</v>
      </c>
      <c r="D204" s="112" t="s">
        <v>627</v>
      </c>
      <c r="E204" s="112" t="s">
        <v>2170</v>
      </c>
      <c r="F204" s="112"/>
      <c r="G204" s="112"/>
      <c r="H204" s="112"/>
      <c r="I204" s="112" t="s">
        <v>692</v>
      </c>
      <c r="J204" s="112">
        <v>0</v>
      </c>
      <c r="K204" s="112">
        <v>0</v>
      </c>
      <c r="L204" s="112" t="s">
        <v>101</v>
      </c>
      <c r="M204" s="115" t="s">
        <v>2081</v>
      </c>
      <c r="N204" s="114">
        <v>40129</v>
      </c>
      <c r="O204" s="117">
        <v>1311</v>
      </c>
      <c r="P204" s="112" t="s">
        <v>323</v>
      </c>
      <c r="Q204" s="112" t="s">
        <v>5035</v>
      </c>
    </row>
    <row r="205" spans="1:17" ht="42.75" x14ac:dyDescent="0.2">
      <c r="A205" s="112">
        <v>5111</v>
      </c>
      <c r="B205" s="113">
        <v>194</v>
      </c>
      <c r="C205" s="184" t="s">
        <v>1467</v>
      </c>
      <c r="D205" s="112" t="s">
        <v>627</v>
      </c>
      <c r="E205" s="112" t="s">
        <v>2170</v>
      </c>
      <c r="F205" s="112"/>
      <c r="G205" s="112"/>
      <c r="H205" s="112"/>
      <c r="I205" s="112" t="s">
        <v>692</v>
      </c>
      <c r="J205" s="112">
        <v>0</v>
      </c>
      <c r="K205" s="112">
        <v>0</v>
      </c>
      <c r="L205" s="112" t="s">
        <v>101</v>
      </c>
      <c r="M205" s="115" t="s">
        <v>2081</v>
      </c>
      <c r="N205" s="114">
        <v>40129</v>
      </c>
      <c r="O205" s="117">
        <v>1311</v>
      </c>
      <c r="P205" s="112" t="s">
        <v>323</v>
      </c>
      <c r="Q205" s="112" t="s">
        <v>5035</v>
      </c>
    </row>
    <row r="206" spans="1:17" ht="42.75" x14ac:dyDescent="0.2">
      <c r="A206" s="112">
        <v>5111</v>
      </c>
      <c r="B206" s="113">
        <v>195</v>
      </c>
      <c r="C206" s="184" t="s">
        <v>1468</v>
      </c>
      <c r="D206" s="112" t="s">
        <v>627</v>
      </c>
      <c r="E206" s="112" t="s">
        <v>2170</v>
      </c>
      <c r="F206" s="112"/>
      <c r="G206" s="112"/>
      <c r="H206" s="112"/>
      <c r="I206" s="112" t="s">
        <v>692</v>
      </c>
      <c r="J206" s="112">
        <v>0</v>
      </c>
      <c r="K206" s="112">
        <v>0</v>
      </c>
      <c r="L206" s="112" t="s">
        <v>101</v>
      </c>
      <c r="M206" s="115" t="s">
        <v>2081</v>
      </c>
      <c r="N206" s="114">
        <v>40129</v>
      </c>
      <c r="O206" s="117">
        <v>1311</v>
      </c>
      <c r="P206" s="112" t="s">
        <v>323</v>
      </c>
      <c r="Q206" s="112" t="s">
        <v>5035</v>
      </c>
    </row>
    <row r="207" spans="1:17" ht="42.75" x14ac:dyDescent="0.2">
      <c r="A207" s="112">
        <v>5111</v>
      </c>
      <c r="B207" s="113">
        <v>196</v>
      </c>
      <c r="C207" s="184" t="s">
        <v>1469</v>
      </c>
      <c r="D207" s="112" t="s">
        <v>627</v>
      </c>
      <c r="E207" s="112" t="s">
        <v>2170</v>
      </c>
      <c r="F207" s="112"/>
      <c r="G207" s="112"/>
      <c r="H207" s="112"/>
      <c r="I207" s="112" t="s">
        <v>692</v>
      </c>
      <c r="J207" s="112">
        <v>0</v>
      </c>
      <c r="K207" s="112">
        <v>0</v>
      </c>
      <c r="L207" s="112" t="s">
        <v>101</v>
      </c>
      <c r="M207" s="115" t="s">
        <v>2081</v>
      </c>
      <c r="N207" s="114">
        <v>40129</v>
      </c>
      <c r="O207" s="117">
        <v>1311</v>
      </c>
      <c r="P207" s="112" t="s">
        <v>323</v>
      </c>
      <c r="Q207" s="112" t="s">
        <v>5035</v>
      </c>
    </row>
    <row r="208" spans="1:17" ht="42.75" x14ac:dyDescent="0.2">
      <c r="A208" s="112">
        <v>5111</v>
      </c>
      <c r="B208" s="113">
        <v>197</v>
      </c>
      <c r="C208" s="184" t="s">
        <v>1470</v>
      </c>
      <c r="D208" s="112" t="s">
        <v>627</v>
      </c>
      <c r="E208" s="112" t="s">
        <v>2170</v>
      </c>
      <c r="F208" s="112"/>
      <c r="G208" s="112"/>
      <c r="H208" s="112"/>
      <c r="I208" s="112" t="s">
        <v>692</v>
      </c>
      <c r="J208" s="112">
        <v>0</v>
      </c>
      <c r="K208" s="112">
        <v>0</v>
      </c>
      <c r="L208" s="112" t="s">
        <v>101</v>
      </c>
      <c r="M208" s="115" t="s">
        <v>2081</v>
      </c>
      <c r="N208" s="114">
        <v>40129</v>
      </c>
      <c r="O208" s="117">
        <v>1311</v>
      </c>
      <c r="P208" s="112" t="s">
        <v>323</v>
      </c>
      <c r="Q208" s="112" t="s">
        <v>5035</v>
      </c>
    </row>
    <row r="209" spans="1:17" ht="42.75" x14ac:dyDescent="0.2">
      <c r="A209" s="112">
        <v>5111</v>
      </c>
      <c r="B209" s="113">
        <v>198</v>
      </c>
      <c r="C209" s="184" t="s">
        <v>1471</v>
      </c>
      <c r="D209" s="112" t="s">
        <v>627</v>
      </c>
      <c r="E209" s="112" t="s">
        <v>2170</v>
      </c>
      <c r="F209" s="112"/>
      <c r="G209" s="112"/>
      <c r="H209" s="112"/>
      <c r="I209" s="112" t="s">
        <v>692</v>
      </c>
      <c r="J209" s="112">
        <v>0</v>
      </c>
      <c r="K209" s="112">
        <v>0</v>
      </c>
      <c r="L209" s="112" t="s">
        <v>101</v>
      </c>
      <c r="M209" s="115" t="s">
        <v>2081</v>
      </c>
      <c r="N209" s="114">
        <v>40129</v>
      </c>
      <c r="O209" s="117">
        <v>1311</v>
      </c>
      <c r="P209" s="112" t="s">
        <v>323</v>
      </c>
      <c r="Q209" s="112" t="s">
        <v>5035</v>
      </c>
    </row>
    <row r="210" spans="1:17" ht="42.75" x14ac:dyDescent="0.2">
      <c r="A210" s="112">
        <v>5111</v>
      </c>
      <c r="B210" s="113">
        <v>199</v>
      </c>
      <c r="C210" s="184" t="s">
        <v>1480</v>
      </c>
      <c r="D210" s="112" t="s">
        <v>627</v>
      </c>
      <c r="E210" s="112" t="s">
        <v>2170</v>
      </c>
      <c r="F210" s="112"/>
      <c r="G210" s="112"/>
      <c r="H210" s="112"/>
      <c r="I210" s="112" t="s">
        <v>692</v>
      </c>
      <c r="J210" s="112">
        <v>0</v>
      </c>
      <c r="K210" s="112">
        <v>0</v>
      </c>
      <c r="L210" s="112" t="s">
        <v>101</v>
      </c>
      <c r="M210" s="115" t="s">
        <v>2081</v>
      </c>
      <c r="N210" s="114">
        <v>40129</v>
      </c>
      <c r="O210" s="117">
        <v>1311</v>
      </c>
      <c r="P210" s="112" t="s">
        <v>323</v>
      </c>
      <c r="Q210" s="112" t="s">
        <v>5035</v>
      </c>
    </row>
    <row r="211" spans="1:17" ht="42.75" x14ac:dyDescent="0.2">
      <c r="A211" s="112">
        <v>5111</v>
      </c>
      <c r="B211" s="113">
        <v>200</v>
      </c>
      <c r="C211" s="184" t="s">
        <v>1481</v>
      </c>
      <c r="D211" s="112" t="s">
        <v>627</v>
      </c>
      <c r="E211" s="112" t="s">
        <v>2170</v>
      </c>
      <c r="F211" s="112"/>
      <c r="G211" s="112"/>
      <c r="H211" s="112"/>
      <c r="I211" s="112" t="s">
        <v>692</v>
      </c>
      <c r="J211" s="112">
        <v>0</v>
      </c>
      <c r="K211" s="112">
        <v>0</v>
      </c>
      <c r="L211" s="112" t="s">
        <v>101</v>
      </c>
      <c r="M211" s="115" t="s">
        <v>2081</v>
      </c>
      <c r="N211" s="114">
        <v>40129</v>
      </c>
      <c r="O211" s="117">
        <v>1311</v>
      </c>
      <c r="P211" s="112" t="s">
        <v>2199</v>
      </c>
      <c r="Q211" s="112" t="s">
        <v>5035</v>
      </c>
    </row>
    <row r="212" spans="1:17" ht="42.75" x14ac:dyDescent="0.2">
      <c r="A212" s="112">
        <v>5111</v>
      </c>
      <c r="B212" s="113">
        <v>201</v>
      </c>
      <c r="C212" s="184" t="s">
        <v>1482</v>
      </c>
      <c r="D212" s="112" t="s">
        <v>627</v>
      </c>
      <c r="E212" s="112" t="s">
        <v>2170</v>
      </c>
      <c r="F212" s="112"/>
      <c r="G212" s="112"/>
      <c r="H212" s="112"/>
      <c r="I212" s="112" t="s">
        <v>692</v>
      </c>
      <c r="J212" s="112">
        <v>0</v>
      </c>
      <c r="K212" s="112">
        <v>0</v>
      </c>
      <c r="L212" s="112" t="s">
        <v>101</v>
      </c>
      <c r="M212" s="115" t="s">
        <v>2081</v>
      </c>
      <c r="N212" s="114">
        <v>40129</v>
      </c>
      <c r="O212" s="117">
        <v>1311</v>
      </c>
      <c r="P212" s="112" t="s">
        <v>323</v>
      </c>
      <c r="Q212" s="112" t="s">
        <v>5035</v>
      </c>
    </row>
    <row r="213" spans="1:17" ht="42.75" x14ac:dyDescent="0.2">
      <c r="A213" s="112">
        <v>5111</v>
      </c>
      <c r="B213" s="113">
        <v>202</v>
      </c>
      <c r="C213" s="184" t="s">
        <v>1487</v>
      </c>
      <c r="D213" s="112" t="s">
        <v>627</v>
      </c>
      <c r="E213" s="112" t="s">
        <v>2170</v>
      </c>
      <c r="F213" s="112"/>
      <c r="G213" s="112"/>
      <c r="H213" s="112"/>
      <c r="I213" s="112" t="s">
        <v>692</v>
      </c>
      <c r="J213" s="112">
        <v>0</v>
      </c>
      <c r="K213" s="112">
        <v>0</v>
      </c>
      <c r="L213" s="112" t="s">
        <v>101</v>
      </c>
      <c r="M213" s="115" t="s">
        <v>2081</v>
      </c>
      <c r="N213" s="114">
        <v>40129</v>
      </c>
      <c r="O213" s="117">
        <v>1311</v>
      </c>
      <c r="P213" s="112" t="s">
        <v>323</v>
      </c>
      <c r="Q213" s="112" t="s">
        <v>5035</v>
      </c>
    </row>
    <row r="214" spans="1:17" ht="42.75" x14ac:dyDescent="0.2">
      <c r="A214" s="112">
        <v>5111</v>
      </c>
      <c r="B214" s="113">
        <v>203</v>
      </c>
      <c r="C214" s="184" t="s">
        <v>1488</v>
      </c>
      <c r="D214" s="112" t="s">
        <v>627</v>
      </c>
      <c r="E214" s="112" t="s">
        <v>2170</v>
      </c>
      <c r="F214" s="112"/>
      <c r="G214" s="112"/>
      <c r="H214" s="112"/>
      <c r="I214" s="112" t="s">
        <v>692</v>
      </c>
      <c r="J214" s="112">
        <v>0</v>
      </c>
      <c r="K214" s="112">
        <v>0</v>
      </c>
      <c r="L214" s="112" t="s">
        <v>101</v>
      </c>
      <c r="M214" s="115" t="s">
        <v>2081</v>
      </c>
      <c r="N214" s="114">
        <v>40129</v>
      </c>
      <c r="O214" s="117">
        <v>1311</v>
      </c>
      <c r="P214" s="112" t="s">
        <v>323</v>
      </c>
      <c r="Q214" s="112" t="s">
        <v>5035</v>
      </c>
    </row>
    <row r="215" spans="1:17" ht="42.75" x14ac:dyDescent="0.2">
      <c r="A215" s="112">
        <v>5111</v>
      </c>
      <c r="B215" s="113">
        <v>204</v>
      </c>
      <c r="C215" s="184" t="s">
        <v>1489</v>
      </c>
      <c r="D215" s="112" t="s">
        <v>627</v>
      </c>
      <c r="E215" s="112" t="s">
        <v>2170</v>
      </c>
      <c r="F215" s="112"/>
      <c r="G215" s="112"/>
      <c r="H215" s="112"/>
      <c r="I215" s="112" t="s">
        <v>692</v>
      </c>
      <c r="J215" s="112">
        <v>0</v>
      </c>
      <c r="K215" s="112">
        <v>0</v>
      </c>
      <c r="L215" s="112" t="s">
        <v>101</v>
      </c>
      <c r="M215" s="115" t="s">
        <v>2081</v>
      </c>
      <c r="N215" s="114">
        <v>40129</v>
      </c>
      <c r="O215" s="117">
        <v>1311</v>
      </c>
      <c r="P215" s="112" t="s">
        <v>323</v>
      </c>
      <c r="Q215" s="112" t="s">
        <v>5035</v>
      </c>
    </row>
    <row r="216" spans="1:17" ht="42.75" x14ac:dyDescent="0.2">
      <c r="A216" s="112">
        <v>5111</v>
      </c>
      <c r="B216" s="113">
        <v>205</v>
      </c>
      <c r="C216" s="184" t="s">
        <v>1494</v>
      </c>
      <c r="D216" s="112" t="s">
        <v>627</v>
      </c>
      <c r="E216" s="112" t="s">
        <v>2170</v>
      </c>
      <c r="F216" s="112"/>
      <c r="G216" s="112"/>
      <c r="H216" s="112"/>
      <c r="I216" s="112" t="s">
        <v>692</v>
      </c>
      <c r="J216" s="112">
        <v>0</v>
      </c>
      <c r="K216" s="112">
        <v>0</v>
      </c>
      <c r="L216" s="112" t="s">
        <v>101</v>
      </c>
      <c r="M216" s="115" t="s">
        <v>2081</v>
      </c>
      <c r="N216" s="114">
        <v>40129</v>
      </c>
      <c r="O216" s="117">
        <v>1311</v>
      </c>
      <c r="P216" s="112" t="s">
        <v>323</v>
      </c>
      <c r="Q216" s="112" t="s">
        <v>5096</v>
      </c>
    </row>
    <row r="217" spans="1:17" ht="42.75" x14ac:dyDescent="0.2">
      <c r="A217" s="112">
        <v>5111</v>
      </c>
      <c r="B217" s="113">
        <v>206</v>
      </c>
      <c r="C217" s="184" t="s">
        <v>1303</v>
      </c>
      <c r="D217" s="112" t="s">
        <v>628</v>
      </c>
      <c r="E217" s="112" t="s">
        <v>2170</v>
      </c>
      <c r="F217" s="112"/>
      <c r="G217" s="112"/>
      <c r="H217" s="112"/>
      <c r="I217" s="112" t="s">
        <v>692</v>
      </c>
      <c r="J217" s="112">
        <v>0</v>
      </c>
      <c r="K217" s="112">
        <v>0</v>
      </c>
      <c r="L217" s="112" t="s">
        <v>101</v>
      </c>
      <c r="M217" s="115" t="s">
        <v>2081</v>
      </c>
      <c r="N217" s="114">
        <v>40129</v>
      </c>
      <c r="O217" s="117">
        <v>2058.5</v>
      </c>
      <c r="P217" s="112" t="s">
        <v>323</v>
      </c>
      <c r="Q217" s="112" t="s">
        <v>5035</v>
      </c>
    </row>
    <row r="218" spans="1:17" ht="42.75" x14ac:dyDescent="0.2">
      <c r="A218" s="112">
        <v>5111</v>
      </c>
      <c r="B218" s="113">
        <v>207</v>
      </c>
      <c r="C218" s="184" t="s">
        <v>1304</v>
      </c>
      <c r="D218" s="112" t="s">
        <v>628</v>
      </c>
      <c r="E218" s="112" t="s">
        <v>2170</v>
      </c>
      <c r="F218" s="112"/>
      <c r="G218" s="112"/>
      <c r="H218" s="112"/>
      <c r="I218" s="112" t="s">
        <v>692</v>
      </c>
      <c r="J218" s="112">
        <v>0</v>
      </c>
      <c r="K218" s="112">
        <v>0</v>
      </c>
      <c r="L218" s="112" t="s">
        <v>101</v>
      </c>
      <c r="M218" s="115" t="s">
        <v>2081</v>
      </c>
      <c r="N218" s="114">
        <v>40129</v>
      </c>
      <c r="O218" s="117">
        <v>2058.5</v>
      </c>
      <c r="P218" s="112" t="s">
        <v>214</v>
      </c>
      <c r="Q218" s="112" t="s">
        <v>5035</v>
      </c>
    </row>
    <row r="219" spans="1:17" ht="42.75" x14ac:dyDescent="0.2">
      <c r="A219" s="112">
        <v>5111</v>
      </c>
      <c r="B219" s="113">
        <v>208</v>
      </c>
      <c r="C219" s="184" t="s">
        <v>1305</v>
      </c>
      <c r="D219" s="112" t="s">
        <v>628</v>
      </c>
      <c r="E219" s="112" t="s">
        <v>2170</v>
      </c>
      <c r="F219" s="112"/>
      <c r="G219" s="112"/>
      <c r="H219" s="112"/>
      <c r="I219" s="112" t="s">
        <v>692</v>
      </c>
      <c r="J219" s="112">
        <v>0</v>
      </c>
      <c r="K219" s="112">
        <v>0</v>
      </c>
      <c r="L219" s="112" t="s">
        <v>101</v>
      </c>
      <c r="M219" s="115" t="s">
        <v>2081</v>
      </c>
      <c r="N219" s="114">
        <v>40129</v>
      </c>
      <c r="O219" s="117">
        <v>2058.5</v>
      </c>
      <c r="P219" s="112" t="s">
        <v>214</v>
      </c>
      <c r="Q219" s="112" t="s">
        <v>5035</v>
      </c>
    </row>
    <row r="220" spans="1:17" ht="42.75" x14ac:dyDescent="0.2">
      <c r="A220" s="112">
        <v>5111</v>
      </c>
      <c r="B220" s="113">
        <v>209</v>
      </c>
      <c r="C220" s="184" t="s">
        <v>1306</v>
      </c>
      <c r="D220" s="112" t="s">
        <v>628</v>
      </c>
      <c r="E220" s="112" t="s">
        <v>2170</v>
      </c>
      <c r="F220" s="112"/>
      <c r="G220" s="112"/>
      <c r="H220" s="112"/>
      <c r="I220" s="112" t="s">
        <v>692</v>
      </c>
      <c r="J220" s="112">
        <v>0</v>
      </c>
      <c r="K220" s="112">
        <v>0</v>
      </c>
      <c r="L220" s="112" t="s">
        <v>101</v>
      </c>
      <c r="M220" s="115" t="s">
        <v>2081</v>
      </c>
      <c r="N220" s="114">
        <v>40129</v>
      </c>
      <c r="O220" s="117">
        <v>2058.5</v>
      </c>
      <c r="P220" s="112" t="s">
        <v>323</v>
      </c>
      <c r="Q220" s="112" t="s">
        <v>5035</v>
      </c>
    </row>
    <row r="221" spans="1:17" ht="42.75" x14ac:dyDescent="0.2">
      <c r="A221" s="112">
        <v>5111</v>
      </c>
      <c r="B221" s="113">
        <v>210</v>
      </c>
      <c r="C221" s="184" t="s">
        <v>1307</v>
      </c>
      <c r="D221" s="112" t="s">
        <v>628</v>
      </c>
      <c r="E221" s="112" t="s">
        <v>2170</v>
      </c>
      <c r="F221" s="112"/>
      <c r="G221" s="112"/>
      <c r="H221" s="112"/>
      <c r="I221" s="112" t="s">
        <v>692</v>
      </c>
      <c r="J221" s="112">
        <v>0</v>
      </c>
      <c r="K221" s="112">
        <v>0</v>
      </c>
      <c r="L221" s="112" t="s">
        <v>101</v>
      </c>
      <c r="M221" s="115" t="s">
        <v>2081</v>
      </c>
      <c r="N221" s="114">
        <v>40129</v>
      </c>
      <c r="O221" s="117">
        <v>2058.5</v>
      </c>
      <c r="P221" s="112" t="s">
        <v>323</v>
      </c>
      <c r="Q221" s="112" t="s">
        <v>5035</v>
      </c>
    </row>
    <row r="222" spans="1:17" ht="42.75" x14ac:dyDescent="0.2">
      <c r="A222" s="112">
        <v>5111</v>
      </c>
      <c r="B222" s="113">
        <v>211</v>
      </c>
      <c r="C222" s="184" t="s">
        <v>1308</v>
      </c>
      <c r="D222" s="112" t="s">
        <v>628</v>
      </c>
      <c r="E222" s="112" t="s">
        <v>2170</v>
      </c>
      <c r="F222" s="112"/>
      <c r="G222" s="112"/>
      <c r="H222" s="112"/>
      <c r="I222" s="112" t="s">
        <v>692</v>
      </c>
      <c r="J222" s="112">
        <v>0</v>
      </c>
      <c r="K222" s="112">
        <v>0</v>
      </c>
      <c r="L222" s="112" t="s">
        <v>101</v>
      </c>
      <c r="M222" s="115" t="s">
        <v>2081</v>
      </c>
      <c r="N222" s="114">
        <v>40129</v>
      </c>
      <c r="O222" s="117">
        <v>2058.5</v>
      </c>
      <c r="P222" s="112" t="s">
        <v>214</v>
      </c>
      <c r="Q222" s="112" t="s">
        <v>5035</v>
      </c>
    </row>
    <row r="223" spans="1:17" ht="42.75" x14ac:dyDescent="0.2">
      <c r="A223" s="112">
        <v>5111</v>
      </c>
      <c r="B223" s="113">
        <v>212</v>
      </c>
      <c r="C223" s="184" t="s">
        <v>1309</v>
      </c>
      <c r="D223" s="112" t="s">
        <v>628</v>
      </c>
      <c r="E223" s="112" t="s">
        <v>2170</v>
      </c>
      <c r="F223" s="112"/>
      <c r="G223" s="112"/>
      <c r="H223" s="112"/>
      <c r="I223" s="112" t="s">
        <v>692</v>
      </c>
      <c r="J223" s="112">
        <v>0</v>
      </c>
      <c r="K223" s="112">
        <v>0</v>
      </c>
      <c r="L223" s="112" t="s">
        <v>101</v>
      </c>
      <c r="M223" s="115" t="s">
        <v>2081</v>
      </c>
      <c r="N223" s="114">
        <v>40129</v>
      </c>
      <c r="O223" s="117">
        <v>2058.5</v>
      </c>
      <c r="P223" s="112" t="s">
        <v>323</v>
      </c>
      <c r="Q223" s="112" t="s">
        <v>5035</v>
      </c>
    </row>
    <row r="224" spans="1:17" ht="42.75" x14ac:dyDescent="0.2">
      <c r="A224" s="112">
        <v>5111</v>
      </c>
      <c r="B224" s="113">
        <v>213</v>
      </c>
      <c r="C224" s="184" t="s">
        <v>1318</v>
      </c>
      <c r="D224" s="112" t="s">
        <v>628</v>
      </c>
      <c r="E224" s="112" t="s">
        <v>2170</v>
      </c>
      <c r="F224" s="112"/>
      <c r="G224" s="112"/>
      <c r="H224" s="112"/>
      <c r="I224" s="112" t="s">
        <v>692</v>
      </c>
      <c r="J224" s="112">
        <v>0</v>
      </c>
      <c r="K224" s="112">
        <v>0</v>
      </c>
      <c r="L224" s="112" t="s">
        <v>101</v>
      </c>
      <c r="M224" s="115" t="s">
        <v>2081</v>
      </c>
      <c r="N224" s="114">
        <v>40129</v>
      </c>
      <c r="O224" s="117">
        <v>2058.5</v>
      </c>
      <c r="P224" s="112" t="s">
        <v>323</v>
      </c>
      <c r="Q224" s="112" t="s">
        <v>5035</v>
      </c>
    </row>
    <row r="225" spans="1:17" ht="42.75" x14ac:dyDescent="0.2">
      <c r="A225" s="112">
        <v>5111</v>
      </c>
      <c r="B225" s="113">
        <v>214</v>
      </c>
      <c r="C225" s="184" t="s">
        <v>1319</v>
      </c>
      <c r="D225" s="112" t="s">
        <v>628</v>
      </c>
      <c r="E225" s="112" t="s">
        <v>2170</v>
      </c>
      <c r="F225" s="112"/>
      <c r="G225" s="112"/>
      <c r="H225" s="112"/>
      <c r="I225" s="112" t="s">
        <v>692</v>
      </c>
      <c r="J225" s="112">
        <v>0</v>
      </c>
      <c r="K225" s="112">
        <v>0</v>
      </c>
      <c r="L225" s="112" t="s">
        <v>101</v>
      </c>
      <c r="M225" s="115" t="s">
        <v>2081</v>
      </c>
      <c r="N225" s="114">
        <v>40129</v>
      </c>
      <c r="O225" s="117">
        <v>2058.5</v>
      </c>
      <c r="P225" s="112" t="s">
        <v>323</v>
      </c>
      <c r="Q225" s="112" t="s">
        <v>5035</v>
      </c>
    </row>
    <row r="226" spans="1:17" ht="42.75" x14ac:dyDescent="0.2">
      <c r="A226" s="112">
        <v>5111</v>
      </c>
      <c r="B226" s="113">
        <v>215</v>
      </c>
      <c r="C226" s="184" t="s">
        <v>1320</v>
      </c>
      <c r="D226" s="112" t="s">
        <v>628</v>
      </c>
      <c r="E226" s="112" t="s">
        <v>2170</v>
      </c>
      <c r="F226" s="112"/>
      <c r="G226" s="112"/>
      <c r="H226" s="112"/>
      <c r="I226" s="112" t="s">
        <v>692</v>
      </c>
      <c r="J226" s="112">
        <v>0</v>
      </c>
      <c r="K226" s="112">
        <v>0</v>
      </c>
      <c r="L226" s="112" t="s">
        <v>101</v>
      </c>
      <c r="M226" s="115" t="s">
        <v>2081</v>
      </c>
      <c r="N226" s="114">
        <v>40129</v>
      </c>
      <c r="O226" s="117">
        <v>2058.5</v>
      </c>
      <c r="P226" s="112" t="s">
        <v>323</v>
      </c>
      <c r="Q226" s="112" t="s">
        <v>5035</v>
      </c>
    </row>
    <row r="227" spans="1:17" ht="42.75" x14ac:dyDescent="0.2">
      <c r="A227" s="112">
        <v>5111</v>
      </c>
      <c r="B227" s="113">
        <v>216</v>
      </c>
      <c r="C227" s="184" t="s">
        <v>1321</v>
      </c>
      <c r="D227" s="112" t="s">
        <v>628</v>
      </c>
      <c r="E227" s="112" t="s">
        <v>2170</v>
      </c>
      <c r="F227" s="112"/>
      <c r="G227" s="112"/>
      <c r="H227" s="112"/>
      <c r="I227" s="112" t="s">
        <v>692</v>
      </c>
      <c r="J227" s="112">
        <v>0</v>
      </c>
      <c r="K227" s="112">
        <v>0</v>
      </c>
      <c r="L227" s="112" t="s">
        <v>101</v>
      </c>
      <c r="M227" s="115" t="s">
        <v>2081</v>
      </c>
      <c r="N227" s="114">
        <v>40129</v>
      </c>
      <c r="O227" s="117">
        <v>2058.5</v>
      </c>
      <c r="P227" s="112" t="s">
        <v>323</v>
      </c>
      <c r="Q227" s="112" t="s">
        <v>5035</v>
      </c>
    </row>
    <row r="228" spans="1:17" ht="42.75" x14ac:dyDescent="0.2">
      <c r="A228" s="112">
        <v>5111</v>
      </c>
      <c r="B228" s="113">
        <v>217</v>
      </c>
      <c r="C228" s="184" t="s">
        <v>1322</v>
      </c>
      <c r="D228" s="112" t="s">
        <v>628</v>
      </c>
      <c r="E228" s="112" t="s">
        <v>2170</v>
      </c>
      <c r="F228" s="112"/>
      <c r="G228" s="112"/>
      <c r="H228" s="112"/>
      <c r="I228" s="112" t="s">
        <v>692</v>
      </c>
      <c r="J228" s="112">
        <v>0</v>
      </c>
      <c r="K228" s="112">
        <v>0</v>
      </c>
      <c r="L228" s="112" t="s">
        <v>101</v>
      </c>
      <c r="M228" s="115" t="s">
        <v>2081</v>
      </c>
      <c r="N228" s="114">
        <v>40129</v>
      </c>
      <c r="O228" s="117">
        <v>2058.5</v>
      </c>
      <c r="P228" s="112" t="s">
        <v>1997</v>
      </c>
      <c r="Q228" s="112" t="s">
        <v>5035</v>
      </c>
    </row>
    <row r="229" spans="1:17" ht="42.75" x14ac:dyDescent="0.2">
      <c r="A229" s="112">
        <v>5111</v>
      </c>
      <c r="B229" s="113">
        <v>218</v>
      </c>
      <c r="C229" s="184" t="s">
        <v>1323</v>
      </c>
      <c r="D229" s="112" t="s">
        <v>628</v>
      </c>
      <c r="E229" s="112" t="s">
        <v>2170</v>
      </c>
      <c r="F229" s="112"/>
      <c r="G229" s="112"/>
      <c r="H229" s="112"/>
      <c r="I229" s="112" t="s">
        <v>692</v>
      </c>
      <c r="J229" s="112">
        <v>0</v>
      </c>
      <c r="K229" s="112">
        <v>0</v>
      </c>
      <c r="L229" s="112" t="s">
        <v>101</v>
      </c>
      <c r="M229" s="115" t="s">
        <v>2081</v>
      </c>
      <c r="N229" s="114">
        <v>40129</v>
      </c>
      <c r="O229" s="117">
        <v>2058.5</v>
      </c>
      <c r="P229" s="112" t="s">
        <v>1997</v>
      </c>
      <c r="Q229" s="112" t="s">
        <v>5035</v>
      </c>
    </row>
    <row r="230" spans="1:17" ht="42.75" x14ac:dyDescent="0.2">
      <c r="A230" s="112">
        <v>5111</v>
      </c>
      <c r="B230" s="113">
        <v>219</v>
      </c>
      <c r="C230" s="184" t="s">
        <v>1324</v>
      </c>
      <c r="D230" s="112" t="s">
        <v>628</v>
      </c>
      <c r="E230" s="112" t="s">
        <v>2170</v>
      </c>
      <c r="F230" s="112"/>
      <c r="G230" s="112"/>
      <c r="H230" s="112"/>
      <c r="I230" s="112" t="s">
        <v>692</v>
      </c>
      <c r="J230" s="112">
        <v>0</v>
      </c>
      <c r="K230" s="112">
        <v>0</v>
      </c>
      <c r="L230" s="112" t="s">
        <v>101</v>
      </c>
      <c r="M230" s="115" t="s">
        <v>2081</v>
      </c>
      <c r="N230" s="114">
        <v>40129</v>
      </c>
      <c r="O230" s="117">
        <v>2058.5</v>
      </c>
      <c r="P230" s="112" t="s">
        <v>1997</v>
      </c>
      <c r="Q230" s="112" t="s">
        <v>5035</v>
      </c>
    </row>
    <row r="231" spans="1:17" ht="42.75" x14ac:dyDescent="0.2">
      <c r="A231" s="112">
        <v>5111</v>
      </c>
      <c r="B231" s="113">
        <v>220</v>
      </c>
      <c r="C231" s="184" t="s">
        <v>1325</v>
      </c>
      <c r="D231" s="112" t="s">
        <v>628</v>
      </c>
      <c r="E231" s="112" t="s">
        <v>2170</v>
      </c>
      <c r="F231" s="112"/>
      <c r="G231" s="112"/>
      <c r="H231" s="112"/>
      <c r="I231" s="112" t="s">
        <v>692</v>
      </c>
      <c r="J231" s="112">
        <v>0</v>
      </c>
      <c r="K231" s="112">
        <v>0</v>
      </c>
      <c r="L231" s="112" t="s">
        <v>101</v>
      </c>
      <c r="M231" s="115" t="s">
        <v>2081</v>
      </c>
      <c r="N231" s="114">
        <v>40129</v>
      </c>
      <c r="O231" s="117">
        <v>2058.5</v>
      </c>
      <c r="P231" s="112" t="s">
        <v>1997</v>
      </c>
      <c r="Q231" s="112" t="s">
        <v>5035</v>
      </c>
    </row>
    <row r="232" spans="1:17" ht="42.75" x14ac:dyDescent="0.2">
      <c r="A232" s="112">
        <v>5111</v>
      </c>
      <c r="B232" s="113">
        <v>221</v>
      </c>
      <c r="C232" s="184" t="s">
        <v>1326</v>
      </c>
      <c r="D232" s="112" t="s">
        <v>628</v>
      </c>
      <c r="E232" s="112" t="s">
        <v>2170</v>
      </c>
      <c r="F232" s="112"/>
      <c r="G232" s="112"/>
      <c r="H232" s="112"/>
      <c r="I232" s="112" t="s">
        <v>692</v>
      </c>
      <c r="J232" s="112">
        <v>0</v>
      </c>
      <c r="K232" s="112">
        <v>0</v>
      </c>
      <c r="L232" s="112" t="s">
        <v>101</v>
      </c>
      <c r="M232" s="115" t="s">
        <v>2081</v>
      </c>
      <c r="N232" s="114">
        <v>40129</v>
      </c>
      <c r="O232" s="117">
        <v>2058.5</v>
      </c>
      <c r="P232" s="112" t="s">
        <v>323</v>
      </c>
      <c r="Q232" s="112" t="s">
        <v>5035</v>
      </c>
    </row>
    <row r="233" spans="1:17" ht="42.75" x14ac:dyDescent="0.2">
      <c r="A233" s="112">
        <v>5111</v>
      </c>
      <c r="B233" s="113">
        <v>222</v>
      </c>
      <c r="C233" s="184" t="s">
        <v>1337</v>
      </c>
      <c r="D233" s="112" t="s">
        <v>628</v>
      </c>
      <c r="E233" s="112" t="s">
        <v>2170</v>
      </c>
      <c r="F233" s="112"/>
      <c r="G233" s="112"/>
      <c r="H233" s="112"/>
      <c r="I233" s="112" t="s">
        <v>692</v>
      </c>
      <c r="J233" s="112">
        <v>0</v>
      </c>
      <c r="K233" s="112">
        <v>0</v>
      </c>
      <c r="L233" s="112" t="s">
        <v>101</v>
      </c>
      <c r="M233" s="115" t="s">
        <v>2081</v>
      </c>
      <c r="N233" s="114">
        <v>40129</v>
      </c>
      <c r="O233" s="117">
        <v>2058.5</v>
      </c>
      <c r="P233" s="112" t="s">
        <v>323</v>
      </c>
      <c r="Q233" s="112" t="s">
        <v>5035</v>
      </c>
    </row>
    <row r="234" spans="1:17" ht="42.75" x14ac:dyDescent="0.2">
      <c r="A234" s="112">
        <v>5111</v>
      </c>
      <c r="B234" s="113">
        <v>223</v>
      </c>
      <c r="C234" s="184" t="s">
        <v>1339</v>
      </c>
      <c r="D234" s="112" t="s">
        <v>628</v>
      </c>
      <c r="E234" s="112" t="s">
        <v>2170</v>
      </c>
      <c r="F234" s="112"/>
      <c r="G234" s="112"/>
      <c r="H234" s="112"/>
      <c r="I234" s="112" t="s">
        <v>692</v>
      </c>
      <c r="J234" s="112">
        <v>0</v>
      </c>
      <c r="K234" s="112">
        <v>0</v>
      </c>
      <c r="L234" s="112" t="s">
        <v>101</v>
      </c>
      <c r="M234" s="115" t="s">
        <v>2081</v>
      </c>
      <c r="N234" s="114">
        <v>40129</v>
      </c>
      <c r="O234" s="117">
        <v>2058.5</v>
      </c>
      <c r="P234" s="112" t="s">
        <v>323</v>
      </c>
      <c r="Q234" s="112" t="s">
        <v>5035</v>
      </c>
    </row>
    <row r="235" spans="1:17" ht="42.75" x14ac:dyDescent="0.2">
      <c r="A235" s="112">
        <v>5111</v>
      </c>
      <c r="B235" s="113">
        <v>224</v>
      </c>
      <c r="C235" s="184" t="s">
        <v>1340</v>
      </c>
      <c r="D235" s="112" t="s">
        <v>628</v>
      </c>
      <c r="E235" s="112" t="s">
        <v>2170</v>
      </c>
      <c r="F235" s="112"/>
      <c r="G235" s="112"/>
      <c r="H235" s="112"/>
      <c r="I235" s="112" t="s">
        <v>692</v>
      </c>
      <c r="J235" s="112">
        <v>0</v>
      </c>
      <c r="K235" s="112">
        <v>0</v>
      </c>
      <c r="L235" s="112" t="s">
        <v>101</v>
      </c>
      <c r="M235" s="115" t="s">
        <v>2081</v>
      </c>
      <c r="N235" s="114">
        <v>40129</v>
      </c>
      <c r="O235" s="117">
        <v>2058.5</v>
      </c>
      <c r="P235" s="112" t="s">
        <v>214</v>
      </c>
      <c r="Q235" s="112" t="s">
        <v>5035</v>
      </c>
    </row>
    <row r="236" spans="1:17" ht="42.75" x14ac:dyDescent="0.2">
      <c r="A236" s="112">
        <v>5111</v>
      </c>
      <c r="B236" s="113">
        <v>225</v>
      </c>
      <c r="C236" s="184" t="s">
        <v>1341</v>
      </c>
      <c r="D236" s="112" t="s">
        <v>628</v>
      </c>
      <c r="E236" s="112" t="s">
        <v>2170</v>
      </c>
      <c r="F236" s="112"/>
      <c r="G236" s="112"/>
      <c r="H236" s="112"/>
      <c r="I236" s="112" t="s">
        <v>692</v>
      </c>
      <c r="J236" s="112">
        <v>0</v>
      </c>
      <c r="K236" s="112">
        <v>0</v>
      </c>
      <c r="L236" s="112" t="s">
        <v>101</v>
      </c>
      <c r="M236" s="115" t="s">
        <v>2081</v>
      </c>
      <c r="N236" s="114">
        <v>40129</v>
      </c>
      <c r="O236" s="117">
        <v>2058.5</v>
      </c>
      <c r="P236" s="112" t="s">
        <v>214</v>
      </c>
      <c r="Q236" s="112" t="s">
        <v>5035</v>
      </c>
    </row>
    <row r="237" spans="1:17" ht="42.75" x14ac:dyDescent="0.2">
      <c r="A237" s="112">
        <v>5111</v>
      </c>
      <c r="B237" s="113">
        <v>226</v>
      </c>
      <c r="C237" s="184" t="s">
        <v>1342</v>
      </c>
      <c r="D237" s="112" t="s">
        <v>628</v>
      </c>
      <c r="E237" s="112" t="s">
        <v>2170</v>
      </c>
      <c r="F237" s="112"/>
      <c r="G237" s="112"/>
      <c r="H237" s="112"/>
      <c r="I237" s="112" t="s">
        <v>692</v>
      </c>
      <c r="J237" s="112">
        <v>0</v>
      </c>
      <c r="K237" s="112">
        <v>0</v>
      </c>
      <c r="L237" s="112" t="s">
        <v>101</v>
      </c>
      <c r="M237" s="115" t="s">
        <v>2081</v>
      </c>
      <c r="N237" s="114">
        <v>40129</v>
      </c>
      <c r="O237" s="117">
        <v>2058.5</v>
      </c>
      <c r="P237" s="112" t="s">
        <v>1997</v>
      </c>
      <c r="Q237" s="112" t="s">
        <v>5035</v>
      </c>
    </row>
    <row r="238" spans="1:17" ht="42.75" x14ac:dyDescent="0.2">
      <c r="A238" s="112">
        <v>5111</v>
      </c>
      <c r="B238" s="113">
        <v>227</v>
      </c>
      <c r="C238" s="184" t="s">
        <v>1347</v>
      </c>
      <c r="D238" s="112" t="s">
        <v>628</v>
      </c>
      <c r="E238" s="112" t="s">
        <v>2170</v>
      </c>
      <c r="F238" s="112"/>
      <c r="G238" s="112"/>
      <c r="H238" s="112"/>
      <c r="I238" s="112" t="s">
        <v>692</v>
      </c>
      <c r="J238" s="112">
        <v>0</v>
      </c>
      <c r="K238" s="112">
        <v>0</v>
      </c>
      <c r="L238" s="112" t="s">
        <v>101</v>
      </c>
      <c r="M238" s="115" t="s">
        <v>2081</v>
      </c>
      <c r="N238" s="114">
        <v>40129</v>
      </c>
      <c r="O238" s="117">
        <v>2058.5</v>
      </c>
      <c r="P238" s="112" t="s">
        <v>323</v>
      </c>
      <c r="Q238" s="112" t="s">
        <v>5035</v>
      </c>
    </row>
    <row r="239" spans="1:17" ht="42.75" x14ac:dyDescent="0.2">
      <c r="A239" s="112">
        <v>5111</v>
      </c>
      <c r="B239" s="113">
        <v>228</v>
      </c>
      <c r="C239" s="184" t="s">
        <v>1348</v>
      </c>
      <c r="D239" s="112" t="s">
        <v>628</v>
      </c>
      <c r="E239" s="112" t="s">
        <v>2170</v>
      </c>
      <c r="F239" s="112"/>
      <c r="G239" s="112"/>
      <c r="H239" s="112"/>
      <c r="I239" s="112" t="s">
        <v>692</v>
      </c>
      <c r="J239" s="112">
        <v>0</v>
      </c>
      <c r="K239" s="112">
        <v>0</v>
      </c>
      <c r="L239" s="112" t="s">
        <v>101</v>
      </c>
      <c r="M239" s="115" t="s">
        <v>2081</v>
      </c>
      <c r="N239" s="114">
        <v>40129</v>
      </c>
      <c r="O239" s="117">
        <v>2058.5</v>
      </c>
      <c r="P239" s="112" t="s">
        <v>323</v>
      </c>
      <c r="Q239" s="112" t="s">
        <v>5035</v>
      </c>
    </row>
    <row r="240" spans="1:17" ht="42.75" x14ac:dyDescent="0.2">
      <c r="A240" s="112">
        <v>5111</v>
      </c>
      <c r="B240" s="113">
        <v>229</v>
      </c>
      <c r="C240" s="184" t="s">
        <v>1349</v>
      </c>
      <c r="D240" s="112" t="s">
        <v>628</v>
      </c>
      <c r="E240" s="112" t="s">
        <v>2170</v>
      </c>
      <c r="F240" s="112"/>
      <c r="G240" s="112"/>
      <c r="H240" s="112"/>
      <c r="I240" s="112" t="s">
        <v>692</v>
      </c>
      <c r="J240" s="112">
        <v>0</v>
      </c>
      <c r="K240" s="112">
        <v>0</v>
      </c>
      <c r="L240" s="112" t="s">
        <v>101</v>
      </c>
      <c r="M240" s="115" t="s">
        <v>2081</v>
      </c>
      <c r="N240" s="114">
        <v>40129</v>
      </c>
      <c r="O240" s="117">
        <v>2058.5</v>
      </c>
      <c r="P240" s="112" t="s">
        <v>323</v>
      </c>
      <c r="Q240" s="112" t="s">
        <v>5035</v>
      </c>
    </row>
    <row r="241" spans="1:17" ht="42.75" x14ac:dyDescent="0.2">
      <c r="A241" s="112">
        <v>5111</v>
      </c>
      <c r="B241" s="113">
        <v>230</v>
      </c>
      <c r="C241" s="184" t="s">
        <v>1350</v>
      </c>
      <c r="D241" s="112" t="s">
        <v>628</v>
      </c>
      <c r="E241" s="112" t="s">
        <v>2170</v>
      </c>
      <c r="F241" s="112"/>
      <c r="G241" s="112"/>
      <c r="H241" s="112"/>
      <c r="I241" s="112" t="s">
        <v>692</v>
      </c>
      <c r="J241" s="112">
        <v>0</v>
      </c>
      <c r="K241" s="112">
        <v>0</v>
      </c>
      <c r="L241" s="112" t="s">
        <v>101</v>
      </c>
      <c r="M241" s="115" t="s">
        <v>2081</v>
      </c>
      <c r="N241" s="114">
        <v>40129</v>
      </c>
      <c r="O241" s="117">
        <v>2058.5</v>
      </c>
      <c r="P241" s="112" t="s">
        <v>323</v>
      </c>
      <c r="Q241" s="112" t="s">
        <v>5035</v>
      </c>
    </row>
    <row r="242" spans="1:17" ht="42.75" x14ac:dyDescent="0.2">
      <c r="A242" s="112">
        <v>5111</v>
      </c>
      <c r="B242" s="113">
        <v>231</v>
      </c>
      <c r="C242" s="184" t="s">
        <v>1351</v>
      </c>
      <c r="D242" s="112" t="s">
        <v>628</v>
      </c>
      <c r="E242" s="112" t="s">
        <v>2170</v>
      </c>
      <c r="F242" s="112"/>
      <c r="G242" s="112"/>
      <c r="H242" s="112"/>
      <c r="I242" s="112" t="s">
        <v>692</v>
      </c>
      <c r="J242" s="112">
        <v>0</v>
      </c>
      <c r="K242" s="112">
        <v>0</v>
      </c>
      <c r="L242" s="112" t="s">
        <v>101</v>
      </c>
      <c r="M242" s="115" t="s">
        <v>2081</v>
      </c>
      <c r="N242" s="114">
        <v>40129</v>
      </c>
      <c r="O242" s="117">
        <v>2058.5</v>
      </c>
      <c r="P242" s="112" t="s">
        <v>323</v>
      </c>
      <c r="Q242" s="112" t="s">
        <v>5035</v>
      </c>
    </row>
    <row r="243" spans="1:17" ht="42.75" x14ac:dyDescent="0.2">
      <c r="A243" s="112">
        <v>5111</v>
      </c>
      <c r="B243" s="113">
        <v>232</v>
      </c>
      <c r="C243" s="184" t="s">
        <v>1352</v>
      </c>
      <c r="D243" s="112" t="s">
        <v>628</v>
      </c>
      <c r="E243" s="112" t="s">
        <v>2170</v>
      </c>
      <c r="F243" s="112"/>
      <c r="G243" s="112"/>
      <c r="H243" s="112"/>
      <c r="I243" s="112" t="s">
        <v>692</v>
      </c>
      <c r="J243" s="112">
        <v>0</v>
      </c>
      <c r="K243" s="112">
        <v>0</v>
      </c>
      <c r="L243" s="112" t="s">
        <v>101</v>
      </c>
      <c r="M243" s="115" t="s">
        <v>2081</v>
      </c>
      <c r="N243" s="114">
        <v>40129</v>
      </c>
      <c r="O243" s="117">
        <v>2058.5</v>
      </c>
      <c r="P243" s="112" t="s">
        <v>214</v>
      </c>
      <c r="Q243" s="112" t="s">
        <v>5035</v>
      </c>
    </row>
    <row r="244" spans="1:17" ht="42.75" x14ac:dyDescent="0.2">
      <c r="A244" s="112">
        <v>5111</v>
      </c>
      <c r="B244" s="113">
        <v>233</v>
      </c>
      <c r="C244" s="184" t="s">
        <v>1353</v>
      </c>
      <c r="D244" s="112" t="s">
        <v>628</v>
      </c>
      <c r="E244" s="112" t="s">
        <v>2170</v>
      </c>
      <c r="F244" s="112"/>
      <c r="G244" s="112"/>
      <c r="H244" s="112"/>
      <c r="I244" s="112" t="s">
        <v>692</v>
      </c>
      <c r="J244" s="112">
        <v>0</v>
      </c>
      <c r="K244" s="112">
        <v>0</v>
      </c>
      <c r="L244" s="112" t="s">
        <v>101</v>
      </c>
      <c r="M244" s="115" t="s">
        <v>2081</v>
      </c>
      <c r="N244" s="114">
        <v>40129</v>
      </c>
      <c r="O244" s="117">
        <v>2058.5</v>
      </c>
      <c r="P244" s="112" t="s">
        <v>214</v>
      </c>
      <c r="Q244" s="112" t="s">
        <v>5035</v>
      </c>
    </row>
    <row r="245" spans="1:17" ht="42.75" x14ac:dyDescent="0.2">
      <c r="A245" s="112">
        <v>5111</v>
      </c>
      <c r="B245" s="113">
        <v>234</v>
      </c>
      <c r="C245" s="184" t="s">
        <v>1354</v>
      </c>
      <c r="D245" s="112" t="s">
        <v>628</v>
      </c>
      <c r="E245" s="112" t="s">
        <v>2170</v>
      </c>
      <c r="F245" s="112"/>
      <c r="G245" s="112"/>
      <c r="H245" s="112"/>
      <c r="I245" s="112" t="s">
        <v>692</v>
      </c>
      <c r="J245" s="112">
        <v>0</v>
      </c>
      <c r="K245" s="112">
        <v>0</v>
      </c>
      <c r="L245" s="112" t="s">
        <v>101</v>
      </c>
      <c r="M245" s="115" t="s">
        <v>2081</v>
      </c>
      <c r="N245" s="114">
        <v>40129</v>
      </c>
      <c r="O245" s="117">
        <v>2058.5</v>
      </c>
      <c r="P245" s="112" t="s">
        <v>214</v>
      </c>
      <c r="Q245" s="112" t="s">
        <v>5035</v>
      </c>
    </row>
    <row r="246" spans="1:17" ht="42.75" x14ac:dyDescent="0.2">
      <c r="A246" s="112">
        <v>5111</v>
      </c>
      <c r="B246" s="113">
        <v>235</v>
      </c>
      <c r="C246" s="184" t="s">
        <v>1355</v>
      </c>
      <c r="D246" s="112" t="s">
        <v>628</v>
      </c>
      <c r="E246" s="112" t="s">
        <v>2170</v>
      </c>
      <c r="F246" s="112"/>
      <c r="G246" s="112"/>
      <c r="H246" s="112"/>
      <c r="I246" s="112" t="s">
        <v>692</v>
      </c>
      <c r="J246" s="112">
        <v>0</v>
      </c>
      <c r="K246" s="112">
        <v>0</v>
      </c>
      <c r="L246" s="112" t="s">
        <v>101</v>
      </c>
      <c r="M246" s="115" t="s">
        <v>2081</v>
      </c>
      <c r="N246" s="114">
        <v>40129</v>
      </c>
      <c r="O246" s="117">
        <v>2058.5</v>
      </c>
      <c r="P246" s="112" t="s">
        <v>214</v>
      </c>
      <c r="Q246" s="112" t="s">
        <v>5035</v>
      </c>
    </row>
    <row r="247" spans="1:17" ht="42.75" x14ac:dyDescent="0.2">
      <c r="A247" s="112">
        <v>5111</v>
      </c>
      <c r="B247" s="113">
        <v>236</v>
      </c>
      <c r="C247" s="184" t="s">
        <v>1356</v>
      </c>
      <c r="D247" s="112" t="s">
        <v>628</v>
      </c>
      <c r="E247" s="112" t="s">
        <v>2170</v>
      </c>
      <c r="F247" s="112"/>
      <c r="G247" s="112"/>
      <c r="H247" s="112"/>
      <c r="I247" s="112" t="s">
        <v>692</v>
      </c>
      <c r="J247" s="112">
        <v>0</v>
      </c>
      <c r="K247" s="112">
        <v>0</v>
      </c>
      <c r="L247" s="112" t="s">
        <v>101</v>
      </c>
      <c r="M247" s="115" t="s">
        <v>2081</v>
      </c>
      <c r="N247" s="114">
        <v>40129</v>
      </c>
      <c r="O247" s="117">
        <v>2058.5</v>
      </c>
      <c r="P247" s="112" t="s">
        <v>2199</v>
      </c>
      <c r="Q247" s="112" t="s">
        <v>5035</v>
      </c>
    </row>
    <row r="248" spans="1:17" s="80" customFormat="1" ht="42.75" x14ac:dyDescent="0.2">
      <c r="A248" s="112">
        <v>51501</v>
      </c>
      <c r="B248" s="113">
        <v>237</v>
      </c>
      <c r="C248" s="184" t="s">
        <v>4647</v>
      </c>
      <c r="D248" s="112" t="s">
        <v>4301</v>
      </c>
      <c r="E248" s="112" t="s">
        <v>4127</v>
      </c>
      <c r="F248" s="112" t="s">
        <v>1854</v>
      </c>
      <c r="G248" s="112" t="s">
        <v>4603</v>
      </c>
      <c r="H248" s="112" t="s">
        <v>4648</v>
      </c>
      <c r="I248" s="112" t="s">
        <v>88</v>
      </c>
      <c r="J248" s="112">
        <v>6241</v>
      </c>
      <c r="K248" s="112">
        <v>4064698533</v>
      </c>
      <c r="L248" s="112" t="s">
        <v>4476</v>
      </c>
      <c r="M248" s="115" t="s">
        <v>1851</v>
      </c>
      <c r="N248" s="114">
        <v>44195</v>
      </c>
      <c r="O248" s="117">
        <v>16240</v>
      </c>
      <c r="P248" s="112" t="s">
        <v>3862</v>
      </c>
      <c r="Q248" s="112" t="s">
        <v>5035</v>
      </c>
    </row>
    <row r="249" spans="1:17" s="80" customFormat="1" ht="42.75" x14ac:dyDescent="0.2">
      <c r="A249" s="112">
        <v>51101</v>
      </c>
      <c r="B249" s="113">
        <v>238</v>
      </c>
      <c r="C249" s="184" t="s">
        <v>4531</v>
      </c>
      <c r="D249" s="112" t="s">
        <v>4490</v>
      </c>
      <c r="E249" s="112" t="s">
        <v>2167</v>
      </c>
      <c r="F249" s="112" t="s">
        <v>467</v>
      </c>
      <c r="G249" s="112"/>
      <c r="H249" s="112"/>
      <c r="I249" s="112" t="s">
        <v>3972</v>
      </c>
      <c r="J249" s="112">
        <v>6243</v>
      </c>
      <c r="K249" s="112">
        <v>4064698533</v>
      </c>
      <c r="L249" s="112" t="s">
        <v>4476</v>
      </c>
      <c r="M249" s="115" t="s">
        <v>1850</v>
      </c>
      <c r="N249" s="114">
        <v>44195</v>
      </c>
      <c r="O249" s="117">
        <v>7116.6</v>
      </c>
      <c r="P249" s="112" t="s">
        <v>3862</v>
      </c>
      <c r="Q249" s="112" t="s">
        <v>5035</v>
      </c>
    </row>
    <row r="250" spans="1:17" s="80" customFormat="1" ht="42.75" x14ac:dyDescent="0.2">
      <c r="A250" s="112">
        <v>51101</v>
      </c>
      <c r="B250" s="113">
        <v>239</v>
      </c>
      <c r="C250" s="184" t="s">
        <v>4532</v>
      </c>
      <c r="D250" s="112" t="s">
        <v>4479</v>
      </c>
      <c r="E250" s="112" t="s">
        <v>2167</v>
      </c>
      <c r="F250" s="112" t="s">
        <v>467</v>
      </c>
      <c r="G250" s="112" t="s">
        <v>4480</v>
      </c>
      <c r="H250" s="112"/>
      <c r="I250" s="112" t="s">
        <v>88</v>
      </c>
      <c r="J250" s="112">
        <v>6243</v>
      </c>
      <c r="K250" s="112">
        <v>4064698533</v>
      </c>
      <c r="L250" s="112" t="s">
        <v>4476</v>
      </c>
      <c r="M250" s="115" t="s">
        <v>1850</v>
      </c>
      <c r="N250" s="114">
        <v>44195</v>
      </c>
      <c r="O250" s="117">
        <v>2053.1999999999998</v>
      </c>
      <c r="P250" s="112" t="s">
        <v>26</v>
      </c>
      <c r="Q250" s="112" t="s">
        <v>5035</v>
      </c>
    </row>
    <row r="251" spans="1:17" ht="25.5" x14ac:dyDescent="0.2">
      <c r="A251" s="377" t="s">
        <v>5239</v>
      </c>
      <c r="B251" s="378"/>
      <c r="C251" s="378"/>
      <c r="D251" s="378"/>
      <c r="E251" s="378"/>
      <c r="F251" s="378"/>
      <c r="G251" s="378"/>
      <c r="H251" s="378"/>
      <c r="I251" s="378"/>
      <c r="J251" s="378"/>
      <c r="K251" s="378"/>
      <c r="L251" s="378"/>
      <c r="M251" s="378"/>
      <c r="N251" s="378"/>
      <c r="O251" s="378"/>
      <c r="P251" s="378"/>
      <c r="Q251" s="378"/>
    </row>
    <row r="252" spans="1:17" ht="42.75" x14ac:dyDescent="0.2">
      <c r="A252" s="112">
        <v>5111</v>
      </c>
      <c r="B252" s="113">
        <v>240</v>
      </c>
      <c r="C252" s="184" t="s">
        <v>1512</v>
      </c>
      <c r="D252" s="112" t="s">
        <v>623</v>
      </c>
      <c r="E252" s="112" t="s">
        <v>2170</v>
      </c>
      <c r="F252" s="112"/>
      <c r="G252" s="112"/>
      <c r="H252" s="112"/>
      <c r="I252" s="112" t="s">
        <v>692</v>
      </c>
      <c r="J252" s="112">
        <v>0</v>
      </c>
      <c r="K252" s="112">
        <v>0</v>
      </c>
      <c r="L252" s="112" t="s">
        <v>101</v>
      </c>
      <c r="M252" s="115" t="s">
        <v>2081</v>
      </c>
      <c r="N252" s="114">
        <v>40129</v>
      </c>
      <c r="O252" s="117">
        <v>3220</v>
      </c>
      <c r="P252" s="112" t="s">
        <v>1997</v>
      </c>
      <c r="Q252" s="112" t="s">
        <v>5035</v>
      </c>
    </row>
    <row r="253" spans="1:17" ht="42.75" x14ac:dyDescent="0.2">
      <c r="A253" s="112">
        <v>5111</v>
      </c>
      <c r="B253" s="113">
        <v>241</v>
      </c>
      <c r="C253" s="184" t="s">
        <v>1226</v>
      </c>
      <c r="D253" s="112" t="s">
        <v>622</v>
      </c>
      <c r="E253" s="112" t="s">
        <v>2170</v>
      </c>
      <c r="F253" s="112"/>
      <c r="G253" s="112"/>
      <c r="H253" s="112"/>
      <c r="I253" s="112" t="s">
        <v>531</v>
      </c>
      <c r="J253" s="112">
        <v>0</v>
      </c>
      <c r="K253" s="112">
        <v>0</v>
      </c>
      <c r="L253" s="112" t="s">
        <v>101</v>
      </c>
      <c r="M253" s="115" t="s">
        <v>2081</v>
      </c>
      <c r="N253" s="114">
        <v>40129</v>
      </c>
      <c r="O253" s="117">
        <v>5117.5</v>
      </c>
      <c r="P253" s="112" t="s">
        <v>214</v>
      </c>
      <c r="Q253" s="112" t="s">
        <v>5056</v>
      </c>
    </row>
    <row r="254" spans="1:17" ht="42.75" x14ac:dyDescent="0.2">
      <c r="A254" s="112">
        <v>5111</v>
      </c>
      <c r="B254" s="113">
        <v>242</v>
      </c>
      <c r="C254" s="184" t="s">
        <v>1413</v>
      </c>
      <c r="D254" s="112" t="s">
        <v>627</v>
      </c>
      <c r="E254" s="112" t="s">
        <v>2170</v>
      </c>
      <c r="F254" s="112"/>
      <c r="G254" s="112"/>
      <c r="H254" s="112"/>
      <c r="I254" s="112" t="s">
        <v>692</v>
      </c>
      <c r="J254" s="112">
        <v>0</v>
      </c>
      <c r="K254" s="112">
        <v>0</v>
      </c>
      <c r="L254" s="112" t="s">
        <v>101</v>
      </c>
      <c r="M254" s="115" t="s">
        <v>2081</v>
      </c>
      <c r="N254" s="114">
        <v>40129</v>
      </c>
      <c r="O254" s="117">
        <v>1311</v>
      </c>
      <c r="P254" s="112" t="s">
        <v>1997</v>
      </c>
      <c r="Q254" s="112" t="s">
        <v>5056</v>
      </c>
    </row>
    <row r="255" spans="1:17" ht="42.75" x14ac:dyDescent="0.2">
      <c r="A255" s="112">
        <v>5111</v>
      </c>
      <c r="B255" s="113">
        <v>243</v>
      </c>
      <c r="C255" s="184" t="s">
        <v>1414</v>
      </c>
      <c r="D255" s="112" t="s">
        <v>627</v>
      </c>
      <c r="E255" s="112" t="s">
        <v>2170</v>
      </c>
      <c r="F255" s="112"/>
      <c r="G255" s="112"/>
      <c r="H255" s="112"/>
      <c r="I255" s="112" t="s">
        <v>692</v>
      </c>
      <c r="J255" s="112">
        <v>0</v>
      </c>
      <c r="K255" s="112">
        <v>0</v>
      </c>
      <c r="L255" s="112" t="s">
        <v>101</v>
      </c>
      <c r="M255" s="115" t="s">
        <v>2081</v>
      </c>
      <c r="N255" s="114">
        <v>40129</v>
      </c>
      <c r="O255" s="117">
        <v>1311</v>
      </c>
      <c r="P255" s="112" t="s">
        <v>1997</v>
      </c>
      <c r="Q255" s="112" t="s">
        <v>5056</v>
      </c>
    </row>
    <row r="256" spans="1:17" ht="42.75" x14ac:dyDescent="0.2">
      <c r="A256" s="112">
        <v>5111</v>
      </c>
      <c r="B256" s="113">
        <v>244</v>
      </c>
      <c r="C256" s="184" t="s">
        <v>1420</v>
      </c>
      <c r="D256" s="112" t="s">
        <v>627</v>
      </c>
      <c r="E256" s="112" t="s">
        <v>2170</v>
      </c>
      <c r="F256" s="112"/>
      <c r="G256" s="112"/>
      <c r="H256" s="112"/>
      <c r="I256" s="112" t="s">
        <v>692</v>
      </c>
      <c r="J256" s="112">
        <v>0</v>
      </c>
      <c r="K256" s="112">
        <v>0</v>
      </c>
      <c r="L256" s="112" t="s">
        <v>101</v>
      </c>
      <c r="M256" s="115" t="s">
        <v>2081</v>
      </c>
      <c r="N256" s="114">
        <v>40129</v>
      </c>
      <c r="O256" s="117">
        <v>1311</v>
      </c>
      <c r="P256" s="112" t="s">
        <v>1997</v>
      </c>
      <c r="Q256" s="112" t="s">
        <v>5056</v>
      </c>
    </row>
    <row r="257" spans="1:17" ht="42.75" x14ac:dyDescent="0.2">
      <c r="A257" s="112">
        <v>5111</v>
      </c>
      <c r="B257" s="113">
        <v>245</v>
      </c>
      <c r="C257" s="184" t="s">
        <v>1289</v>
      </c>
      <c r="D257" s="112" t="s">
        <v>628</v>
      </c>
      <c r="E257" s="112" t="s">
        <v>2170</v>
      </c>
      <c r="F257" s="112"/>
      <c r="G257" s="112"/>
      <c r="H257" s="112"/>
      <c r="I257" s="112" t="s">
        <v>692</v>
      </c>
      <c r="J257" s="112">
        <v>0</v>
      </c>
      <c r="K257" s="112">
        <v>0</v>
      </c>
      <c r="L257" s="112" t="s">
        <v>101</v>
      </c>
      <c r="M257" s="115" t="s">
        <v>2081</v>
      </c>
      <c r="N257" s="114">
        <v>40129</v>
      </c>
      <c r="O257" s="117">
        <v>2058.5</v>
      </c>
      <c r="P257" s="112" t="s">
        <v>323</v>
      </c>
      <c r="Q257" s="112" t="s">
        <v>5056</v>
      </c>
    </row>
    <row r="258" spans="1:17" ht="42.75" x14ac:dyDescent="0.2">
      <c r="A258" s="112">
        <v>5111</v>
      </c>
      <c r="B258" s="113">
        <v>246</v>
      </c>
      <c r="C258" s="184" t="s">
        <v>1290</v>
      </c>
      <c r="D258" s="112" t="s">
        <v>628</v>
      </c>
      <c r="E258" s="112" t="s">
        <v>2170</v>
      </c>
      <c r="F258" s="112"/>
      <c r="G258" s="112"/>
      <c r="H258" s="112"/>
      <c r="I258" s="112" t="s">
        <v>692</v>
      </c>
      <c r="J258" s="112">
        <v>0</v>
      </c>
      <c r="K258" s="112">
        <v>0</v>
      </c>
      <c r="L258" s="112" t="s">
        <v>101</v>
      </c>
      <c r="M258" s="115" t="s">
        <v>2081</v>
      </c>
      <c r="N258" s="114">
        <v>40129</v>
      </c>
      <c r="O258" s="117">
        <v>2058.5</v>
      </c>
      <c r="P258" s="112" t="s">
        <v>323</v>
      </c>
      <c r="Q258" s="112" t="s">
        <v>5056</v>
      </c>
    </row>
    <row r="259" spans="1:17" ht="42.75" x14ac:dyDescent="0.2">
      <c r="A259" s="112">
        <v>5111</v>
      </c>
      <c r="B259" s="113">
        <v>247</v>
      </c>
      <c r="C259" s="184" t="s">
        <v>1291</v>
      </c>
      <c r="D259" s="112" t="s">
        <v>628</v>
      </c>
      <c r="E259" s="112" t="s">
        <v>2170</v>
      </c>
      <c r="F259" s="112"/>
      <c r="G259" s="112"/>
      <c r="H259" s="112"/>
      <c r="I259" s="112" t="s">
        <v>692</v>
      </c>
      <c r="J259" s="112">
        <v>0</v>
      </c>
      <c r="K259" s="112">
        <v>0</v>
      </c>
      <c r="L259" s="112" t="s">
        <v>101</v>
      </c>
      <c r="M259" s="115" t="s">
        <v>2081</v>
      </c>
      <c r="N259" s="114">
        <v>40129</v>
      </c>
      <c r="O259" s="117">
        <v>2058.5</v>
      </c>
      <c r="P259" s="112" t="s">
        <v>323</v>
      </c>
      <c r="Q259" s="112" t="s">
        <v>5056</v>
      </c>
    </row>
    <row r="260" spans="1:17" ht="42.75" x14ac:dyDescent="0.2">
      <c r="A260" s="112">
        <v>5111</v>
      </c>
      <c r="B260" s="113">
        <v>248</v>
      </c>
      <c r="C260" s="184" t="s">
        <v>1292</v>
      </c>
      <c r="D260" s="112" t="s">
        <v>628</v>
      </c>
      <c r="E260" s="112" t="s">
        <v>2170</v>
      </c>
      <c r="F260" s="112"/>
      <c r="G260" s="112"/>
      <c r="H260" s="112"/>
      <c r="I260" s="112" t="s">
        <v>692</v>
      </c>
      <c r="J260" s="112">
        <v>0</v>
      </c>
      <c r="K260" s="112">
        <v>0</v>
      </c>
      <c r="L260" s="112" t="s">
        <v>101</v>
      </c>
      <c r="M260" s="115" t="s">
        <v>2081</v>
      </c>
      <c r="N260" s="114">
        <v>40129</v>
      </c>
      <c r="O260" s="117">
        <v>2058.5</v>
      </c>
      <c r="P260" s="112" t="s">
        <v>323</v>
      </c>
      <c r="Q260" s="112" t="s">
        <v>5056</v>
      </c>
    </row>
    <row r="261" spans="1:17" ht="25.5" customHeight="1" x14ac:dyDescent="0.2">
      <c r="A261" s="377" t="s">
        <v>5081</v>
      </c>
      <c r="B261" s="378"/>
      <c r="C261" s="378"/>
      <c r="D261" s="378"/>
      <c r="E261" s="378"/>
      <c r="F261" s="378"/>
      <c r="G261" s="378"/>
      <c r="H261" s="378"/>
      <c r="I261" s="378"/>
      <c r="J261" s="378"/>
      <c r="K261" s="378"/>
      <c r="L261" s="378"/>
      <c r="M261" s="378"/>
      <c r="N261" s="378"/>
      <c r="O261" s="378"/>
      <c r="P261" s="378"/>
      <c r="Q261" s="382"/>
    </row>
    <row r="262" spans="1:17" ht="42.75" x14ac:dyDescent="0.2">
      <c r="A262" s="112">
        <v>5111</v>
      </c>
      <c r="B262" s="113">
        <v>249</v>
      </c>
      <c r="C262" s="184" t="s">
        <v>1221</v>
      </c>
      <c r="D262" s="112" t="s">
        <v>622</v>
      </c>
      <c r="E262" s="112" t="s">
        <v>2170</v>
      </c>
      <c r="F262" s="112"/>
      <c r="G262" s="112"/>
      <c r="H262" s="112"/>
      <c r="I262" s="112" t="s">
        <v>531</v>
      </c>
      <c r="J262" s="112">
        <v>0</v>
      </c>
      <c r="K262" s="112">
        <v>0</v>
      </c>
      <c r="L262" s="112" t="s">
        <v>101</v>
      </c>
      <c r="M262" s="115" t="s">
        <v>2081</v>
      </c>
      <c r="N262" s="114">
        <v>40129</v>
      </c>
      <c r="O262" s="117">
        <v>5117.5</v>
      </c>
      <c r="P262" s="112" t="s">
        <v>214</v>
      </c>
      <c r="Q262" s="112" t="s">
        <v>5082</v>
      </c>
    </row>
    <row r="263" spans="1:17" ht="42.75" x14ac:dyDescent="0.2">
      <c r="A263" s="112">
        <v>5111</v>
      </c>
      <c r="B263" s="113">
        <v>250</v>
      </c>
      <c r="C263" s="184" t="s">
        <v>1433</v>
      </c>
      <c r="D263" s="112" t="s">
        <v>627</v>
      </c>
      <c r="E263" s="112" t="s">
        <v>2170</v>
      </c>
      <c r="F263" s="112"/>
      <c r="G263" s="112"/>
      <c r="H263" s="112"/>
      <c r="I263" s="112" t="s">
        <v>692</v>
      </c>
      <c r="J263" s="112">
        <v>0</v>
      </c>
      <c r="K263" s="112">
        <v>0</v>
      </c>
      <c r="L263" s="112" t="s">
        <v>101</v>
      </c>
      <c r="M263" s="115" t="s">
        <v>2081</v>
      </c>
      <c r="N263" s="114">
        <v>40129</v>
      </c>
      <c r="O263" s="117">
        <v>1311</v>
      </c>
      <c r="P263" s="112" t="s">
        <v>323</v>
      </c>
      <c r="Q263" s="112" t="s">
        <v>5035</v>
      </c>
    </row>
    <row r="264" spans="1:17" ht="42.75" x14ac:dyDescent="0.2">
      <c r="A264" s="112">
        <v>5111</v>
      </c>
      <c r="B264" s="113">
        <v>251</v>
      </c>
      <c r="C264" s="184" t="s">
        <v>1434</v>
      </c>
      <c r="D264" s="112" t="s">
        <v>627</v>
      </c>
      <c r="E264" s="112" t="s">
        <v>2170</v>
      </c>
      <c r="F264" s="112"/>
      <c r="G264" s="112"/>
      <c r="H264" s="112"/>
      <c r="I264" s="112" t="s">
        <v>692</v>
      </c>
      <c r="J264" s="112">
        <v>0</v>
      </c>
      <c r="K264" s="112">
        <v>0</v>
      </c>
      <c r="L264" s="112" t="s">
        <v>101</v>
      </c>
      <c r="M264" s="115" t="s">
        <v>2081</v>
      </c>
      <c r="N264" s="114">
        <v>40129</v>
      </c>
      <c r="O264" s="117">
        <v>1311</v>
      </c>
      <c r="P264" s="112" t="s">
        <v>323</v>
      </c>
      <c r="Q264" s="112" t="s">
        <v>5035</v>
      </c>
    </row>
    <row r="265" spans="1:17" ht="42.75" x14ac:dyDescent="0.2">
      <c r="A265" s="112">
        <v>5111</v>
      </c>
      <c r="B265" s="113">
        <v>252</v>
      </c>
      <c r="C265" s="184" t="s">
        <v>1435</v>
      </c>
      <c r="D265" s="112" t="s">
        <v>627</v>
      </c>
      <c r="E265" s="112" t="s">
        <v>2170</v>
      </c>
      <c r="F265" s="112"/>
      <c r="G265" s="112"/>
      <c r="H265" s="112"/>
      <c r="I265" s="112" t="s">
        <v>692</v>
      </c>
      <c r="J265" s="112">
        <v>0</v>
      </c>
      <c r="K265" s="112">
        <v>0</v>
      </c>
      <c r="L265" s="112" t="s">
        <v>101</v>
      </c>
      <c r="M265" s="115" t="s">
        <v>2081</v>
      </c>
      <c r="N265" s="114">
        <v>40129</v>
      </c>
      <c r="O265" s="117">
        <v>1311</v>
      </c>
      <c r="P265" s="112" t="s">
        <v>323</v>
      </c>
      <c r="Q265" s="112" t="s">
        <v>5035</v>
      </c>
    </row>
    <row r="266" spans="1:17" ht="42.75" x14ac:dyDescent="0.2">
      <c r="A266" s="112">
        <v>5111</v>
      </c>
      <c r="B266" s="113">
        <v>253</v>
      </c>
      <c r="C266" s="184" t="s">
        <v>1310</v>
      </c>
      <c r="D266" s="112" t="s">
        <v>628</v>
      </c>
      <c r="E266" s="112" t="s">
        <v>2170</v>
      </c>
      <c r="F266" s="112"/>
      <c r="G266" s="112"/>
      <c r="H266" s="112"/>
      <c r="I266" s="112" t="s">
        <v>692</v>
      </c>
      <c r="J266" s="112">
        <v>0</v>
      </c>
      <c r="K266" s="112">
        <v>0</v>
      </c>
      <c r="L266" s="112" t="s">
        <v>101</v>
      </c>
      <c r="M266" s="115" t="s">
        <v>2081</v>
      </c>
      <c r="N266" s="114">
        <v>40129</v>
      </c>
      <c r="O266" s="117">
        <v>2058.5</v>
      </c>
      <c r="P266" s="112" t="s">
        <v>323</v>
      </c>
      <c r="Q266" s="112" t="s">
        <v>5035</v>
      </c>
    </row>
    <row r="267" spans="1:17" ht="42.75" x14ac:dyDescent="0.2">
      <c r="A267" s="112">
        <v>5111</v>
      </c>
      <c r="B267" s="113">
        <v>254</v>
      </c>
      <c r="C267" s="184" t="s">
        <v>1311</v>
      </c>
      <c r="D267" s="112" t="s">
        <v>628</v>
      </c>
      <c r="E267" s="112" t="s">
        <v>2170</v>
      </c>
      <c r="F267" s="112"/>
      <c r="G267" s="112"/>
      <c r="H267" s="112"/>
      <c r="I267" s="112" t="s">
        <v>692</v>
      </c>
      <c r="J267" s="112">
        <v>0</v>
      </c>
      <c r="K267" s="112">
        <v>0</v>
      </c>
      <c r="L267" s="112" t="s">
        <v>101</v>
      </c>
      <c r="M267" s="115" t="s">
        <v>2081</v>
      </c>
      <c r="N267" s="114">
        <v>40129</v>
      </c>
      <c r="O267" s="117">
        <v>2058.5</v>
      </c>
      <c r="P267" s="112" t="s">
        <v>323</v>
      </c>
      <c r="Q267" s="112" t="s">
        <v>5035</v>
      </c>
    </row>
    <row r="268" spans="1:17" ht="42.75" x14ac:dyDescent="0.2">
      <c r="A268" s="112">
        <v>5111</v>
      </c>
      <c r="B268" s="113">
        <v>255</v>
      </c>
      <c r="C268" s="184" t="s">
        <v>1312</v>
      </c>
      <c r="D268" s="112" t="s">
        <v>628</v>
      </c>
      <c r="E268" s="112" t="s">
        <v>2170</v>
      </c>
      <c r="F268" s="112"/>
      <c r="G268" s="112"/>
      <c r="H268" s="112"/>
      <c r="I268" s="112" t="s">
        <v>692</v>
      </c>
      <c r="J268" s="112">
        <v>0</v>
      </c>
      <c r="K268" s="112">
        <v>0</v>
      </c>
      <c r="L268" s="112" t="s">
        <v>101</v>
      </c>
      <c r="M268" s="115" t="s">
        <v>2081</v>
      </c>
      <c r="N268" s="114">
        <v>40129</v>
      </c>
      <c r="O268" s="117">
        <v>2058.5</v>
      </c>
      <c r="P268" s="112" t="s">
        <v>323</v>
      </c>
      <c r="Q268" s="112" t="s">
        <v>5035</v>
      </c>
    </row>
    <row r="269" spans="1:17" ht="42.75" x14ac:dyDescent="0.2">
      <c r="A269" s="112">
        <v>5111</v>
      </c>
      <c r="B269" s="113">
        <v>256</v>
      </c>
      <c r="C269" s="184" t="s">
        <v>1317</v>
      </c>
      <c r="D269" s="112" t="s">
        <v>628</v>
      </c>
      <c r="E269" s="112" t="s">
        <v>2170</v>
      </c>
      <c r="F269" s="112"/>
      <c r="G269" s="112"/>
      <c r="H269" s="112"/>
      <c r="I269" s="112" t="s">
        <v>692</v>
      </c>
      <c r="J269" s="112">
        <v>0</v>
      </c>
      <c r="K269" s="112">
        <v>0</v>
      </c>
      <c r="L269" s="112" t="s">
        <v>101</v>
      </c>
      <c r="M269" s="115" t="s">
        <v>2081</v>
      </c>
      <c r="N269" s="114">
        <v>40129</v>
      </c>
      <c r="O269" s="117">
        <v>2058.5</v>
      </c>
      <c r="P269" s="112" t="s">
        <v>323</v>
      </c>
      <c r="Q269" s="112" t="s">
        <v>5035</v>
      </c>
    </row>
    <row r="270" spans="1:17" s="148" customFormat="1" ht="25.5" x14ac:dyDescent="0.25">
      <c r="A270" s="377" t="s">
        <v>5061</v>
      </c>
      <c r="B270" s="378"/>
      <c r="C270" s="378"/>
      <c r="D270" s="378"/>
      <c r="E270" s="378"/>
      <c r="F270" s="378"/>
      <c r="G270" s="378"/>
      <c r="H270" s="378"/>
      <c r="I270" s="378"/>
      <c r="J270" s="378"/>
      <c r="K270" s="378"/>
      <c r="L270" s="378"/>
      <c r="M270" s="378"/>
      <c r="N270" s="378"/>
      <c r="O270" s="378"/>
      <c r="P270" s="378"/>
      <c r="Q270" s="378"/>
    </row>
    <row r="271" spans="1:17" ht="42.75" x14ac:dyDescent="0.2">
      <c r="A271" s="112">
        <v>5111</v>
      </c>
      <c r="B271" s="113">
        <v>257</v>
      </c>
      <c r="C271" s="184" t="s">
        <v>1218</v>
      </c>
      <c r="D271" s="112" t="s">
        <v>622</v>
      </c>
      <c r="E271" s="112" t="s">
        <v>2170</v>
      </c>
      <c r="F271" s="112"/>
      <c r="G271" s="112"/>
      <c r="H271" s="112"/>
      <c r="I271" s="112" t="s">
        <v>531</v>
      </c>
      <c r="J271" s="112">
        <v>0</v>
      </c>
      <c r="K271" s="112">
        <v>0</v>
      </c>
      <c r="L271" s="112" t="s">
        <v>101</v>
      </c>
      <c r="M271" s="115" t="s">
        <v>2081</v>
      </c>
      <c r="N271" s="114">
        <v>40129</v>
      </c>
      <c r="O271" s="117">
        <v>5117.5</v>
      </c>
      <c r="P271" s="112" t="s">
        <v>1997</v>
      </c>
      <c r="Q271" s="112" t="s">
        <v>5062</v>
      </c>
    </row>
    <row r="272" spans="1:17" ht="42.75" x14ac:dyDescent="0.2">
      <c r="A272" s="112">
        <v>5111</v>
      </c>
      <c r="B272" s="113">
        <v>258</v>
      </c>
      <c r="C272" s="184" t="s">
        <v>1442</v>
      </c>
      <c r="D272" s="112" t="s">
        <v>627</v>
      </c>
      <c r="E272" s="112" t="s">
        <v>2170</v>
      </c>
      <c r="F272" s="112"/>
      <c r="G272" s="112"/>
      <c r="H272" s="112"/>
      <c r="I272" s="112" t="s">
        <v>692</v>
      </c>
      <c r="J272" s="112">
        <v>0</v>
      </c>
      <c r="K272" s="112">
        <v>0</v>
      </c>
      <c r="L272" s="112" t="s">
        <v>101</v>
      </c>
      <c r="M272" s="115" t="s">
        <v>2081</v>
      </c>
      <c r="N272" s="114">
        <v>40129</v>
      </c>
      <c r="O272" s="117">
        <v>1311</v>
      </c>
      <c r="P272" s="112" t="s">
        <v>1997</v>
      </c>
      <c r="Q272" s="112" t="s">
        <v>5035</v>
      </c>
    </row>
    <row r="273" spans="1:17" ht="42.75" x14ac:dyDescent="0.2">
      <c r="A273" s="112">
        <v>5111</v>
      </c>
      <c r="B273" s="113">
        <v>259</v>
      </c>
      <c r="C273" s="184" t="s">
        <v>1443</v>
      </c>
      <c r="D273" s="112" t="s">
        <v>627</v>
      </c>
      <c r="E273" s="112" t="s">
        <v>2170</v>
      </c>
      <c r="F273" s="112"/>
      <c r="G273" s="112"/>
      <c r="H273" s="112"/>
      <c r="I273" s="112" t="s">
        <v>692</v>
      </c>
      <c r="J273" s="112">
        <v>0</v>
      </c>
      <c r="K273" s="112">
        <v>0</v>
      </c>
      <c r="L273" s="112" t="s">
        <v>101</v>
      </c>
      <c r="M273" s="115" t="s">
        <v>2081</v>
      </c>
      <c r="N273" s="114">
        <v>40129</v>
      </c>
      <c r="O273" s="117">
        <v>1311</v>
      </c>
      <c r="P273" s="112" t="s">
        <v>323</v>
      </c>
      <c r="Q273" s="112" t="s">
        <v>5035</v>
      </c>
    </row>
    <row r="274" spans="1:17" ht="42.75" x14ac:dyDescent="0.2">
      <c r="A274" s="112">
        <v>5111</v>
      </c>
      <c r="B274" s="113">
        <v>260</v>
      </c>
      <c r="C274" s="184" t="s">
        <v>1444</v>
      </c>
      <c r="D274" s="112" t="s">
        <v>627</v>
      </c>
      <c r="E274" s="112" t="s">
        <v>2170</v>
      </c>
      <c r="F274" s="112"/>
      <c r="G274" s="112"/>
      <c r="H274" s="112"/>
      <c r="I274" s="112" t="s">
        <v>692</v>
      </c>
      <c r="J274" s="112">
        <v>0</v>
      </c>
      <c r="K274" s="112">
        <v>0</v>
      </c>
      <c r="L274" s="112" t="s">
        <v>101</v>
      </c>
      <c r="M274" s="115" t="s">
        <v>2081</v>
      </c>
      <c r="N274" s="114">
        <v>40129</v>
      </c>
      <c r="O274" s="117">
        <v>1311</v>
      </c>
      <c r="P274" s="112" t="s">
        <v>323</v>
      </c>
      <c r="Q274" s="112" t="s">
        <v>5035</v>
      </c>
    </row>
    <row r="275" spans="1:17" ht="42.75" x14ac:dyDescent="0.2">
      <c r="A275" s="112">
        <v>5111</v>
      </c>
      <c r="B275" s="113">
        <v>261</v>
      </c>
      <c r="C275" s="184" t="s">
        <v>1445</v>
      </c>
      <c r="D275" s="112" t="s">
        <v>627</v>
      </c>
      <c r="E275" s="112" t="s">
        <v>2170</v>
      </c>
      <c r="F275" s="112"/>
      <c r="G275" s="112"/>
      <c r="H275" s="112"/>
      <c r="I275" s="112" t="s">
        <v>692</v>
      </c>
      <c r="J275" s="112">
        <v>0</v>
      </c>
      <c r="K275" s="112">
        <v>0</v>
      </c>
      <c r="L275" s="112" t="s">
        <v>101</v>
      </c>
      <c r="M275" s="115" t="s">
        <v>2081</v>
      </c>
      <c r="N275" s="114">
        <v>40129</v>
      </c>
      <c r="O275" s="117">
        <v>1311</v>
      </c>
      <c r="P275" s="112" t="s">
        <v>323</v>
      </c>
      <c r="Q275" s="112" t="s">
        <v>5035</v>
      </c>
    </row>
    <row r="276" spans="1:17" ht="42.75" x14ac:dyDescent="0.2">
      <c r="A276" s="112">
        <v>5111</v>
      </c>
      <c r="B276" s="113">
        <v>262</v>
      </c>
      <c r="C276" s="184" t="s">
        <v>1330</v>
      </c>
      <c r="D276" s="112" t="s">
        <v>628</v>
      </c>
      <c r="E276" s="112" t="s">
        <v>2170</v>
      </c>
      <c r="F276" s="112"/>
      <c r="G276" s="112"/>
      <c r="H276" s="112"/>
      <c r="I276" s="112" t="s">
        <v>692</v>
      </c>
      <c r="J276" s="112">
        <v>0</v>
      </c>
      <c r="K276" s="112">
        <v>0</v>
      </c>
      <c r="L276" s="112" t="s">
        <v>101</v>
      </c>
      <c r="M276" s="115" t="s">
        <v>2081</v>
      </c>
      <c r="N276" s="114">
        <v>40129</v>
      </c>
      <c r="O276" s="117">
        <v>2058.5</v>
      </c>
      <c r="P276" s="112" t="s">
        <v>1997</v>
      </c>
      <c r="Q276" s="112" t="s">
        <v>5062</v>
      </c>
    </row>
    <row r="277" spans="1:17" ht="42.75" x14ac:dyDescent="0.2">
      <c r="A277" s="112">
        <v>5111</v>
      </c>
      <c r="B277" s="113">
        <v>263</v>
      </c>
      <c r="C277" s="184" t="s">
        <v>1331</v>
      </c>
      <c r="D277" s="112" t="s">
        <v>628</v>
      </c>
      <c r="E277" s="112" t="s">
        <v>2170</v>
      </c>
      <c r="F277" s="112"/>
      <c r="G277" s="112"/>
      <c r="H277" s="112"/>
      <c r="I277" s="112" t="s">
        <v>692</v>
      </c>
      <c r="J277" s="112">
        <v>0</v>
      </c>
      <c r="K277" s="112">
        <v>0</v>
      </c>
      <c r="L277" s="112" t="s">
        <v>101</v>
      </c>
      <c r="M277" s="115" t="s">
        <v>2081</v>
      </c>
      <c r="N277" s="114">
        <v>40129</v>
      </c>
      <c r="O277" s="117">
        <v>2058.5</v>
      </c>
      <c r="P277" s="112" t="s">
        <v>1997</v>
      </c>
      <c r="Q277" s="112" t="s">
        <v>5062</v>
      </c>
    </row>
    <row r="278" spans="1:17" ht="42.75" x14ac:dyDescent="0.2">
      <c r="A278" s="112">
        <v>5111</v>
      </c>
      <c r="B278" s="113">
        <v>264</v>
      </c>
      <c r="C278" s="184" t="s">
        <v>1332</v>
      </c>
      <c r="D278" s="112" t="s">
        <v>628</v>
      </c>
      <c r="E278" s="112" t="s">
        <v>2170</v>
      </c>
      <c r="F278" s="112"/>
      <c r="G278" s="112"/>
      <c r="H278" s="112"/>
      <c r="I278" s="112" t="s">
        <v>692</v>
      </c>
      <c r="J278" s="112">
        <v>0</v>
      </c>
      <c r="K278" s="112">
        <v>0</v>
      </c>
      <c r="L278" s="112" t="s">
        <v>101</v>
      </c>
      <c r="M278" s="115" t="s">
        <v>2081</v>
      </c>
      <c r="N278" s="114">
        <v>40129</v>
      </c>
      <c r="O278" s="117">
        <v>2058.5</v>
      </c>
      <c r="P278" s="112" t="s">
        <v>214</v>
      </c>
      <c r="Q278" s="112" t="s">
        <v>5062</v>
      </c>
    </row>
    <row r="279" spans="1:17" ht="42.75" x14ac:dyDescent="0.2">
      <c r="A279" s="112">
        <v>5111</v>
      </c>
      <c r="B279" s="113">
        <v>265</v>
      </c>
      <c r="C279" s="184" t="s">
        <v>1333</v>
      </c>
      <c r="D279" s="112" t="s">
        <v>628</v>
      </c>
      <c r="E279" s="112" t="s">
        <v>2170</v>
      </c>
      <c r="F279" s="112"/>
      <c r="G279" s="112"/>
      <c r="H279" s="112"/>
      <c r="I279" s="112" t="s">
        <v>692</v>
      </c>
      <c r="J279" s="112">
        <v>0</v>
      </c>
      <c r="K279" s="112">
        <v>0</v>
      </c>
      <c r="L279" s="112" t="s">
        <v>101</v>
      </c>
      <c r="M279" s="115" t="s">
        <v>2081</v>
      </c>
      <c r="N279" s="114">
        <v>40129</v>
      </c>
      <c r="O279" s="117">
        <v>2058.5</v>
      </c>
      <c r="P279" s="112" t="s">
        <v>214</v>
      </c>
      <c r="Q279" s="112" t="s">
        <v>5062</v>
      </c>
    </row>
    <row r="280" spans="1:17" ht="25.5" customHeight="1" x14ac:dyDescent="0.2">
      <c r="A280" s="377" t="s">
        <v>5084</v>
      </c>
      <c r="B280" s="378"/>
      <c r="C280" s="378"/>
      <c r="D280" s="378"/>
      <c r="E280" s="378"/>
      <c r="F280" s="378"/>
      <c r="G280" s="378"/>
      <c r="H280" s="378"/>
      <c r="I280" s="378"/>
      <c r="J280" s="378"/>
      <c r="K280" s="378"/>
      <c r="L280" s="378"/>
      <c r="M280" s="378"/>
      <c r="N280" s="378"/>
      <c r="O280" s="378"/>
      <c r="P280" s="378"/>
      <c r="Q280" s="382"/>
    </row>
    <row r="281" spans="1:17" ht="42.75" x14ac:dyDescent="0.2">
      <c r="A281" s="112">
        <v>5111</v>
      </c>
      <c r="B281" s="113">
        <v>266</v>
      </c>
      <c r="C281" s="184" t="s">
        <v>1227</v>
      </c>
      <c r="D281" s="112" t="s">
        <v>622</v>
      </c>
      <c r="E281" s="112" t="s">
        <v>2170</v>
      </c>
      <c r="F281" s="112"/>
      <c r="G281" s="112"/>
      <c r="H281" s="112"/>
      <c r="I281" s="112" t="s">
        <v>531</v>
      </c>
      <c r="J281" s="112">
        <v>0</v>
      </c>
      <c r="K281" s="112">
        <v>0</v>
      </c>
      <c r="L281" s="112" t="s">
        <v>101</v>
      </c>
      <c r="M281" s="115" t="s">
        <v>2081</v>
      </c>
      <c r="N281" s="114">
        <v>40129</v>
      </c>
      <c r="O281" s="117">
        <v>5117.5</v>
      </c>
      <c r="P281" s="112" t="s">
        <v>214</v>
      </c>
      <c r="Q281" s="112" t="s">
        <v>5086</v>
      </c>
    </row>
    <row r="282" spans="1:17" ht="42.75" x14ac:dyDescent="0.2">
      <c r="A282" s="112">
        <v>5111</v>
      </c>
      <c r="B282" s="113">
        <v>267</v>
      </c>
      <c r="C282" s="184" t="s">
        <v>1449</v>
      </c>
      <c r="D282" s="112" t="s">
        <v>627</v>
      </c>
      <c r="E282" s="112" t="s">
        <v>2170</v>
      </c>
      <c r="F282" s="112"/>
      <c r="G282" s="112"/>
      <c r="H282" s="112"/>
      <c r="I282" s="112" t="s">
        <v>692</v>
      </c>
      <c r="J282" s="112">
        <v>0</v>
      </c>
      <c r="K282" s="112">
        <v>0</v>
      </c>
      <c r="L282" s="112" t="s">
        <v>101</v>
      </c>
      <c r="M282" s="115" t="s">
        <v>2081</v>
      </c>
      <c r="N282" s="114">
        <v>40129</v>
      </c>
      <c r="O282" s="117">
        <v>1311</v>
      </c>
      <c r="P282" s="112" t="s">
        <v>323</v>
      </c>
      <c r="Q282" s="112" t="s">
        <v>5086</v>
      </c>
    </row>
    <row r="283" spans="1:17" ht="42.75" x14ac:dyDescent="0.2">
      <c r="A283" s="112">
        <v>5111</v>
      </c>
      <c r="B283" s="113">
        <v>268</v>
      </c>
      <c r="C283" s="184" t="s">
        <v>1450</v>
      </c>
      <c r="D283" s="112" t="s">
        <v>627</v>
      </c>
      <c r="E283" s="112" t="s">
        <v>2170</v>
      </c>
      <c r="F283" s="112"/>
      <c r="G283" s="112"/>
      <c r="H283" s="112"/>
      <c r="I283" s="112" t="s">
        <v>692</v>
      </c>
      <c r="J283" s="112">
        <v>0</v>
      </c>
      <c r="K283" s="112">
        <v>0</v>
      </c>
      <c r="L283" s="112" t="s">
        <v>101</v>
      </c>
      <c r="M283" s="115" t="s">
        <v>2081</v>
      </c>
      <c r="N283" s="114">
        <v>40129</v>
      </c>
      <c r="O283" s="117">
        <v>1311</v>
      </c>
      <c r="P283" s="112" t="s">
        <v>323</v>
      </c>
      <c r="Q283" s="112" t="s">
        <v>5086</v>
      </c>
    </row>
    <row r="284" spans="1:17" ht="42.75" x14ac:dyDescent="0.2">
      <c r="A284" s="112">
        <v>5111</v>
      </c>
      <c r="B284" s="113">
        <v>269</v>
      </c>
      <c r="C284" s="184" t="s">
        <v>1462</v>
      </c>
      <c r="D284" s="112" t="s">
        <v>627</v>
      </c>
      <c r="E284" s="112" t="s">
        <v>2170</v>
      </c>
      <c r="F284" s="112"/>
      <c r="G284" s="112"/>
      <c r="H284" s="112"/>
      <c r="I284" s="112" t="s">
        <v>692</v>
      </c>
      <c r="J284" s="112">
        <v>0</v>
      </c>
      <c r="K284" s="112">
        <v>0</v>
      </c>
      <c r="L284" s="112" t="s">
        <v>101</v>
      </c>
      <c r="M284" s="115" t="s">
        <v>2081</v>
      </c>
      <c r="N284" s="114">
        <v>40129</v>
      </c>
      <c r="O284" s="117">
        <v>1311</v>
      </c>
      <c r="P284" s="112" t="s">
        <v>323</v>
      </c>
      <c r="Q284" s="112" t="s">
        <v>5035</v>
      </c>
    </row>
    <row r="285" spans="1:17" ht="42.75" x14ac:dyDescent="0.2">
      <c r="A285" s="112">
        <v>5111</v>
      </c>
      <c r="B285" s="113">
        <v>270</v>
      </c>
      <c r="C285" s="184" t="s">
        <v>1334</v>
      </c>
      <c r="D285" s="112" t="s">
        <v>628</v>
      </c>
      <c r="E285" s="112" t="s">
        <v>2170</v>
      </c>
      <c r="F285" s="112"/>
      <c r="G285" s="112"/>
      <c r="H285" s="112"/>
      <c r="I285" s="112" t="s">
        <v>692</v>
      </c>
      <c r="J285" s="112">
        <v>0</v>
      </c>
      <c r="K285" s="112">
        <v>0</v>
      </c>
      <c r="L285" s="112" t="s">
        <v>101</v>
      </c>
      <c r="M285" s="115" t="s">
        <v>2081</v>
      </c>
      <c r="N285" s="114">
        <v>40129</v>
      </c>
      <c r="O285" s="117">
        <v>2058.5</v>
      </c>
      <c r="P285" s="112" t="s">
        <v>323</v>
      </c>
      <c r="Q285" s="112" t="s">
        <v>5086</v>
      </c>
    </row>
    <row r="286" spans="1:17" ht="42.75" x14ac:dyDescent="0.2">
      <c r="A286" s="112">
        <v>5111</v>
      </c>
      <c r="B286" s="113">
        <v>271</v>
      </c>
      <c r="C286" s="184" t="s">
        <v>1335</v>
      </c>
      <c r="D286" s="112" t="s">
        <v>628</v>
      </c>
      <c r="E286" s="112" t="s">
        <v>2170</v>
      </c>
      <c r="F286" s="112"/>
      <c r="G286" s="112"/>
      <c r="H286" s="112"/>
      <c r="I286" s="112" t="s">
        <v>692</v>
      </c>
      <c r="J286" s="112">
        <v>0</v>
      </c>
      <c r="K286" s="112">
        <v>0</v>
      </c>
      <c r="L286" s="112" t="s">
        <v>101</v>
      </c>
      <c r="M286" s="115" t="s">
        <v>2081</v>
      </c>
      <c r="N286" s="114">
        <v>40129</v>
      </c>
      <c r="O286" s="117">
        <v>2058.5</v>
      </c>
      <c r="P286" s="112" t="s">
        <v>1997</v>
      </c>
      <c r="Q286" s="112" t="s">
        <v>5086</v>
      </c>
    </row>
    <row r="287" spans="1:17" ht="42.75" x14ac:dyDescent="0.2">
      <c r="A287" s="112">
        <v>5111</v>
      </c>
      <c r="B287" s="113">
        <v>272</v>
      </c>
      <c r="C287" s="184" t="s">
        <v>1336</v>
      </c>
      <c r="D287" s="112" t="s">
        <v>628</v>
      </c>
      <c r="E287" s="112" t="s">
        <v>2170</v>
      </c>
      <c r="F287" s="112"/>
      <c r="G287" s="112"/>
      <c r="H287" s="112"/>
      <c r="I287" s="112" t="s">
        <v>692</v>
      </c>
      <c r="J287" s="112">
        <v>0</v>
      </c>
      <c r="K287" s="112">
        <v>0</v>
      </c>
      <c r="L287" s="112" t="s">
        <v>101</v>
      </c>
      <c r="M287" s="115" t="s">
        <v>2081</v>
      </c>
      <c r="N287" s="114">
        <v>40129</v>
      </c>
      <c r="O287" s="117">
        <v>2058.5</v>
      </c>
      <c r="P287" s="112" t="s">
        <v>323</v>
      </c>
      <c r="Q287" s="112" t="s">
        <v>5086</v>
      </c>
    </row>
    <row r="288" spans="1:17" ht="25.5" x14ac:dyDescent="0.2">
      <c r="A288" s="377" t="s">
        <v>5069</v>
      </c>
      <c r="B288" s="378"/>
      <c r="C288" s="378"/>
      <c r="D288" s="378"/>
      <c r="E288" s="378"/>
      <c r="F288" s="378"/>
      <c r="G288" s="378"/>
      <c r="H288" s="378"/>
      <c r="I288" s="378"/>
      <c r="J288" s="378"/>
      <c r="K288" s="378"/>
      <c r="L288" s="378"/>
      <c r="M288" s="378"/>
      <c r="N288" s="378"/>
      <c r="O288" s="378"/>
      <c r="P288" s="378"/>
      <c r="Q288" s="378"/>
    </row>
    <row r="289" spans="1:17" ht="85.5" x14ac:dyDescent="0.2">
      <c r="A289" s="112">
        <v>5111</v>
      </c>
      <c r="B289" s="113">
        <v>273</v>
      </c>
      <c r="C289" s="184" t="s">
        <v>1228</v>
      </c>
      <c r="D289" s="112" t="s">
        <v>622</v>
      </c>
      <c r="E289" s="112" t="s">
        <v>2170</v>
      </c>
      <c r="F289" s="112"/>
      <c r="G289" s="112"/>
      <c r="H289" s="112"/>
      <c r="I289" s="112" t="s">
        <v>531</v>
      </c>
      <c r="J289" s="112">
        <v>0</v>
      </c>
      <c r="K289" s="112">
        <v>0</v>
      </c>
      <c r="L289" s="112" t="s">
        <v>101</v>
      </c>
      <c r="M289" s="115" t="s">
        <v>2081</v>
      </c>
      <c r="N289" s="114">
        <v>40129</v>
      </c>
      <c r="O289" s="117">
        <v>5117.5</v>
      </c>
      <c r="P289" s="112" t="s">
        <v>214</v>
      </c>
      <c r="Q289" s="112" t="s">
        <v>3347</v>
      </c>
    </row>
    <row r="290" spans="1:17" ht="42.75" x14ac:dyDescent="0.2">
      <c r="A290" s="112">
        <v>5111</v>
      </c>
      <c r="B290" s="113">
        <v>274</v>
      </c>
      <c r="C290" s="184" t="s">
        <v>1483</v>
      </c>
      <c r="D290" s="112" t="s">
        <v>627</v>
      </c>
      <c r="E290" s="112" t="s">
        <v>2170</v>
      </c>
      <c r="F290" s="112"/>
      <c r="G290" s="112"/>
      <c r="H290" s="112"/>
      <c r="I290" s="112" t="s">
        <v>692</v>
      </c>
      <c r="J290" s="112">
        <v>0</v>
      </c>
      <c r="K290" s="112">
        <v>0</v>
      </c>
      <c r="L290" s="112" t="s">
        <v>101</v>
      </c>
      <c r="M290" s="115" t="s">
        <v>2081</v>
      </c>
      <c r="N290" s="114">
        <v>40129</v>
      </c>
      <c r="O290" s="117">
        <v>1311</v>
      </c>
      <c r="P290" s="112" t="s">
        <v>323</v>
      </c>
      <c r="Q290" s="112" t="s">
        <v>5035</v>
      </c>
    </row>
    <row r="291" spans="1:17" ht="42.75" x14ac:dyDescent="0.2">
      <c r="A291" s="112">
        <v>5111</v>
      </c>
      <c r="B291" s="113">
        <v>275</v>
      </c>
      <c r="C291" s="184" t="s">
        <v>1484</v>
      </c>
      <c r="D291" s="112" t="s">
        <v>627</v>
      </c>
      <c r="E291" s="112" t="s">
        <v>2170</v>
      </c>
      <c r="F291" s="112"/>
      <c r="G291" s="112"/>
      <c r="H291" s="112"/>
      <c r="I291" s="112" t="s">
        <v>692</v>
      </c>
      <c r="J291" s="112">
        <v>0</v>
      </c>
      <c r="K291" s="112">
        <v>0</v>
      </c>
      <c r="L291" s="112" t="s">
        <v>101</v>
      </c>
      <c r="M291" s="115" t="s">
        <v>2081</v>
      </c>
      <c r="N291" s="114">
        <v>40129</v>
      </c>
      <c r="O291" s="117">
        <v>1311</v>
      </c>
      <c r="P291" s="112" t="s">
        <v>323</v>
      </c>
      <c r="Q291" s="112" t="s">
        <v>5035</v>
      </c>
    </row>
    <row r="292" spans="1:17" ht="42.75" x14ac:dyDescent="0.2">
      <c r="A292" s="112">
        <v>5111</v>
      </c>
      <c r="B292" s="113">
        <v>276</v>
      </c>
      <c r="C292" s="184" t="s">
        <v>1485</v>
      </c>
      <c r="D292" s="112" t="s">
        <v>627</v>
      </c>
      <c r="E292" s="112" t="s">
        <v>2170</v>
      </c>
      <c r="F292" s="112"/>
      <c r="G292" s="112"/>
      <c r="H292" s="112"/>
      <c r="I292" s="112" t="s">
        <v>692</v>
      </c>
      <c r="J292" s="112">
        <v>0</v>
      </c>
      <c r="K292" s="112">
        <v>0</v>
      </c>
      <c r="L292" s="112" t="s">
        <v>101</v>
      </c>
      <c r="M292" s="115" t="s">
        <v>2081</v>
      </c>
      <c r="N292" s="114">
        <v>40129</v>
      </c>
      <c r="O292" s="117">
        <v>1311</v>
      </c>
      <c r="P292" s="112" t="s">
        <v>323</v>
      </c>
      <c r="Q292" s="112" t="s">
        <v>5035</v>
      </c>
    </row>
    <row r="293" spans="1:17" ht="42.75" x14ac:dyDescent="0.2">
      <c r="A293" s="112">
        <v>5111</v>
      </c>
      <c r="B293" s="113">
        <v>277</v>
      </c>
      <c r="C293" s="184" t="s">
        <v>1486</v>
      </c>
      <c r="D293" s="112" t="s">
        <v>627</v>
      </c>
      <c r="E293" s="112" t="s">
        <v>2170</v>
      </c>
      <c r="F293" s="112"/>
      <c r="G293" s="112"/>
      <c r="H293" s="112"/>
      <c r="I293" s="112" t="s">
        <v>692</v>
      </c>
      <c r="J293" s="112">
        <v>0</v>
      </c>
      <c r="K293" s="112">
        <v>0</v>
      </c>
      <c r="L293" s="112" t="s">
        <v>101</v>
      </c>
      <c r="M293" s="115" t="s">
        <v>2081</v>
      </c>
      <c r="N293" s="114">
        <v>40129</v>
      </c>
      <c r="O293" s="117">
        <v>1311</v>
      </c>
      <c r="P293" s="112" t="s">
        <v>323</v>
      </c>
      <c r="Q293" s="112" t="s">
        <v>5035</v>
      </c>
    </row>
    <row r="294" spans="1:17" ht="99.75" x14ac:dyDescent="0.2">
      <c r="A294" s="112">
        <v>5111</v>
      </c>
      <c r="B294" s="113">
        <v>278</v>
      </c>
      <c r="C294" s="184" t="s">
        <v>1357</v>
      </c>
      <c r="D294" s="112" t="s">
        <v>628</v>
      </c>
      <c r="E294" s="112" t="s">
        <v>2170</v>
      </c>
      <c r="F294" s="112"/>
      <c r="G294" s="112"/>
      <c r="H294" s="112"/>
      <c r="I294" s="112" t="s">
        <v>692</v>
      </c>
      <c r="J294" s="112">
        <v>0</v>
      </c>
      <c r="K294" s="112">
        <v>0</v>
      </c>
      <c r="L294" s="112" t="s">
        <v>101</v>
      </c>
      <c r="M294" s="115" t="s">
        <v>2081</v>
      </c>
      <c r="N294" s="114">
        <v>40129</v>
      </c>
      <c r="O294" s="117">
        <v>2058.5</v>
      </c>
      <c r="P294" s="112" t="s">
        <v>1997</v>
      </c>
      <c r="Q294" s="112" t="s">
        <v>3348</v>
      </c>
    </row>
    <row r="295" spans="1:17" ht="57" x14ac:dyDescent="0.2">
      <c r="A295" s="112">
        <v>5111</v>
      </c>
      <c r="B295" s="113">
        <v>279</v>
      </c>
      <c r="C295" s="184" t="s">
        <v>1258</v>
      </c>
      <c r="D295" s="112" t="s">
        <v>628</v>
      </c>
      <c r="E295" s="112" t="s">
        <v>2170</v>
      </c>
      <c r="F295" s="112"/>
      <c r="G295" s="112"/>
      <c r="H295" s="112"/>
      <c r="I295" s="112" t="s">
        <v>692</v>
      </c>
      <c r="J295" s="112">
        <v>0</v>
      </c>
      <c r="K295" s="112">
        <v>0</v>
      </c>
      <c r="L295" s="112" t="s">
        <v>101</v>
      </c>
      <c r="M295" s="115" t="s">
        <v>2081</v>
      </c>
      <c r="N295" s="114">
        <v>40129</v>
      </c>
      <c r="O295" s="117">
        <v>2058.5</v>
      </c>
      <c r="P295" s="112" t="s">
        <v>214</v>
      </c>
      <c r="Q295" s="112" t="s">
        <v>5066</v>
      </c>
    </row>
    <row r="296" spans="1:17" ht="57" x14ac:dyDescent="0.2">
      <c r="A296" s="112">
        <v>5111</v>
      </c>
      <c r="B296" s="113">
        <v>280</v>
      </c>
      <c r="C296" s="184" t="s">
        <v>1259</v>
      </c>
      <c r="D296" s="112" t="s">
        <v>628</v>
      </c>
      <c r="E296" s="112" t="s">
        <v>2170</v>
      </c>
      <c r="F296" s="112"/>
      <c r="G296" s="112"/>
      <c r="H296" s="112"/>
      <c r="I296" s="112" t="s">
        <v>692</v>
      </c>
      <c r="J296" s="112">
        <v>0</v>
      </c>
      <c r="K296" s="112">
        <v>0</v>
      </c>
      <c r="L296" s="112" t="s">
        <v>101</v>
      </c>
      <c r="M296" s="115" t="s">
        <v>2081</v>
      </c>
      <c r="N296" s="114">
        <v>40129</v>
      </c>
      <c r="O296" s="117">
        <v>2058.5</v>
      </c>
      <c r="P296" s="112" t="s">
        <v>214</v>
      </c>
      <c r="Q296" s="112" t="s">
        <v>5066</v>
      </c>
    </row>
    <row r="297" spans="1:17" ht="85.5" x14ac:dyDescent="0.2">
      <c r="A297" s="112">
        <v>5111</v>
      </c>
      <c r="B297" s="113">
        <v>281</v>
      </c>
      <c r="C297" s="184" t="s">
        <v>1260</v>
      </c>
      <c r="D297" s="112" t="s">
        <v>628</v>
      </c>
      <c r="E297" s="112" t="s">
        <v>2170</v>
      </c>
      <c r="F297" s="112"/>
      <c r="G297" s="112"/>
      <c r="H297" s="112"/>
      <c r="I297" s="112" t="s">
        <v>692</v>
      </c>
      <c r="J297" s="112">
        <v>0</v>
      </c>
      <c r="K297" s="112">
        <v>0</v>
      </c>
      <c r="L297" s="112" t="s">
        <v>101</v>
      </c>
      <c r="M297" s="115" t="s">
        <v>2081</v>
      </c>
      <c r="N297" s="114">
        <v>40129</v>
      </c>
      <c r="O297" s="117">
        <v>2058.5</v>
      </c>
      <c r="P297" s="112" t="s">
        <v>214</v>
      </c>
      <c r="Q297" s="112" t="s">
        <v>3347</v>
      </c>
    </row>
    <row r="298" spans="1:17" ht="25.5" x14ac:dyDescent="0.2">
      <c r="A298" s="377" t="s">
        <v>5067</v>
      </c>
      <c r="B298" s="378"/>
      <c r="C298" s="378"/>
      <c r="D298" s="378"/>
      <c r="E298" s="378"/>
      <c r="F298" s="378"/>
      <c r="G298" s="378"/>
      <c r="H298" s="378"/>
      <c r="I298" s="378"/>
      <c r="J298" s="378"/>
      <c r="K298" s="378"/>
      <c r="L298" s="378"/>
      <c r="M298" s="378"/>
      <c r="N298" s="378"/>
      <c r="O298" s="378"/>
      <c r="P298" s="378"/>
      <c r="Q298" s="378"/>
    </row>
    <row r="299" spans="1:17" ht="42.75" x14ac:dyDescent="0.2">
      <c r="A299" s="112">
        <v>5111</v>
      </c>
      <c r="B299" s="113">
        <v>282</v>
      </c>
      <c r="C299" s="184" t="s">
        <v>1380</v>
      </c>
      <c r="D299" s="112" t="s">
        <v>627</v>
      </c>
      <c r="E299" s="112" t="s">
        <v>2170</v>
      </c>
      <c r="F299" s="112"/>
      <c r="G299" s="112"/>
      <c r="H299" s="112"/>
      <c r="I299" s="112" t="s">
        <v>692</v>
      </c>
      <c r="J299" s="112">
        <v>0</v>
      </c>
      <c r="K299" s="112">
        <v>0</v>
      </c>
      <c r="L299" s="112" t="s">
        <v>101</v>
      </c>
      <c r="M299" s="115" t="s">
        <v>2081</v>
      </c>
      <c r="N299" s="114">
        <v>40129</v>
      </c>
      <c r="O299" s="117">
        <v>1311</v>
      </c>
      <c r="P299" s="112" t="s">
        <v>323</v>
      </c>
      <c r="Q299" s="112" t="s">
        <v>5068</v>
      </c>
    </row>
    <row r="300" spans="1:17" ht="42.75" x14ac:dyDescent="0.2">
      <c r="A300" s="112">
        <v>5111</v>
      </c>
      <c r="B300" s="113">
        <v>283</v>
      </c>
      <c r="C300" s="184" t="s">
        <v>1383</v>
      </c>
      <c r="D300" s="112" t="s">
        <v>627</v>
      </c>
      <c r="E300" s="112" t="s">
        <v>2170</v>
      </c>
      <c r="F300" s="112"/>
      <c r="G300" s="112"/>
      <c r="H300" s="112"/>
      <c r="I300" s="112" t="s">
        <v>692</v>
      </c>
      <c r="J300" s="112">
        <v>0</v>
      </c>
      <c r="K300" s="112">
        <v>0</v>
      </c>
      <c r="L300" s="112" t="s">
        <v>101</v>
      </c>
      <c r="M300" s="115" t="s">
        <v>2081</v>
      </c>
      <c r="N300" s="114">
        <v>40129</v>
      </c>
      <c r="O300" s="117">
        <v>1311</v>
      </c>
      <c r="P300" s="112" t="s">
        <v>323</v>
      </c>
      <c r="Q300" s="112" t="s">
        <v>5068</v>
      </c>
    </row>
    <row r="301" spans="1:17" ht="42.75" x14ac:dyDescent="0.2">
      <c r="A301" s="112">
        <v>5111</v>
      </c>
      <c r="B301" s="113">
        <v>284</v>
      </c>
      <c r="C301" s="184" t="s">
        <v>1384</v>
      </c>
      <c r="D301" s="112" t="s">
        <v>627</v>
      </c>
      <c r="E301" s="112" t="s">
        <v>2170</v>
      </c>
      <c r="F301" s="112"/>
      <c r="G301" s="112"/>
      <c r="H301" s="112"/>
      <c r="I301" s="112" t="s">
        <v>692</v>
      </c>
      <c r="J301" s="112">
        <v>0</v>
      </c>
      <c r="K301" s="112">
        <v>0</v>
      </c>
      <c r="L301" s="112" t="s">
        <v>101</v>
      </c>
      <c r="M301" s="115" t="s">
        <v>2081</v>
      </c>
      <c r="N301" s="114">
        <v>40129</v>
      </c>
      <c r="O301" s="117">
        <v>1311</v>
      </c>
      <c r="P301" s="112" t="s">
        <v>323</v>
      </c>
      <c r="Q301" s="112" t="s">
        <v>5068</v>
      </c>
    </row>
    <row r="302" spans="1:17" ht="42.75" x14ac:dyDescent="0.2">
      <c r="A302" s="112">
        <v>5111</v>
      </c>
      <c r="B302" s="113">
        <v>285</v>
      </c>
      <c r="C302" s="184" t="s">
        <v>1385</v>
      </c>
      <c r="D302" s="112" t="s">
        <v>627</v>
      </c>
      <c r="E302" s="112" t="s">
        <v>2170</v>
      </c>
      <c r="F302" s="112"/>
      <c r="G302" s="112"/>
      <c r="H302" s="112"/>
      <c r="I302" s="112" t="s">
        <v>692</v>
      </c>
      <c r="J302" s="112">
        <v>0</v>
      </c>
      <c r="K302" s="112">
        <v>0</v>
      </c>
      <c r="L302" s="112" t="s">
        <v>101</v>
      </c>
      <c r="M302" s="115" t="s">
        <v>2081</v>
      </c>
      <c r="N302" s="114">
        <v>40129</v>
      </c>
      <c r="O302" s="117">
        <v>1311</v>
      </c>
      <c r="P302" s="112" t="s">
        <v>323</v>
      </c>
      <c r="Q302" s="112" t="s">
        <v>5068</v>
      </c>
    </row>
    <row r="303" spans="1:17" ht="42.75" x14ac:dyDescent="0.2">
      <c r="A303" s="112">
        <v>5111</v>
      </c>
      <c r="B303" s="113">
        <v>286</v>
      </c>
      <c r="C303" s="184" t="s">
        <v>1264</v>
      </c>
      <c r="D303" s="112" t="s">
        <v>628</v>
      </c>
      <c r="E303" s="112" t="s">
        <v>2170</v>
      </c>
      <c r="F303" s="112"/>
      <c r="G303" s="112"/>
      <c r="H303" s="112"/>
      <c r="I303" s="112" t="s">
        <v>692</v>
      </c>
      <c r="J303" s="112">
        <v>0</v>
      </c>
      <c r="K303" s="112">
        <v>0</v>
      </c>
      <c r="L303" s="112" t="s">
        <v>101</v>
      </c>
      <c r="M303" s="115" t="s">
        <v>2081</v>
      </c>
      <c r="N303" s="114">
        <v>40129</v>
      </c>
      <c r="O303" s="117">
        <v>2058.5</v>
      </c>
      <c r="P303" s="112" t="s">
        <v>214</v>
      </c>
      <c r="Q303" s="112" t="s">
        <v>5068</v>
      </c>
    </row>
    <row r="304" spans="1:17" ht="42.75" x14ac:dyDescent="0.2">
      <c r="A304" s="112">
        <v>5111</v>
      </c>
      <c r="B304" s="113">
        <v>287</v>
      </c>
      <c r="C304" s="184" t="s">
        <v>1272</v>
      </c>
      <c r="D304" s="112" t="s">
        <v>628</v>
      </c>
      <c r="E304" s="112" t="s">
        <v>2170</v>
      </c>
      <c r="F304" s="112"/>
      <c r="G304" s="112"/>
      <c r="H304" s="112"/>
      <c r="I304" s="112" t="s">
        <v>692</v>
      </c>
      <c r="J304" s="112">
        <v>0</v>
      </c>
      <c r="K304" s="112">
        <v>0</v>
      </c>
      <c r="L304" s="112" t="s">
        <v>101</v>
      </c>
      <c r="M304" s="115" t="s">
        <v>2081</v>
      </c>
      <c r="N304" s="114">
        <v>40129</v>
      </c>
      <c r="O304" s="117">
        <v>2058.5</v>
      </c>
      <c r="P304" s="112" t="s">
        <v>214</v>
      </c>
      <c r="Q304" s="112" t="s">
        <v>5068</v>
      </c>
    </row>
    <row r="305" spans="1:17" ht="42.75" x14ac:dyDescent="0.2">
      <c r="A305" s="112">
        <v>5111</v>
      </c>
      <c r="B305" s="113">
        <v>288</v>
      </c>
      <c r="C305" s="184" t="s">
        <v>1273</v>
      </c>
      <c r="D305" s="112" t="s">
        <v>628</v>
      </c>
      <c r="E305" s="112" t="s">
        <v>2170</v>
      </c>
      <c r="F305" s="112"/>
      <c r="G305" s="112"/>
      <c r="H305" s="112"/>
      <c r="I305" s="112" t="s">
        <v>692</v>
      </c>
      <c r="J305" s="112">
        <v>0</v>
      </c>
      <c r="K305" s="112">
        <v>0</v>
      </c>
      <c r="L305" s="112" t="s">
        <v>101</v>
      </c>
      <c r="M305" s="115" t="s">
        <v>2081</v>
      </c>
      <c r="N305" s="114">
        <v>40129</v>
      </c>
      <c r="O305" s="117">
        <v>2058.5</v>
      </c>
      <c r="P305" s="112" t="s">
        <v>214</v>
      </c>
      <c r="Q305" s="112" t="s">
        <v>5068</v>
      </c>
    </row>
    <row r="306" spans="1:17" ht="42.75" x14ac:dyDescent="0.2">
      <c r="A306" s="112">
        <v>5111</v>
      </c>
      <c r="B306" s="113">
        <v>289</v>
      </c>
      <c r="C306" s="184" t="s">
        <v>1338</v>
      </c>
      <c r="D306" s="112" t="s">
        <v>628</v>
      </c>
      <c r="E306" s="112" t="s">
        <v>2170</v>
      </c>
      <c r="F306" s="112"/>
      <c r="G306" s="112"/>
      <c r="H306" s="112"/>
      <c r="I306" s="112" t="s">
        <v>692</v>
      </c>
      <c r="J306" s="112">
        <v>0</v>
      </c>
      <c r="K306" s="112">
        <v>0</v>
      </c>
      <c r="L306" s="112" t="s">
        <v>101</v>
      </c>
      <c r="M306" s="115" t="s">
        <v>2081</v>
      </c>
      <c r="N306" s="114">
        <v>40129</v>
      </c>
      <c r="O306" s="117">
        <v>2058.5</v>
      </c>
      <c r="P306" s="112" t="s">
        <v>214</v>
      </c>
      <c r="Q306" s="112" t="s">
        <v>5035</v>
      </c>
    </row>
    <row r="307" spans="1:17" ht="42.75" x14ac:dyDescent="0.2">
      <c r="A307" s="112">
        <v>5151</v>
      </c>
      <c r="B307" s="113">
        <v>290</v>
      </c>
      <c r="C307" s="184" t="s">
        <v>1626</v>
      </c>
      <c r="D307" s="112" t="s">
        <v>300</v>
      </c>
      <c r="E307" s="112" t="s">
        <v>2167</v>
      </c>
      <c r="F307" s="112" t="s">
        <v>83</v>
      </c>
      <c r="G307" s="112" t="s">
        <v>1627</v>
      </c>
      <c r="H307" s="112" t="s">
        <v>1628</v>
      </c>
      <c r="I307" s="112" t="s">
        <v>88</v>
      </c>
      <c r="J307" s="112">
        <v>0</v>
      </c>
      <c r="K307" s="112">
        <v>0</v>
      </c>
      <c r="L307" s="112" t="s">
        <v>1629</v>
      </c>
      <c r="M307" s="115" t="s">
        <v>2083</v>
      </c>
      <c r="N307" s="114">
        <v>41068</v>
      </c>
      <c r="O307" s="117">
        <v>8908.4</v>
      </c>
      <c r="P307" s="112" t="s">
        <v>1997</v>
      </c>
      <c r="Q307" s="112" t="s">
        <v>5027</v>
      </c>
    </row>
    <row r="308" spans="1:17" ht="42.75" x14ac:dyDescent="0.2">
      <c r="A308" s="112">
        <v>5151</v>
      </c>
      <c r="B308" s="113">
        <v>291</v>
      </c>
      <c r="C308" s="184" t="s">
        <v>1630</v>
      </c>
      <c r="D308" s="112" t="s">
        <v>300</v>
      </c>
      <c r="E308" s="112" t="s">
        <v>2167</v>
      </c>
      <c r="F308" s="112" t="s">
        <v>83</v>
      </c>
      <c r="G308" s="112" t="s">
        <v>1627</v>
      </c>
      <c r="H308" s="112" t="s">
        <v>1631</v>
      </c>
      <c r="I308" s="112" t="s">
        <v>88</v>
      </c>
      <c r="J308" s="112">
        <v>0</v>
      </c>
      <c r="K308" s="112">
        <v>0</v>
      </c>
      <c r="L308" s="112" t="s">
        <v>1629</v>
      </c>
      <c r="M308" s="115" t="s">
        <v>2083</v>
      </c>
      <c r="N308" s="114">
        <v>41068</v>
      </c>
      <c r="O308" s="117">
        <v>8908.4</v>
      </c>
      <c r="P308" s="112" t="s">
        <v>214</v>
      </c>
      <c r="Q308" s="112" t="s">
        <v>5068</v>
      </c>
    </row>
    <row r="309" spans="1:17" ht="42.75" x14ac:dyDescent="0.2">
      <c r="A309" s="112">
        <v>5151</v>
      </c>
      <c r="B309" s="113">
        <v>292</v>
      </c>
      <c r="C309" s="184" t="s">
        <v>1632</v>
      </c>
      <c r="D309" s="112" t="s">
        <v>300</v>
      </c>
      <c r="E309" s="112" t="s">
        <v>2167</v>
      </c>
      <c r="F309" s="112" t="s">
        <v>83</v>
      </c>
      <c r="G309" s="112" t="s">
        <v>1627</v>
      </c>
      <c r="H309" s="112" t="s">
        <v>1633</v>
      </c>
      <c r="I309" s="112" t="s">
        <v>88</v>
      </c>
      <c r="J309" s="112">
        <v>0</v>
      </c>
      <c r="K309" s="112">
        <v>0</v>
      </c>
      <c r="L309" s="112" t="s">
        <v>1629</v>
      </c>
      <c r="M309" s="115" t="s">
        <v>2083</v>
      </c>
      <c r="N309" s="114">
        <v>41068</v>
      </c>
      <c r="O309" s="117">
        <v>8908.4</v>
      </c>
      <c r="P309" s="112" t="s">
        <v>214</v>
      </c>
      <c r="Q309" s="112" t="s">
        <v>5068</v>
      </c>
    </row>
    <row r="310" spans="1:17" ht="42.75" x14ac:dyDescent="0.2">
      <c r="A310" s="112">
        <v>5151</v>
      </c>
      <c r="B310" s="113">
        <v>293</v>
      </c>
      <c r="C310" s="184" t="s">
        <v>1634</v>
      </c>
      <c r="D310" s="112" t="s">
        <v>300</v>
      </c>
      <c r="E310" s="112" t="s">
        <v>2167</v>
      </c>
      <c r="F310" s="112" t="s">
        <v>83</v>
      </c>
      <c r="G310" s="112" t="s">
        <v>1627</v>
      </c>
      <c r="H310" s="168">
        <v>7202061789203</v>
      </c>
      <c r="I310" s="112" t="s">
        <v>88</v>
      </c>
      <c r="J310" s="112">
        <v>0</v>
      </c>
      <c r="K310" s="112">
        <v>0</v>
      </c>
      <c r="L310" s="112" t="s">
        <v>1629</v>
      </c>
      <c r="M310" s="115" t="s">
        <v>2083</v>
      </c>
      <c r="N310" s="114">
        <v>41068</v>
      </c>
      <c r="O310" s="117">
        <v>8908.4</v>
      </c>
      <c r="P310" s="112" t="s">
        <v>214</v>
      </c>
      <c r="Q310" s="112" t="s">
        <v>5068</v>
      </c>
    </row>
    <row r="311" spans="1:17" ht="42.75" x14ac:dyDescent="0.2">
      <c r="A311" s="112">
        <v>5151</v>
      </c>
      <c r="B311" s="113">
        <v>294</v>
      </c>
      <c r="C311" s="184" t="s">
        <v>1635</v>
      </c>
      <c r="D311" s="112" t="s">
        <v>300</v>
      </c>
      <c r="E311" s="112" t="s">
        <v>2167</v>
      </c>
      <c r="F311" s="112" t="s">
        <v>83</v>
      </c>
      <c r="G311" s="112" t="s">
        <v>1627</v>
      </c>
      <c r="H311" s="112" t="s">
        <v>1636</v>
      </c>
      <c r="I311" s="112" t="s">
        <v>88</v>
      </c>
      <c r="J311" s="112">
        <v>0</v>
      </c>
      <c r="K311" s="112">
        <v>0</v>
      </c>
      <c r="L311" s="112" t="s">
        <v>1629</v>
      </c>
      <c r="M311" s="115" t="s">
        <v>2083</v>
      </c>
      <c r="N311" s="114">
        <v>41068</v>
      </c>
      <c r="O311" s="117">
        <v>8908.39</v>
      </c>
      <c r="P311" s="112" t="s">
        <v>214</v>
      </c>
      <c r="Q311" s="112" t="s">
        <v>5068</v>
      </c>
    </row>
    <row r="312" spans="1:17" ht="25.5" x14ac:dyDescent="0.2">
      <c r="A312" s="377" t="s">
        <v>5058</v>
      </c>
      <c r="B312" s="378"/>
      <c r="C312" s="378"/>
      <c r="D312" s="378"/>
      <c r="E312" s="378"/>
      <c r="F312" s="378"/>
      <c r="G312" s="378"/>
      <c r="H312" s="378"/>
      <c r="I312" s="378"/>
      <c r="J312" s="378"/>
      <c r="K312" s="378"/>
      <c r="L312" s="378"/>
      <c r="M312" s="378"/>
      <c r="N312" s="378"/>
      <c r="O312" s="378"/>
      <c r="P312" s="378"/>
      <c r="Q312" s="378"/>
    </row>
    <row r="313" spans="1:17" ht="42.75" x14ac:dyDescent="0.2">
      <c r="A313" s="112">
        <v>5111</v>
      </c>
      <c r="B313" s="113">
        <v>295</v>
      </c>
      <c r="C313" s="184" t="s">
        <v>1517</v>
      </c>
      <c r="D313" s="112" t="s">
        <v>623</v>
      </c>
      <c r="E313" s="112" t="s">
        <v>2170</v>
      </c>
      <c r="F313" s="112"/>
      <c r="G313" s="112"/>
      <c r="H313" s="112"/>
      <c r="I313" s="112" t="s">
        <v>692</v>
      </c>
      <c r="J313" s="112">
        <v>0</v>
      </c>
      <c r="K313" s="112">
        <v>0</v>
      </c>
      <c r="L313" s="112" t="s">
        <v>101</v>
      </c>
      <c r="M313" s="115" t="s">
        <v>2081</v>
      </c>
      <c r="N313" s="114">
        <v>40129</v>
      </c>
      <c r="O313" s="117">
        <v>3220</v>
      </c>
      <c r="P313" s="112" t="s">
        <v>1997</v>
      </c>
      <c r="Q313" s="112" t="s">
        <v>5035</v>
      </c>
    </row>
    <row r="314" spans="1:17" ht="42.75" x14ac:dyDescent="0.2">
      <c r="A314" s="112">
        <v>5111</v>
      </c>
      <c r="B314" s="113">
        <v>296</v>
      </c>
      <c r="C314" s="184" t="s">
        <v>1230</v>
      </c>
      <c r="D314" s="112" t="s">
        <v>622</v>
      </c>
      <c r="E314" s="112" t="s">
        <v>2170</v>
      </c>
      <c r="F314" s="112"/>
      <c r="G314" s="112"/>
      <c r="H314" s="112"/>
      <c r="I314" s="112" t="s">
        <v>531</v>
      </c>
      <c r="J314" s="112">
        <v>0</v>
      </c>
      <c r="K314" s="112">
        <v>0</v>
      </c>
      <c r="L314" s="112" t="s">
        <v>101</v>
      </c>
      <c r="M314" s="115" t="s">
        <v>2081</v>
      </c>
      <c r="N314" s="114">
        <v>40129</v>
      </c>
      <c r="O314" s="117">
        <v>5117.5</v>
      </c>
      <c r="P314" s="112" t="s">
        <v>214</v>
      </c>
      <c r="Q314" s="112" t="s">
        <v>5060</v>
      </c>
    </row>
    <row r="315" spans="1:17" ht="42.75" x14ac:dyDescent="0.2">
      <c r="A315" s="112">
        <v>5111</v>
      </c>
      <c r="B315" s="113">
        <v>297</v>
      </c>
      <c r="C315" s="184" t="s">
        <v>1457</v>
      </c>
      <c r="D315" s="112" t="s">
        <v>627</v>
      </c>
      <c r="E315" s="112" t="s">
        <v>2170</v>
      </c>
      <c r="F315" s="112"/>
      <c r="G315" s="112"/>
      <c r="H315" s="112"/>
      <c r="I315" s="112" t="s">
        <v>692</v>
      </c>
      <c r="J315" s="112">
        <v>0</v>
      </c>
      <c r="K315" s="112">
        <v>0</v>
      </c>
      <c r="L315" s="112" t="s">
        <v>101</v>
      </c>
      <c r="M315" s="115" t="s">
        <v>2081</v>
      </c>
      <c r="N315" s="114">
        <v>40129</v>
      </c>
      <c r="O315" s="117">
        <v>1311</v>
      </c>
      <c r="P315" s="112" t="s">
        <v>323</v>
      </c>
      <c r="Q315" s="112" t="s">
        <v>5060</v>
      </c>
    </row>
    <row r="316" spans="1:17" ht="42.75" x14ac:dyDescent="0.2">
      <c r="A316" s="112">
        <v>5111</v>
      </c>
      <c r="B316" s="113">
        <v>298</v>
      </c>
      <c r="C316" s="184" t="s">
        <v>1458</v>
      </c>
      <c r="D316" s="112" t="s">
        <v>627</v>
      </c>
      <c r="E316" s="112" t="s">
        <v>2170</v>
      </c>
      <c r="F316" s="112"/>
      <c r="G316" s="112"/>
      <c r="H316" s="112"/>
      <c r="I316" s="112" t="s">
        <v>692</v>
      </c>
      <c r="J316" s="112">
        <v>0</v>
      </c>
      <c r="K316" s="112">
        <v>0</v>
      </c>
      <c r="L316" s="112" t="s">
        <v>101</v>
      </c>
      <c r="M316" s="115" t="s">
        <v>2081</v>
      </c>
      <c r="N316" s="114">
        <v>40129</v>
      </c>
      <c r="O316" s="117">
        <v>1311</v>
      </c>
      <c r="P316" s="112" t="s">
        <v>323</v>
      </c>
      <c r="Q316" s="112" t="s">
        <v>5060</v>
      </c>
    </row>
    <row r="317" spans="1:17" ht="42.75" x14ac:dyDescent="0.2">
      <c r="A317" s="112">
        <v>5111</v>
      </c>
      <c r="B317" s="113">
        <v>299</v>
      </c>
      <c r="C317" s="184" t="s">
        <v>1459</v>
      </c>
      <c r="D317" s="112" t="s">
        <v>627</v>
      </c>
      <c r="E317" s="112" t="s">
        <v>2170</v>
      </c>
      <c r="F317" s="112"/>
      <c r="G317" s="112"/>
      <c r="H317" s="112"/>
      <c r="I317" s="112" t="s">
        <v>692</v>
      </c>
      <c r="J317" s="112">
        <v>0</v>
      </c>
      <c r="K317" s="112">
        <v>0</v>
      </c>
      <c r="L317" s="112" t="s">
        <v>101</v>
      </c>
      <c r="M317" s="115" t="s">
        <v>2081</v>
      </c>
      <c r="N317" s="114">
        <v>40129</v>
      </c>
      <c r="O317" s="117">
        <v>1311</v>
      </c>
      <c r="P317" s="112" t="s">
        <v>323</v>
      </c>
      <c r="Q317" s="112" t="s">
        <v>5060</v>
      </c>
    </row>
    <row r="318" spans="1:17" ht="42.75" x14ac:dyDescent="0.2">
      <c r="A318" s="112">
        <v>5111</v>
      </c>
      <c r="B318" s="113">
        <v>300</v>
      </c>
      <c r="C318" s="184" t="s">
        <v>1461</v>
      </c>
      <c r="D318" s="112" t="s">
        <v>627</v>
      </c>
      <c r="E318" s="112" t="s">
        <v>2170</v>
      </c>
      <c r="F318" s="112"/>
      <c r="G318" s="112"/>
      <c r="H318" s="112"/>
      <c r="I318" s="112" t="s">
        <v>692</v>
      </c>
      <c r="J318" s="112">
        <v>0</v>
      </c>
      <c r="K318" s="112">
        <v>0</v>
      </c>
      <c r="L318" s="112" t="s">
        <v>101</v>
      </c>
      <c r="M318" s="115" t="s">
        <v>2081</v>
      </c>
      <c r="N318" s="114">
        <v>40129</v>
      </c>
      <c r="O318" s="117">
        <v>1311</v>
      </c>
      <c r="P318" s="112" t="s">
        <v>323</v>
      </c>
      <c r="Q318" s="112" t="s">
        <v>5060</v>
      </c>
    </row>
    <row r="319" spans="1:17" ht="42.75" x14ac:dyDescent="0.2">
      <c r="A319" s="112">
        <v>5111</v>
      </c>
      <c r="B319" s="113">
        <v>301</v>
      </c>
      <c r="C319" s="184" t="s">
        <v>1343</v>
      </c>
      <c r="D319" s="112" t="s">
        <v>628</v>
      </c>
      <c r="E319" s="112" t="s">
        <v>2170</v>
      </c>
      <c r="F319" s="112"/>
      <c r="G319" s="112"/>
      <c r="H319" s="112"/>
      <c r="I319" s="112" t="s">
        <v>692</v>
      </c>
      <c r="J319" s="112">
        <v>0</v>
      </c>
      <c r="K319" s="112">
        <v>0</v>
      </c>
      <c r="L319" s="112" t="s">
        <v>101</v>
      </c>
      <c r="M319" s="115" t="s">
        <v>2081</v>
      </c>
      <c r="N319" s="114">
        <v>40129</v>
      </c>
      <c r="O319" s="117">
        <v>2058.5</v>
      </c>
      <c r="P319" s="112" t="s">
        <v>1997</v>
      </c>
      <c r="Q319" s="112" t="s">
        <v>5035</v>
      </c>
    </row>
    <row r="320" spans="1:17" ht="42.75" x14ac:dyDescent="0.2">
      <c r="A320" s="112">
        <v>5111</v>
      </c>
      <c r="B320" s="113">
        <v>302</v>
      </c>
      <c r="C320" s="184" t="s">
        <v>1344</v>
      </c>
      <c r="D320" s="112" t="s">
        <v>628</v>
      </c>
      <c r="E320" s="112" t="s">
        <v>2170</v>
      </c>
      <c r="F320" s="112"/>
      <c r="G320" s="112"/>
      <c r="H320" s="112"/>
      <c r="I320" s="112" t="s">
        <v>692</v>
      </c>
      <c r="J320" s="112">
        <v>0</v>
      </c>
      <c r="K320" s="112">
        <v>0</v>
      </c>
      <c r="L320" s="112" t="s">
        <v>101</v>
      </c>
      <c r="M320" s="115" t="s">
        <v>2081</v>
      </c>
      <c r="N320" s="114">
        <v>40129</v>
      </c>
      <c r="O320" s="117">
        <v>2058.5</v>
      </c>
      <c r="P320" s="112" t="s">
        <v>323</v>
      </c>
      <c r="Q320" s="112" t="s">
        <v>5035</v>
      </c>
    </row>
    <row r="321" spans="1:17" ht="42.75" x14ac:dyDescent="0.2">
      <c r="A321" s="112">
        <v>5111</v>
      </c>
      <c r="B321" s="113">
        <v>303</v>
      </c>
      <c r="C321" s="184" t="s">
        <v>1345</v>
      </c>
      <c r="D321" s="112" t="s">
        <v>628</v>
      </c>
      <c r="E321" s="112" t="s">
        <v>2170</v>
      </c>
      <c r="F321" s="112"/>
      <c r="G321" s="112"/>
      <c r="H321" s="112"/>
      <c r="I321" s="112" t="s">
        <v>692</v>
      </c>
      <c r="J321" s="112">
        <v>0</v>
      </c>
      <c r="K321" s="112">
        <v>0</v>
      </c>
      <c r="L321" s="112" t="s">
        <v>101</v>
      </c>
      <c r="M321" s="115" t="s">
        <v>2081</v>
      </c>
      <c r="N321" s="114">
        <v>40129</v>
      </c>
      <c r="O321" s="117">
        <v>2058.5</v>
      </c>
      <c r="P321" s="112" t="s">
        <v>323</v>
      </c>
      <c r="Q321" s="112" t="s">
        <v>5035</v>
      </c>
    </row>
    <row r="322" spans="1:17" ht="42.75" x14ac:dyDescent="0.2">
      <c r="A322" s="112">
        <v>5111</v>
      </c>
      <c r="B322" s="113">
        <v>304</v>
      </c>
      <c r="C322" s="184" t="s">
        <v>1346</v>
      </c>
      <c r="D322" s="112" t="s">
        <v>628</v>
      </c>
      <c r="E322" s="112" t="s">
        <v>2170</v>
      </c>
      <c r="F322" s="112"/>
      <c r="G322" s="112"/>
      <c r="H322" s="112"/>
      <c r="I322" s="112" t="s">
        <v>692</v>
      </c>
      <c r="J322" s="112">
        <v>0</v>
      </c>
      <c r="K322" s="112">
        <v>0</v>
      </c>
      <c r="L322" s="112" t="s">
        <v>101</v>
      </c>
      <c r="M322" s="115" t="s">
        <v>2081</v>
      </c>
      <c r="N322" s="114">
        <v>40129</v>
      </c>
      <c r="O322" s="117">
        <v>2058.5</v>
      </c>
      <c r="P322" s="112" t="s">
        <v>323</v>
      </c>
      <c r="Q322" s="112" t="s">
        <v>5035</v>
      </c>
    </row>
    <row r="323" spans="1:17" ht="25.5" x14ac:dyDescent="0.2">
      <c r="A323" s="377" t="s">
        <v>5042</v>
      </c>
      <c r="B323" s="378"/>
      <c r="C323" s="378"/>
      <c r="D323" s="378"/>
      <c r="E323" s="378"/>
      <c r="F323" s="378"/>
      <c r="G323" s="378"/>
      <c r="H323" s="378"/>
      <c r="I323" s="378"/>
      <c r="J323" s="378"/>
      <c r="K323" s="378"/>
      <c r="L323" s="378"/>
      <c r="M323" s="378"/>
      <c r="N323" s="378"/>
      <c r="O323" s="378"/>
      <c r="P323" s="378"/>
      <c r="Q323" s="378"/>
    </row>
    <row r="324" spans="1:17" ht="42.75" x14ac:dyDescent="0.2">
      <c r="A324" s="112">
        <v>5111</v>
      </c>
      <c r="B324" s="113">
        <v>305</v>
      </c>
      <c r="C324" s="184" t="s">
        <v>1393</v>
      </c>
      <c r="D324" s="112" t="s">
        <v>627</v>
      </c>
      <c r="E324" s="112" t="s">
        <v>2170</v>
      </c>
      <c r="F324" s="112"/>
      <c r="G324" s="112"/>
      <c r="H324" s="112"/>
      <c r="I324" s="112" t="s">
        <v>692</v>
      </c>
      <c r="J324" s="112">
        <v>0</v>
      </c>
      <c r="K324" s="112">
        <v>0</v>
      </c>
      <c r="L324" s="112" t="s">
        <v>101</v>
      </c>
      <c r="M324" s="115" t="s">
        <v>2081</v>
      </c>
      <c r="N324" s="114">
        <v>40129</v>
      </c>
      <c r="O324" s="117">
        <v>1311</v>
      </c>
      <c r="P324" s="112" t="s">
        <v>323</v>
      </c>
      <c r="Q324" s="112" t="s">
        <v>5043</v>
      </c>
    </row>
    <row r="325" spans="1:17" ht="42.75" x14ac:dyDescent="0.2">
      <c r="A325" s="112">
        <v>5111</v>
      </c>
      <c r="B325" s="113">
        <v>306</v>
      </c>
      <c r="C325" s="184" t="s">
        <v>1394</v>
      </c>
      <c r="D325" s="112" t="s">
        <v>627</v>
      </c>
      <c r="E325" s="112" t="s">
        <v>2170</v>
      </c>
      <c r="F325" s="112"/>
      <c r="G325" s="112"/>
      <c r="H325" s="112"/>
      <c r="I325" s="112" t="s">
        <v>692</v>
      </c>
      <c r="J325" s="112">
        <v>0</v>
      </c>
      <c r="K325" s="112">
        <v>0</v>
      </c>
      <c r="L325" s="112" t="s">
        <v>101</v>
      </c>
      <c r="M325" s="115" t="s">
        <v>2081</v>
      </c>
      <c r="N325" s="114">
        <v>40129</v>
      </c>
      <c r="O325" s="117">
        <v>1311</v>
      </c>
      <c r="P325" s="112" t="s">
        <v>323</v>
      </c>
      <c r="Q325" s="112" t="s">
        <v>5043</v>
      </c>
    </row>
    <row r="326" spans="1:17" ht="42.75" x14ac:dyDescent="0.2">
      <c r="A326" s="112">
        <v>5111</v>
      </c>
      <c r="B326" s="113">
        <v>307</v>
      </c>
      <c r="C326" s="184" t="s">
        <v>1396</v>
      </c>
      <c r="D326" s="112" t="s">
        <v>627</v>
      </c>
      <c r="E326" s="112" t="s">
        <v>2170</v>
      </c>
      <c r="F326" s="112"/>
      <c r="G326" s="112"/>
      <c r="H326" s="112"/>
      <c r="I326" s="112" t="s">
        <v>692</v>
      </c>
      <c r="J326" s="112">
        <v>0</v>
      </c>
      <c r="K326" s="112">
        <v>0</v>
      </c>
      <c r="L326" s="112" t="s">
        <v>101</v>
      </c>
      <c r="M326" s="115" t="s">
        <v>2081</v>
      </c>
      <c r="N326" s="114">
        <v>40129</v>
      </c>
      <c r="O326" s="117">
        <v>1311</v>
      </c>
      <c r="P326" s="112" t="s">
        <v>323</v>
      </c>
      <c r="Q326" s="112" t="s">
        <v>5043</v>
      </c>
    </row>
    <row r="327" spans="1:17" ht="42.75" x14ac:dyDescent="0.2">
      <c r="A327" s="112">
        <v>5111</v>
      </c>
      <c r="B327" s="113">
        <v>308</v>
      </c>
      <c r="C327" s="184" t="s">
        <v>1265</v>
      </c>
      <c r="D327" s="112" t="s">
        <v>628</v>
      </c>
      <c r="E327" s="112" t="s">
        <v>2170</v>
      </c>
      <c r="F327" s="112"/>
      <c r="G327" s="112"/>
      <c r="H327" s="112"/>
      <c r="I327" s="112" t="s">
        <v>692</v>
      </c>
      <c r="J327" s="112">
        <v>0</v>
      </c>
      <c r="K327" s="112">
        <v>0</v>
      </c>
      <c r="L327" s="112" t="s">
        <v>101</v>
      </c>
      <c r="M327" s="115" t="s">
        <v>2081</v>
      </c>
      <c r="N327" s="114">
        <v>40129</v>
      </c>
      <c r="O327" s="117">
        <v>2058.5</v>
      </c>
      <c r="P327" s="112" t="s">
        <v>214</v>
      </c>
      <c r="Q327" s="112" t="s">
        <v>5043</v>
      </c>
    </row>
    <row r="328" spans="1:17" ht="42.75" x14ac:dyDescent="0.2">
      <c r="A328" s="112">
        <v>5111</v>
      </c>
      <c r="B328" s="113">
        <v>309</v>
      </c>
      <c r="C328" s="184" t="s">
        <v>1266</v>
      </c>
      <c r="D328" s="112" t="s">
        <v>628</v>
      </c>
      <c r="E328" s="112" t="s">
        <v>2170</v>
      </c>
      <c r="F328" s="112"/>
      <c r="G328" s="112"/>
      <c r="H328" s="112"/>
      <c r="I328" s="112" t="s">
        <v>692</v>
      </c>
      <c r="J328" s="112">
        <v>0</v>
      </c>
      <c r="K328" s="112">
        <v>0</v>
      </c>
      <c r="L328" s="112" t="s">
        <v>101</v>
      </c>
      <c r="M328" s="115" t="s">
        <v>2081</v>
      </c>
      <c r="N328" s="114">
        <v>40129</v>
      </c>
      <c r="O328" s="117">
        <v>2058.5</v>
      </c>
      <c r="P328" s="112" t="s">
        <v>214</v>
      </c>
      <c r="Q328" s="112" t="s">
        <v>5043</v>
      </c>
    </row>
    <row r="329" spans="1:17" ht="42.75" x14ac:dyDescent="0.2">
      <c r="A329" s="112">
        <v>5111</v>
      </c>
      <c r="B329" s="113">
        <v>310</v>
      </c>
      <c r="C329" s="184" t="s">
        <v>1267</v>
      </c>
      <c r="D329" s="112" t="s">
        <v>628</v>
      </c>
      <c r="E329" s="112" t="s">
        <v>2170</v>
      </c>
      <c r="F329" s="112"/>
      <c r="G329" s="112"/>
      <c r="H329" s="112"/>
      <c r="I329" s="112" t="s">
        <v>692</v>
      </c>
      <c r="J329" s="112">
        <v>0</v>
      </c>
      <c r="K329" s="112">
        <v>0</v>
      </c>
      <c r="L329" s="112" t="s">
        <v>101</v>
      </c>
      <c r="M329" s="115" t="s">
        <v>2081</v>
      </c>
      <c r="N329" s="114">
        <v>40129</v>
      </c>
      <c r="O329" s="117">
        <v>2058.5</v>
      </c>
      <c r="P329" s="112" t="s">
        <v>323</v>
      </c>
      <c r="Q329" s="112" t="s">
        <v>5043</v>
      </c>
    </row>
    <row r="330" spans="1:17" ht="25.5" customHeight="1" x14ac:dyDescent="0.2">
      <c r="A330" s="377" t="s">
        <v>5079</v>
      </c>
      <c r="B330" s="378"/>
      <c r="C330" s="378"/>
      <c r="D330" s="378"/>
      <c r="E330" s="378"/>
      <c r="F330" s="378"/>
      <c r="G330" s="378"/>
      <c r="H330" s="378"/>
      <c r="I330" s="378"/>
      <c r="J330" s="378"/>
      <c r="K330" s="378"/>
      <c r="L330" s="378"/>
      <c r="M330" s="378"/>
      <c r="N330" s="378"/>
      <c r="O330" s="378"/>
      <c r="P330" s="378"/>
      <c r="Q330" s="382"/>
    </row>
    <row r="331" spans="1:17" ht="42.75" x14ac:dyDescent="0.2">
      <c r="A331" s="112">
        <v>5111</v>
      </c>
      <c r="B331" s="113">
        <v>311</v>
      </c>
      <c r="C331" s="184" t="s">
        <v>1515</v>
      </c>
      <c r="D331" s="112" t="s">
        <v>623</v>
      </c>
      <c r="E331" s="112" t="s">
        <v>2170</v>
      </c>
      <c r="F331" s="112"/>
      <c r="G331" s="112"/>
      <c r="H331" s="112"/>
      <c r="I331" s="112" t="s">
        <v>692</v>
      </c>
      <c r="J331" s="112">
        <v>0</v>
      </c>
      <c r="K331" s="112">
        <v>0</v>
      </c>
      <c r="L331" s="112" t="s">
        <v>101</v>
      </c>
      <c r="M331" s="115" t="s">
        <v>2081</v>
      </c>
      <c r="N331" s="114">
        <v>40129</v>
      </c>
      <c r="O331" s="117">
        <v>3220</v>
      </c>
      <c r="P331" s="112" t="s">
        <v>1997</v>
      </c>
      <c r="Q331" s="112" t="s">
        <v>5035</v>
      </c>
    </row>
    <row r="332" spans="1:17" ht="42.75" x14ac:dyDescent="0.2">
      <c r="A332" s="112">
        <v>5111</v>
      </c>
      <c r="B332" s="113">
        <v>312</v>
      </c>
      <c r="C332" s="184" t="s">
        <v>1236</v>
      </c>
      <c r="D332" s="112" t="s">
        <v>622</v>
      </c>
      <c r="E332" s="112" t="s">
        <v>2170</v>
      </c>
      <c r="F332" s="112"/>
      <c r="G332" s="112"/>
      <c r="H332" s="112"/>
      <c r="I332" s="112" t="s">
        <v>531</v>
      </c>
      <c r="J332" s="112">
        <v>0</v>
      </c>
      <c r="K332" s="112">
        <v>0</v>
      </c>
      <c r="L332" s="112" t="s">
        <v>101</v>
      </c>
      <c r="M332" s="115" t="s">
        <v>2081</v>
      </c>
      <c r="N332" s="114">
        <v>40129</v>
      </c>
      <c r="O332" s="117">
        <v>5117.5</v>
      </c>
      <c r="P332" s="112" t="s">
        <v>323</v>
      </c>
      <c r="Q332" s="112" t="s">
        <v>5080</v>
      </c>
    </row>
    <row r="333" spans="1:17" ht="42.75" x14ac:dyDescent="0.2">
      <c r="A333" s="112">
        <v>5111</v>
      </c>
      <c r="B333" s="113">
        <v>313</v>
      </c>
      <c r="C333" s="184" t="s">
        <v>1446</v>
      </c>
      <c r="D333" s="112" t="s">
        <v>627</v>
      </c>
      <c r="E333" s="112" t="s">
        <v>2170</v>
      </c>
      <c r="F333" s="112"/>
      <c r="G333" s="112"/>
      <c r="H333" s="112"/>
      <c r="I333" s="112" t="s">
        <v>692</v>
      </c>
      <c r="J333" s="112">
        <v>0</v>
      </c>
      <c r="K333" s="112">
        <v>0</v>
      </c>
      <c r="L333" s="112" t="s">
        <v>101</v>
      </c>
      <c r="M333" s="115" t="s">
        <v>2081</v>
      </c>
      <c r="N333" s="114">
        <v>40129</v>
      </c>
      <c r="O333" s="117">
        <v>1311</v>
      </c>
      <c r="P333" s="112" t="s">
        <v>323</v>
      </c>
      <c r="Q333" s="112" t="s">
        <v>5035</v>
      </c>
    </row>
    <row r="334" spans="1:17" ht="42.75" x14ac:dyDescent="0.2">
      <c r="A334" s="112">
        <v>5111</v>
      </c>
      <c r="B334" s="113">
        <v>314</v>
      </c>
      <c r="C334" s="184" t="s">
        <v>1451</v>
      </c>
      <c r="D334" s="112" t="s">
        <v>627</v>
      </c>
      <c r="E334" s="112" t="s">
        <v>2170</v>
      </c>
      <c r="F334" s="112"/>
      <c r="G334" s="112"/>
      <c r="H334" s="112"/>
      <c r="I334" s="112" t="s">
        <v>692</v>
      </c>
      <c r="J334" s="112">
        <v>0</v>
      </c>
      <c r="K334" s="112">
        <v>0</v>
      </c>
      <c r="L334" s="112" t="s">
        <v>101</v>
      </c>
      <c r="M334" s="115" t="s">
        <v>2081</v>
      </c>
      <c r="N334" s="114">
        <v>40129</v>
      </c>
      <c r="O334" s="117">
        <v>1311</v>
      </c>
      <c r="P334" s="112" t="s">
        <v>323</v>
      </c>
      <c r="Q334" s="112" t="s">
        <v>5080</v>
      </c>
    </row>
    <row r="335" spans="1:17" ht="42.75" x14ac:dyDescent="0.2">
      <c r="A335" s="112">
        <v>5111</v>
      </c>
      <c r="B335" s="113">
        <v>315</v>
      </c>
      <c r="C335" s="184" t="s">
        <v>1460</v>
      </c>
      <c r="D335" s="112" t="s">
        <v>627</v>
      </c>
      <c r="E335" s="112" t="s">
        <v>2170</v>
      </c>
      <c r="F335" s="112"/>
      <c r="G335" s="112"/>
      <c r="H335" s="112"/>
      <c r="I335" s="112" t="s">
        <v>692</v>
      </c>
      <c r="J335" s="112">
        <v>0</v>
      </c>
      <c r="K335" s="112">
        <v>0</v>
      </c>
      <c r="L335" s="112" t="s">
        <v>101</v>
      </c>
      <c r="M335" s="115" t="s">
        <v>2081</v>
      </c>
      <c r="N335" s="114">
        <v>40129</v>
      </c>
      <c r="O335" s="117">
        <v>1311</v>
      </c>
      <c r="P335" s="112" t="s">
        <v>323</v>
      </c>
      <c r="Q335" s="112" t="s">
        <v>5080</v>
      </c>
    </row>
    <row r="336" spans="1:17" ht="42.75" x14ac:dyDescent="0.2">
      <c r="A336" s="112">
        <v>5111</v>
      </c>
      <c r="B336" s="113">
        <v>316</v>
      </c>
      <c r="C336" s="184" t="s">
        <v>1241</v>
      </c>
      <c r="D336" s="112" t="s">
        <v>628</v>
      </c>
      <c r="E336" s="112" t="s">
        <v>2170</v>
      </c>
      <c r="F336" s="112"/>
      <c r="G336" s="112"/>
      <c r="H336" s="112"/>
      <c r="I336" s="112" t="s">
        <v>692</v>
      </c>
      <c r="J336" s="112">
        <v>0</v>
      </c>
      <c r="K336" s="112">
        <v>0</v>
      </c>
      <c r="L336" s="112" t="s">
        <v>101</v>
      </c>
      <c r="M336" s="115" t="s">
        <v>2081</v>
      </c>
      <c r="N336" s="114">
        <v>40129</v>
      </c>
      <c r="O336" s="117">
        <v>2058.5</v>
      </c>
      <c r="P336" s="112" t="s">
        <v>214</v>
      </c>
      <c r="Q336" s="112" t="s">
        <v>5080</v>
      </c>
    </row>
    <row r="337" spans="1:17" ht="42.75" x14ac:dyDescent="0.2">
      <c r="A337" s="112">
        <v>5111</v>
      </c>
      <c r="B337" s="113">
        <v>317</v>
      </c>
      <c r="C337" s="184" t="s">
        <v>1242</v>
      </c>
      <c r="D337" s="112" t="s">
        <v>628</v>
      </c>
      <c r="E337" s="112" t="s">
        <v>2170</v>
      </c>
      <c r="F337" s="112"/>
      <c r="G337" s="112"/>
      <c r="H337" s="112"/>
      <c r="I337" s="112" t="s">
        <v>692</v>
      </c>
      <c r="J337" s="112">
        <v>0</v>
      </c>
      <c r="K337" s="112">
        <v>0</v>
      </c>
      <c r="L337" s="112" t="s">
        <v>101</v>
      </c>
      <c r="M337" s="115" t="s">
        <v>2081</v>
      </c>
      <c r="N337" s="114">
        <v>40129</v>
      </c>
      <c r="O337" s="117">
        <v>2058.5</v>
      </c>
      <c r="P337" s="112" t="s">
        <v>323</v>
      </c>
      <c r="Q337" s="112" t="s">
        <v>5080</v>
      </c>
    </row>
    <row r="338" spans="1:17" ht="42.75" x14ac:dyDescent="0.2">
      <c r="A338" s="112">
        <v>5111</v>
      </c>
      <c r="B338" s="113">
        <v>318</v>
      </c>
      <c r="C338" s="184" t="s">
        <v>1243</v>
      </c>
      <c r="D338" s="112" t="s">
        <v>628</v>
      </c>
      <c r="E338" s="112" t="s">
        <v>2170</v>
      </c>
      <c r="F338" s="112"/>
      <c r="G338" s="112"/>
      <c r="H338" s="112"/>
      <c r="I338" s="112" t="s">
        <v>692</v>
      </c>
      <c r="J338" s="112">
        <v>0</v>
      </c>
      <c r="K338" s="112">
        <v>0</v>
      </c>
      <c r="L338" s="112" t="s">
        <v>101</v>
      </c>
      <c r="M338" s="115" t="s">
        <v>2081</v>
      </c>
      <c r="N338" s="114">
        <v>40129</v>
      </c>
      <c r="O338" s="117">
        <v>2058.5</v>
      </c>
      <c r="P338" s="112" t="s">
        <v>323</v>
      </c>
      <c r="Q338" s="112" t="s">
        <v>5080</v>
      </c>
    </row>
    <row r="339" spans="1:17" ht="25.5" customHeight="1" x14ac:dyDescent="0.2">
      <c r="A339" s="377" t="s">
        <v>5113</v>
      </c>
      <c r="B339" s="378"/>
      <c r="C339" s="378"/>
      <c r="D339" s="378"/>
      <c r="E339" s="378"/>
      <c r="F339" s="378"/>
      <c r="G339" s="378"/>
      <c r="H339" s="378"/>
      <c r="I339" s="378"/>
      <c r="J339" s="378"/>
      <c r="K339" s="378"/>
      <c r="L339" s="378"/>
      <c r="M339" s="378"/>
      <c r="N339" s="378"/>
      <c r="O339" s="378"/>
      <c r="P339" s="378"/>
      <c r="Q339" s="382"/>
    </row>
    <row r="340" spans="1:17" ht="42.75" x14ac:dyDescent="0.2">
      <c r="A340" s="112">
        <v>5111</v>
      </c>
      <c r="B340" s="113">
        <v>319</v>
      </c>
      <c r="C340" s="184" t="s">
        <v>1217</v>
      </c>
      <c r="D340" s="112" t="s">
        <v>622</v>
      </c>
      <c r="E340" s="112" t="s">
        <v>2170</v>
      </c>
      <c r="F340" s="112"/>
      <c r="G340" s="112"/>
      <c r="H340" s="112"/>
      <c r="I340" s="112" t="s">
        <v>531</v>
      </c>
      <c r="J340" s="112">
        <v>0</v>
      </c>
      <c r="K340" s="112">
        <v>0</v>
      </c>
      <c r="L340" s="112" t="s">
        <v>101</v>
      </c>
      <c r="M340" s="115" t="s">
        <v>2081</v>
      </c>
      <c r="N340" s="114">
        <v>40129</v>
      </c>
      <c r="O340" s="117">
        <v>5117.5</v>
      </c>
      <c r="P340" s="112" t="s">
        <v>1997</v>
      </c>
      <c r="Q340" s="112" t="s">
        <v>5070</v>
      </c>
    </row>
    <row r="341" spans="1:17" ht="42.75" x14ac:dyDescent="0.2">
      <c r="A341" s="112">
        <v>5111</v>
      </c>
      <c r="B341" s="113">
        <v>320</v>
      </c>
      <c r="C341" s="184" t="s">
        <v>1381</v>
      </c>
      <c r="D341" s="112" t="s">
        <v>627</v>
      </c>
      <c r="E341" s="112" t="s">
        <v>2170</v>
      </c>
      <c r="F341" s="112"/>
      <c r="G341" s="112"/>
      <c r="H341" s="112"/>
      <c r="I341" s="112" t="s">
        <v>692</v>
      </c>
      <c r="J341" s="112">
        <v>0</v>
      </c>
      <c r="K341" s="112">
        <v>0</v>
      </c>
      <c r="L341" s="112" t="s">
        <v>101</v>
      </c>
      <c r="M341" s="115" t="s">
        <v>2081</v>
      </c>
      <c r="N341" s="114">
        <v>40129</v>
      </c>
      <c r="O341" s="117">
        <v>1311</v>
      </c>
      <c r="P341" s="112" t="s">
        <v>1997</v>
      </c>
      <c r="Q341" s="112" t="s">
        <v>5070</v>
      </c>
    </row>
    <row r="342" spans="1:17" ht="42.75" x14ac:dyDescent="0.2">
      <c r="A342" s="112">
        <v>5111</v>
      </c>
      <c r="B342" s="113">
        <v>321</v>
      </c>
      <c r="C342" s="184" t="s">
        <v>1389</v>
      </c>
      <c r="D342" s="112" t="s">
        <v>627</v>
      </c>
      <c r="E342" s="112" t="s">
        <v>2170</v>
      </c>
      <c r="F342" s="112"/>
      <c r="G342" s="112"/>
      <c r="H342" s="112"/>
      <c r="I342" s="112" t="s">
        <v>692</v>
      </c>
      <c r="J342" s="112">
        <v>0</v>
      </c>
      <c r="K342" s="112">
        <v>0</v>
      </c>
      <c r="L342" s="112" t="s">
        <v>101</v>
      </c>
      <c r="M342" s="115" t="s">
        <v>2081</v>
      </c>
      <c r="N342" s="114">
        <v>40129</v>
      </c>
      <c r="O342" s="117">
        <v>1311</v>
      </c>
      <c r="P342" s="112" t="s">
        <v>323</v>
      </c>
      <c r="Q342" s="112" t="s">
        <v>5070</v>
      </c>
    </row>
    <row r="343" spans="1:17" ht="42.75" x14ac:dyDescent="0.2">
      <c r="A343" s="112">
        <v>5111</v>
      </c>
      <c r="B343" s="113">
        <v>322</v>
      </c>
      <c r="C343" s="184" t="s">
        <v>1362</v>
      </c>
      <c r="D343" s="112" t="s">
        <v>628</v>
      </c>
      <c r="E343" s="112" t="s">
        <v>2170</v>
      </c>
      <c r="F343" s="112"/>
      <c r="G343" s="112"/>
      <c r="H343" s="112"/>
      <c r="I343" s="112" t="s">
        <v>692</v>
      </c>
      <c r="J343" s="112">
        <v>0</v>
      </c>
      <c r="K343" s="112">
        <v>0</v>
      </c>
      <c r="L343" s="112" t="s">
        <v>101</v>
      </c>
      <c r="M343" s="115" t="s">
        <v>2081</v>
      </c>
      <c r="N343" s="114">
        <v>40129</v>
      </c>
      <c r="O343" s="117">
        <v>2058.5</v>
      </c>
      <c r="P343" s="112" t="s">
        <v>1997</v>
      </c>
      <c r="Q343" s="112" t="s">
        <v>5070</v>
      </c>
    </row>
    <row r="344" spans="1:17" ht="25.5" x14ac:dyDescent="0.2">
      <c r="A344" s="377" t="s">
        <v>5036</v>
      </c>
      <c r="B344" s="378"/>
      <c r="C344" s="378"/>
      <c r="D344" s="378"/>
      <c r="E344" s="378"/>
      <c r="F344" s="378"/>
      <c r="G344" s="378"/>
      <c r="H344" s="378"/>
      <c r="I344" s="378"/>
      <c r="J344" s="378"/>
      <c r="K344" s="378"/>
      <c r="L344" s="378"/>
      <c r="M344" s="378"/>
      <c r="N344" s="378"/>
      <c r="O344" s="378"/>
      <c r="P344" s="378"/>
      <c r="Q344" s="378"/>
    </row>
    <row r="345" spans="1:17" ht="42.75" x14ac:dyDescent="0.2">
      <c r="A345" s="112">
        <v>5111</v>
      </c>
      <c r="B345" s="113">
        <v>323</v>
      </c>
      <c r="C345" s="184" t="s">
        <v>1225</v>
      </c>
      <c r="D345" s="112" t="s">
        <v>622</v>
      </c>
      <c r="E345" s="112" t="s">
        <v>2170</v>
      </c>
      <c r="F345" s="112"/>
      <c r="G345" s="112"/>
      <c r="H345" s="112"/>
      <c r="I345" s="112" t="s">
        <v>531</v>
      </c>
      <c r="J345" s="112">
        <v>0</v>
      </c>
      <c r="K345" s="112">
        <v>0</v>
      </c>
      <c r="L345" s="112" t="s">
        <v>101</v>
      </c>
      <c r="M345" s="115" t="s">
        <v>2081</v>
      </c>
      <c r="N345" s="114">
        <v>40129</v>
      </c>
      <c r="O345" s="117">
        <v>5117.5</v>
      </c>
      <c r="P345" s="112" t="s">
        <v>1997</v>
      </c>
      <c r="Q345" s="112" t="s">
        <v>5037</v>
      </c>
    </row>
    <row r="346" spans="1:17" ht="42.75" x14ac:dyDescent="0.2">
      <c r="A346" s="112">
        <v>5111</v>
      </c>
      <c r="B346" s="113">
        <v>324</v>
      </c>
      <c r="C346" s="184" t="s">
        <v>1416</v>
      </c>
      <c r="D346" s="112" t="s">
        <v>627</v>
      </c>
      <c r="E346" s="112" t="s">
        <v>2170</v>
      </c>
      <c r="F346" s="112"/>
      <c r="G346" s="112"/>
      <c r="H346" s="112"/>
      <c r="I346" s="112" t="s">
        <v>692</v>
      </c>
      <c r="J346" s="112">
        <v>0</v>
      </c>
      <c r="K346" s="112">
        <v>0</v>
      </c>
      <c r="L346" s="112" t="s">
        <v>101</v>
      </c>
      <c r="M346" s="115" t="s">
        <v>2081</v>
      </c>
      <c r="N346" s="114">
        <v>40129</v>
      </c>
      <c r="O346" s="117">
        <v>1311</v>
      </c>
      <c r="P346" s="112" t="s">
        <v>323</v>
      </c>
      <c r="Q346" s="112" t="s">
        <v>5037</v>
      </c>
    </row>
    <row r="347" spans="1:17" ht="42.75" x14ac:dyDescent="0.2">
      <c r="A347" s="112">
        <v>5111</v>
      </c>
      <c r="B347" s="113">
        <v>325</v>
      </c>
      <c r="C347" s="184" t="s">
        <v>1263</v>
      </c>
      <c r="D347" s="112" t="s">
        <v>628</v>
      </c>
      <c r="E347" s="112" t="s">
        <v>2170</v>
      </c>
      <c r="F347" s="112"/>
      <c r="G347" s="112"/>
      <c r="H347" s="112"/>
      <c r="I347" s="112" t="s">
        <v>692</v>
      </c>
      <c r="J347" s="112">
        <v>0</v>
      </c>
      <c r="K347" s="112">
        <v>0</v>
      </c>
      <c r="L347" s="112" t="s">
        <v>101</v>
      </c>
      <c r="M347" s="115" t="s">
        <v>2081</v>
      </c>
      <c r="N347" s="114">
        <v>40129</v>
      </c>
      <c r="O347" s="117">
        <v>2058.5</v>
      </c>
      <c r="P347" s="112" t="s">
        <v>323</v>
      </c>
      <c r="Q347" s="112" t="s">
        <v>5037</v>
      </c>
    </row>
    <row r="348" spans="1:17" ht="25.5" x14ac:dyDescent="0.2">
      <c r="A348" s="377" t="s">
        <v>5038</v>
      </c>
      <c r="B348" s="378"/>
      <c r="C348" s="378"/>
      <c r="D348" s="378"/>
      <c r="E348" s="378"/>
      <c r="F348" s="378"/>
      <c r="G348" s="378"/>
      <c r="H348" s="378"/>
      <c r="I348" s="378"/>
      <c r="J348" s="378"/>
      <c r="K348" s="378"/>
      <c r="L348" s="378"/>
      <c r="M348" s="378"/>
      <c r="N348" s="378"/>
      <c r="O348" s="378"/>
      <c r="P348" s="378"/>
      <c r="Q348" s="378"/>
    </row>
    <row r="349" spans="1:17" ht="42.75" x14ac:dyDescent="0.2">
      <c r="A349" s="112">
        <v>5111</v>
      </c>
      <c r="B349" s="113">
        <v>326</v>
      </c>
      <c r="C349" s="184" t="s">
        <v>1387</v>
      </c>
      <c r="D349" s="112" t="s">
        <v>627</v>
      </c>
      <c r="E349" s="112" t="s">
        <v>2170</v>
      </c>
      <c r="F349" s="112"/>
      <c r="G349" s="112"/>
      <c r="H349" s="112"/>
      <c r="I349" s="112" t="s">
        <v>692</v>
      </c>
      <c r="J349" s="112">
        <v>0</v>
      </c>
      <c r="K349" s="112">
        <v>0</v>
      </c>
      <c r="L349" s="112" t="s">
        <v>101</v>
      </c>
      <c r="M349" s="115" t="s">
        <v>2081</v>
      </c>
      <c r="N349" s="114">
        <v>40129</v>
      </c>
      <c r="O349" s="117">
        <v>1311</v>
      </c>
      <c r="P349" s="112" t="s">
        <v>323</v>
      </c>
      <c r="Q349" s="112" t="s">
        <v>5039</v>
      </c>
    </row>
    <row r="350" spans="1:17" ht="42.75" x14ac:dyDescent="0.2">
      <c r="A350" s="112">
        <v>5111</v>
      </c>
      <c r="B350" s="113">
        <v>327</v>
      </c>
      <c r="C350" s="184" t="s">
        <v>1388</v>
      </c>
      <c r="D350" s="112" t="s">
        <v>627</v>
      </c>
      <c r="E350" s="112" t="s">
        <v>2170</v>
      </c>
      <c r="F350" s="112"/>
      <c r="G350" s="112"/>
      <c r="H350" s="112"/>
      <c r="I350" s="112" t="s">
        <v>692</v>
      </c>
      <c r="J350" s="112">
        <v>0</v>
      </c>
      <c r="K350" s="112">
        <v>0</v>
      </c>
      <c r="L350" s="112" t="s">
        <v>101</v>
      </c>
      <c r="M350" s="115" t="s">
        <v>2081</v>
      </c>
      <c r="N350" s="114">
        <v>40129</v>
      </c>
      <c r="O350" s="117">
        <v>1311</v>
      </c>
      <c r="P350" s="112" t="s">
        <v>323</v>
      </c>
      <c r="Q350" s="112" t="s">
        <v>5039</v>
      </c>
    </row>
    <row r="351" spans="1:17" ht="42.75" x14ac:dyDescent="0.2">
      <c r="A351" s="112">
        <v>5111</v>
      </c>
      <c r="B351" s="113">
        <v>328</v>
      </c>
      <c r="C351" s="184" t="s">
        <v>1395</v>
      </c>
      <c r="D351" s="112" t="s">
        <v>627</v>
      </c>
      <c r="E351" s="112" t="s">
        <v>2170</v>
      </c>
      <c r="F351" s="112"/>
      <c r="G351" s="112"/>
      <c r="H351" s="112"/>
      <c r="I351" s="112" t="s">
        <v>692</v>
      </c>
      <c r="J351" s="112">
        <v>0</v>
      </c>
      <c r="K351" s="112">
        <v>0</v>
      </c>
      <c r="L351" s="112" t="s">
        <v>101</v>
      </c>
      <c r="M351" s="115" t="s">
        <v>2081</v>
      </c>
      <c r="N351" s="114">
        <v>40129</v>
      </c>
      <c r="O351" s="117">
        <v>1311</v>
      </c>
      <c r="P351" s="112" t="s">
        <v>323</v>
      </c>
      <c r="Q351" s="112" t="s">
        <v>5039</v>
      </c>
    </row>
    <row r="352" spans="1:17" ht="42.75" x14ac:dyDescent="0.2">
      <c r="A352" s="112">
        <v>5111</v>
      </c>
      <c r="B352" s="113">
        <v>329</v>
      </c>
      <c r="C352" s="184" t="s">
        <v>1247</v>
      </c>
      <c r="D352" s="112" t="s">
        <v>628</v>
      </c>
      <c r="E352" s="112" t="s">
        <v>2170</v>
      </c>
      <c r="F352" s="112"/>
      <c r="G352" s="112"/>
      <c r="H352" s="112"/>
      <c r="I352" s="112" t="s">
        <v>692</v>
      </c>
      <c r="J352" s="112">
        <v>0</v>
      </c>
      <c r="K352" s="112">
        <v>0</v>
      </c>
      <c r="L352" s="112" t="s">
        <v>101</v>
      </c>
      <c r="M352" s="115" t="s">
        <v>2081</v>
      </c>
      <c r="N352" s="114">
        <v>40129</v>
      </c>
      <c r="O352" s="117">
        <v>2058.5</v>
      </c>
      <c r="P352" s="112" t="s">
        <v>1997</v>
      </c>
      <c r="Q352" s="112" t="s">
        <v>5039</v>
      </c>
    </row>
    <row r="353" spans="1:17" ht="42.75" x14ac:dyDescent="0.2">
      <c r="A353" s="112">
        <v>5111</v>
      </c>
      <c r="B353" s="113">
        <v>330</v>
      </c>
      <c r="C353" s="184" t="s">
        <v>1252</v>
      </c>
      <c r="D353" s="112" t="s">
        <v>628</v>
      </c>
      <c r="E353" s="112" t="s">
        <v>2170</v>
      </c>
      <c r="F353" s="112"/>
      <c r="G353" s="112"/>
      <c r="H353" s="112"/>
      <c r="I353" s="112" t="s">
        <v>692</v>
      </c>
      <c r="J353" s="112">
        <v>0</v>
      </c>
      <c r="K353" s="112">
        <v>0</v>
      </c>
      <c r="L353" s="112" t="s">
        <v>101</v>
      </c>
      <c r="M353" s="115" t="s">
        <v>2081</v>
      </c>
      <c r="N353" s="114">
        <v>40129</v>
      </c>
      <c r="O353" s="117">
        <v>2058.5</v>
      </c>
      <c r="P353" s="112" t="s">
        <v>323</v>
      </c>
      <c r="Q353" s="112" t="s">
        <v>5039</v>
      </c>
    </row>
    <row r="354" spans="1:17" ht="42.75" x14ac:dyDescent="0.2">
      <c r="A354" s="112">
        <v>5111</v>
      </c>
      <c r="B354" s="113">
        <v>331</v>
      </c>
      <c r="C354" s="184" t="s">
        <v>1253</v>
      </c>
      <c r="D354" s="112" t="s">
        <v>628</v>
      </c>
      <c r="E354" s="112" t="s">
        <v>2170</v>
      </c>
      <c r="F354" s="112"/>
      <c r="G354" s="112"/>
      <c r="H354" s="112"/>
      <c r="I354" s="112" t="s">
        <v>692</v>
      </c>
      <c r="J354" s="112">
        <v>0</v>
      </c>
      <c r="K354" s="112">
        <v>0</v>
      </c>
      <c r="L354" s="112" t="s">
        <v>101</v>
      </c>
      <c r="M354" s="115" t="s">
        <v>2081</v>
      </c>
      <c r="N354" s="114">
        <v>40129</v>
      </c>
      <c r="O354" s="117">
        <v>2058.5</v>
      </c>
      <c r="P354" s="112" t="s">
        <v>323</v>
      </c>
      <c r="Q354" s="112" t="s">
        <v>5039</v>
      </c>
    </row>
    <row r="355" spans="1:17" ht="25.5" x14ac:dyDescent="0.2">
      <c r="A355" s="377" t="s">
        <v>5040</v>
      </c>
      <c r="B355" s="378"/>
      <c r="C355" s="378"/>
      <c r="D355" s="378"/>
      <c r="E355" s="378"/>
      <c r="F355" s="378"/>
      <c r="G355" s="378"/>
      <c r="H355" s="378"/>
      <c r="I355" s="378"/>
      <c r="J355" s="378"/>
      <c r="K355" s="378"/>
      <c r="L355" s="378"/>
      <c r="M355" s="378"/>
      <c r="N355" s="378"/>
      <c r="O355" s="378"/>
      <c r="P355" s="378"/>
      <c r="Q355" s="378"/>
    </row>
    <row r="356" spans="1:17" ht="57" x14ac:dyDescent="0.2">
      <c r="A356" s="112">
        <v>5111</v>
      </c>
      <c r="B356" s="113">
        <v>332</v>
      </c>
      <c r="C356" s="184" t="s">
        <v>1231</v>
      </c>
      <c r="D356" s="112" t="s">
        <v>622</v>
      </c>
      <c r="E356" s="112" t="s">
        <v>2170</v>
      </c>
      <c r="F356" s="112"/>
      <c r="G356" s="112"/>
      <c r="H356" s="112"/>
      <c r="I356" s="112" t="s">
        <v>531</v>
      </c>
      <c r="J356" s="112">
        <v>0</v>
      </c>
      <c r="K356" s="112">
        <v>0</v>
      </c>
      <c r="L356" s="112" t="s">
        <v>101</v>
      </c>
      <c r="M356" s="115" t="s">
        <v>2081</v>
      </c>
      <c r="N356" s="114">
        <v>40129</v>
      </c>
      <c r="O356" s="117">
        <v>5117.5</v>
      </c>
      <c r="P356" s="112" t="s">
        <v>214</v>
      </c>
      <c r="Q356" s="112" t="s">
        <v>5041</v>
      </c>
    </row>
    <row r="357" spans="1:17" ht="57" x14ac:dyDescent="0.2">
      <c r="A357" s="112">
        <v>5111</v>
      </c>
      <c r="B357" s="113">
        <v>333</v>
      </c>
      <c r="C357" s="184" t="s">
        <v>1405</v>
      </c>
      <c r="D357" s="112" t="s">
        <v>627</v>
      </c>
      <c r="E357" s="112" t="s">
        <v>2170</v>
      </c>
      <c r="F357" s="112"/>
      <c r="G357" s="112"/>
      <c r="H357" s="112"/>
      <c r="I357" s="112" t="s">
        <v>692</v>
      </c>
      <c r="J357" s="112">
        <v>0</v>
      </c>
      <c r="K357" s="112">
        <v>0</v>
      </c>
      <c r="L357" s="112" t="s">
        <v>101</v>
      </c>
      <c r="M357" s="115" t="s">
        <v>2081</v>
      </c>
      <c r="N357" s="114">
        <v>40129</v>
      </c>
      <c r="O357" s="117">
        <v>1311</v>
      </c>
      <c r="P357" s="112" t="s">
        <v>323</v>
      </c>
      <c r="Q357" s="112" t="s">
        <v>5041</v>
      </c>
    </row>
    <row r="358" spans="1:17" ht="57" x14ac:dyDescent="0.2">
      <c r="A358" s="112">
        <v>5111</v>
      </c>
      <c r="B358" s="113">
        <v>334</v>
      </c>
      <c r="C358" s="184" t="s">
        <v>1406</v>
      </c>
      <c r="D358" s="112" t="s">
        <v>627</v>
      </c>
      <c r="E358" s="112" t="s">
        <v>2170</v>
      </c>
      <c r="F358" s="112"/>
      <c r="G358" s="112"/>
      <c r="H358" s="112"/>
      <c r="I358" s="112" t="s">
        <v>692</v>
      </c>
      <c r="J358" s="112">
        <v>0</v>
      </c>
      <c r="K358" s="112">
        <v>0</v>
      </c>
      <c r="L358" s="112" t="s">
        <v>101</v>
      </c>
      <c r="M358" s="115" t="s">
        <v>2081</v>
      </c>
      <c r="N358" s="114">
        <v>40129</v>
      </c>
      <c r="O358" s="117">
        <v>1311</v>
      </c>
      <c r="P358" s="112" t="s">
        <v>323</v>
      </c>
      <c r="Q358" s="112" t="s">
        <v>5041</v>
      </c>
    </row>
    <row r="359" spans="1:17" ht="57" x14ac:dyDescent="0.2">
      <c r="A359" s="112">
        <v>5111</v>
      </c>
      <c r="B359" s="113">
        <v>335</v>
      </c>
      <c r="C359" s="184" t="s">
        <v>1407</v>
      </c>
      <c r="D359" s="112" t="s">
        <v>627</v>
      </c>
      <c r="E359" s="112" t="s">
        <v>2170</v>
      </c>
      <c r="F359" s="112"/>
      <c r="G359" s="112"/>
      <c r="H359" s="112"/>
      <c r="I359" s="112" t="s">
        <v>692</v>
      </c>
      <c r="J359" s="112">
        <v>0</v>
      </c>
      <c r="K359" s="112">
        <v>0</v>
      </c>
      <c r="L359" s="112" t="s">
        <v>101</v>
      </c>
      <c r="M359" s="115" t="s">
        <v>2081</v>
      </c>
      <c r="N359" s="114">
        <v>40129</v>
      </c>
      <c r="O359" s="117">
        <v>1311</v>
      </c>
      <c r="P359" s="112" t="s">
        <v>323</v>
      </c>
      <c r="Q359" s="112" t="s">
        <v>5041</v>
      </c>
    </row>
    <row r="360" spans="1:17" ht="57" x14ac:dyDescent="0.2">
      <c r="A360" s="112">
        <v>5111</v>
      </c>
      <c r="B360" s="113">
        <v>336</v>
      </c>
      <c r="C360" s="184" t="s">
        <v>1408</v>
      </c>
      <c r="D360" s="112" t="s">
        <v>627</v>
      </c>
      <c r="E360" s="112" t="s">
        <v>2170</v>
      </c>
      <c r="F360" s="112"/>
      <c r="G360" s="112"/>
      <c r="H360" s="112"/>
      <c r="I360" s="112" t="s">
        <v>692</v>
      </c>
      <c r="J360" s="112">
        <v>0</v>
      </c>
      <c r="K360" s="112">
        <v>0</v>
      </c>
      <c r="L360" s="112" t="s">
        <v>101</v>
      </c>
      <c r="M360" s="115" t="s">
        <v>2081</v>
      </c>
      <c r="N360" s="114">
        <v>40129</v>
      </c>
      <c r="O360" s="117">
        <v>1311</v>
      </c>
      <c r="P360" s="112" t="s">
        <v>323</v>
      </c>
      <c r="Q360" s="112" t="s">
        <v>5041</v>
      </c>
    </row>
    <row r="361" spans="1:17" ht="57" x14ac:dyDescent="0.2">
      <c r="A361" s="112">
        <v>5111</v>
      </c>
      <c r="B361" s="113">
        <v>337</v>
      </c>
      <c r="C361" s="184" t="s">
        <v>1409</v>
      </c>
      <c r="D361" s="112" t="s">
        <v>627</v>
      </c>
      <c r="E361" s="112" t="s">
        <v>2170</v>
      </c>
      <c r="F361" s="112"/>
      <c r="G361" s="112"/>
      <c r="H361" s="112"/>
      <c r="I361" s="112" t="s">
        <v>692</v>
      </c>
      <c r="J361" s="112">
        <v>0</v>
      </c>
      <c r="K361" s="112">
        <v>0</v>
      </c>
      <c r="L361" s="112" t="s">
        <v>101</v>
      </c>
      <c r="M361" s="115" t="s">
        <v>2081</v>
      </c>
      <c r="N361" s="114">
        <v>40129</v>
      </c>
      <c r="O361" s="117">
        <v>1311</v>
      </c>
      <c r="P361" s="112" t="s">
        <v>323</v>
      </c>
      <c r="Q361" s="112" t="s">
        <v>5041</v>
      </c>
    </row>
    <row r="362" spans="1:17" ht="57" x14ac:dyDescent="0.2">
      <c r="A362" s="112">
        <v>5111</v>
      </c>
      <c r="B362" s="113">
        <v>338</v>
      </c>
      <c r="C362" s="184" t="s">
        <v>1410</v>
      </c>
      <c r="D362" s="112" t="s">
        <v>627</v>
      </c>
      <c r="E362" s="112" t="s">
        <v>2170</v>
      </c>
      <c r="F362" s="112"/>
      <c r="G362" s="112"/>
      <c r="H362" s="112"/>
      <c r="I362" s="112" t="s">
        <v>692</v>
      </c>
      <c r="J362" s="112">
        <v>0</v>
      </c>
      <c r="K362" s="112">
        <v>0</v>
      </c>
      <c r="L362" s="112" t="s">
        <v>101</v>
      </c>
      <c r="M362" s="115" t="s">
        <v>2081</v>
      </c>
      <c r="N362" s="114">
        <v>40129</v>
      </c>
      <c r="O362" s="117">
        <v>1311</v>
      </c>
      <c r="P362" s="112" t="s">
        <v>323</v>
      </c>
      <c r="Q362" s="112" t="s">
        <v>5041</v>
      </c>
    </row>
    <row r="363" spans="1:17" ht="57" x14ac:dyDescent="0.2">
      <c r="A363" s="112">
        <v>5111</v>
      </c>
      <c r="B363" s="113">
        <v>339</v>
      </c>
      <c r="C363" s="184" t="s">
        <v>1411</v>
      </c>
      <c r="D363" s="112" t="s">
        <v>627</v>
      </c>
      <c r="E363" s="112" t="s">
        <v>2170</v>
      </c>
      <c r="F363" s="112"/>
      <c r="G363" s="112"/>
      <c r="H363" s="112"/>
      <c r="I363" s="112" t="s">
        <v>692</v>
      </c>
      <c r="J363" s="112">
        <v>0</v>
      </c>
      <c r="K363" s="112">
        <v>0</v>
      </c>
      <c r="L363" s="112" t="s">
        <v>101</v>
      </c>
      <c r="M363" s="115" t="s">
        <v>2081</v>
      </c>
      <c r="N363" s="114">
        <v>40129</v>
      </c>
      <c r="O363" s="117">
        <v>1311</v>
      </c>
      <c r="P363" s="112" t="s">
        <v>323</v>
      </c>
      <c r="Q363" s="112" t="s">
        <v>5041</v>
      </c>
    </row>
    <row r="364" spans="1:17" ht="57" x14ac:dyDescent="0.2">
      <c r="A364" s="112">
        <v>5111</v>
      </c>
      <c r="B364" s="113">
        <v>340</v>
      </c>
      <c r="C364" s="184" t="s">
        <v>1280</v>
      </c>
      <c r="D364" s="112" t="s">
        <v>628</v>
      </c>
      <c r="E364" s="112" t="s">
        <v>2170</v>
      </c>
      <c r="F364" s="112"/>
      <c r="G364" s="112"/>
      <c r="H364" s="112"/>
      <c r="I364" s="112" t="s">
        <v>692</v>
      </c>
      <c r="J364" s="112">
        <v>0</v>
      </c>
      <c r="K364" s="112">
        <v>0</v>
      </c>
      <c r="L364" s="112" t="s">
        <v>101</v>
      </c>
      <c r="M364" s="115" t="s">
        <v>2081</v>
      </c>
      <c r="N364" s="114">
        <v>40129</v>
      </c>
      <c r="O364" s="117">
        <v>2058.5</v>
      </c>
      <c r="P364" s="112" t="s">
        <v>323</v>
      </c>
      <c r="Q364" s="112" t="s">
        <v>5041</v>
      </c>
    </row>
    <row r="365" spans="1:17" ht="57" x14ac:dyDescent="0.2">
      <c r="A365" s="112">
        <v>5111</v>
      </c>
      <c r="B365" s="113">
        <v>341</v>
      </c>
      <c r="C365" s="184" t="s">
        <v>1281</v>
      </c>
      <c r="D365" s="112" t="s">
        <v>628</v>
      </c>
      <c r="E365" s="112" t="s">
        <v>2170</v>
      </c>
      <c r="F365" s="112"/>
      <c r="G365" s="112"/>
      <c r="H365" s="112"/>
      <c r="I365" s="112" t="s">
        <v>692</v>
      </c>
      <c r="J365" s="112">
        <v>0</v>
      </c>
      <c r="K365" s="112">
        <v>0</v>
      </c>
      <c r="L365" s="112" t="s">
        <v>101</v>
      </c>
      <c r="M365" s="115" t="s">
        <v>2081</v>
      </c>
      <c r="N365" s="114">
        <v>40129</v>
      </c>
      <c r="O365" s="117">
        <v>2058.5</v>
      </c>
      <c r="P365" s="112" t="s">
        <v>323</v>
      </c>
      <c r="Q365" s="112" t="s">
        <v>5041</v>
      </c>
    </row>
    <row r="366" spans="1:17" ht="57" x14ac:dyDescent="0.2">
      <c r="A366" s="112">
        <v>5111</v>
      </c>
      <c r="B366" s="113">
        <v>342</v>
      </c>
      <c r="C366" s="184" t="s">
        <v>1282</v>
      </c>
      <c r="D366" s="112" t="s">
        <v>628</v>
      </c>
      <c r="E366" s="112" t="s">
        <v>2170</v>
      </c>
      <c r="F366" s="112"/>
      <c r="G366" s="112"/>
      <c r="H366" s="112"/>
      <c r="I366" s="112" t="s">
        <v>692</v>
      </c>
      <c r="J366" s="112">
        <v>0</v>
      </c>
      <c r="K366" s="112">
        <v>0</v>
      </c>
      <c r="L366" s="112" t="s">
        <v>101</v>
      </c>
      <c r="M366" s="115" t="s">
        <v>2081</v>
      </c>
      <c r="N366" s="114">
        <v>40129</v>
      </c>
      <c r="O366" s="117">
        <v>2058.5</v>
      </c>
      <c r="P366" s="112" t="s">
        <v>323</v>
      </c>
      <c r="Q366" s="112" t="s">
        <v>5041</v>
      </c>
    </row>
    <row r="367" spans="1:17" ht="57" x14ac:dyDescent="0.2">
      <c r="A367" s="112">
        <v>5111</v>
      </c>
      <c r="B367" s="113">
        <v>343</v>
      </c>
      <c r="C367" s="184" t="s">
        <v>1283</v>
      </c>
      <c r="D367" s="112" t="s">
        <v>628</v>
      </c>
      <c r="E367" s="112" t="s">
        <v>2170</v>
      </c>
      <c r="F367" s="112"/>
      <c r="G367" s="112"/>
      <c r="H367" s="112"/>
      <c r="I367" s="112" t="s">
        <v>692</v>
      </c>
      <c r="J367" s="112">
        <v>0</v>
      </c>
      <c r="K367" s="112">
        <v>0</v>
      </c>
      <c r="L367" s="112" t="s">
        <v>101</v>
      </c>
      <c r="M367" s="115" t="s">
        <v>2081</v>
      </c>
      <c r="N367" s="114">
        <v>40129</v>
      </c>
      <c r="O367" s="117">
        <v>2058.5</v>
      </c>
      <c r="P367" s="112" t="s">
        <v>323</v>
      </c>
      <c r="Q367" s="112" t="s">
        <v>5041</v>
      </c>
    </row>
    <row r="368" spans="1:17" ht="57" x14ac:dyDescent="0.2">
      <c r="A368" s="112">
        <v>5111</v>
      </c>
      <c r="B368" s="113">
        <v>344</v>
      </c>
      <c r="C368" s="184" t="s">
        <v>1284</v>
      </c>
      <c r="D368" s="112" t="s">
        <v>628</v>
      </c>
      <c r="E368" s="112" t="s">
        <v>2170</v>
      </c>
      <c r="F368" s="112"/>
      <c r="G368" s="112"/>
      <c r="H368" s="112"/>
      <c r="I368" s="112" t="s">
        <v>692</v>
      </c>
      <c r="J368" s="112">
        <v>0</v>
      </c>
      <c r="K368" s="112">
        <v>0</v>
      </c>
      <c r="L368" s="112" t="s">
        <v>101</v>
      </c>
      <c r="M368" s="115" t="s">
        <v>2081</v>
      </c>
      <c r="N368" s="114">
        <v>40129</v>
      </c>
      <c r="O368" s="117">
        <v>2058.5</v>
      </c>
      <c r="P368" s="112" t="s">
        <v>323</v>
      </c>
      <c r="Q368" s="112" t="s">
        <v>5041</v>
      </c>
    </row>
    <row r="369" spans="1:17" ht="57" x14ac:dyDescent="0.2">
      <c r="A369" s="112">
        <v>5111</v>
      </c>
      <c r="B369" s="113">
        <v>345</v>
      </c>
      <c r="C369" s="184" t="s">
        <v>1285</v>
      </c>
      <c r="D369" s="112" t="s">
        <v>628</v>
      </c>
      <c r="E369" s="112" t="s">
        <v>2170</v>
      </c>
      <c r="F369" s="112"/>
      <c r="G369" s="112"/>
      <c r="H369" s="112"/>
      <c r="I369" s="112" t="s">
        <v>692</v>
      </c>
      <c r="J369" s="112">
        <v>0</v>
      </c>
      <c r="K369" s="112">
        <v>0</v>
      </c>
      <c r="L369" s="112" t="s">
        <v>101</v>
      </c>
      <c r="M369" s="115" t="s">
        <v>2081</v>
      </c>
      <c r="N369" s="114">
        <v>40129</v>
      </c>
      <c r="O369" s="117">
        <v>2058.5</v>
      </c>
      <c r="P369" s="112" t="s">
        <v>214</v>
      </c>
      <c r="Q369" s="112" t="s">
        <v>5041</v>
      </c>
    </row>
    <row r="370" spans="1:17" ht="57" x14ac:dyDescent="0.2">
      <c r="A370" s="112">
        <v>5111</v>
      </c>
      <c r="B370" s="113">
        <v>346</v>
      </c>
      <c r="C370" s="184" t="s">
        <v>1286</v>
      </c>
      <c r="D370" s="112" t="s">
        <v>628</v>
      </c>
      <c r="E370" s="112" t="s">
        <v>2170</v>
      </c>
      <c r="F370" s="112"/>
      <c r="G370" s="112"/>
      <c r="H370" s="112"/>
      <c r="I370" s="112" t="s">
        <v>692</v>
      </c>
      <c r="J370" s="112">
        <v>0</v>
      </c>
      <c r="K370" s="112">
        <v>0</v>
      </c>
      <c r="L370" s="112" t="s">
        <v>101</v>
      </c>
      <c r="M370" s="115" t="s">
        <v>2081</v>
      </c>
      <c r="N370" s="114">
        <v>40129</v>
      </c>
      <c r="O370" s="117">
        <v>2058.5</v>
      </c>
      <c r="P370" s="112" t="s">
        <v>323</v>
      </c>
      <c r="Q370" s="112" t="s">
        <v>5041</v>
      </c>
    </row>
    <row r="371" spans="1:17" ht="57" x14ac:dyDescent="0.2">
      <c r="A371" s="112">
        <v>5111</v>
      </c>
      <c r="B371" s="113">
        <v>347</v>
      </c>
      <c r="C371" s="184" t="s">
        <v>1287</v>
      </c>
      <c r="D371" s="112" t="s">
        <v>628</v>
      </c>
      <c r="E371" s="112" t="s">
        <v>2170</v>
      </c>
      <c r="F371" s="112"/>
      <c r="G371" s="112"/>
      <c r="H371" s="112"/>
      <c r="I371" s="112" t="s">
        <v>692</v>
      </c>
      <c r="J371" s="112">
        <v>0</v>
      </c>
      <c r="K371" s="112">
        <v>0</v>
      </c>
      <c r="L371" s="112" t="s">
        <v>101</v>
      </c>
      <c r="M371" s="115" t="s">
        <v>2081</v>
      </c>
      <c r="N371" s="114">
        <v>40129</v>
      </c>
      <c r="O371" s="117">
        <v>2058.5</v>
      </c>
      <c r="P371" s="112" t="s">
        <v>1997</v>
      </c>
      <c r="Q371" s="112" t="s">
        <v>5041</v>
      </c>
    </row>
    <row r="372" spans="1:17" ht="57" x14ac:dyDescent="0.2">
      <c r="A372" s="112">
        <v>5111</v>
      </c>
      <c r="B372" s="113">
        <v>348</v>
      </c>
      <c r="C372" s="184" t="s">
        <v>1238</v>
      </c>
      <c r="D372" s="112" t="s">
        <v>534</v>
      </c>
      <c r="E372" s="112" t="s">
        <v>2170</v>
      </c>
      <c r="F372" s="112"/>
      <c r="G372" s="112"/>
      <c r="H372" s="112"/>
      <c r="I372" s="112" t="s">
        <v>1686</v>
      </c>
      <c r="J372" s="112">
        <v>0</v>
      </c>
      <c r="K372" s="112">
        <v>0</v>
      </c>
      <c r="L372" s="112" t="s">
        <v>101</v>
      </c>
      <c r="M372" s="115" t="s">
        <v>2081</v>
      </c>
      <c r="N372" s="114">
        <v>40129</v>
      </c>
      <c r="O372" s="117">
        <v>1845.75</v>
      </c>
      <c r="P372" s="112" t="s">
        <v>214</v>
      </c>
      <c r="Q372" s="112" t="s">
        <v>5041</v>
      </c>
    </row>
    <row r="373" spans="1:17" ht="57" x14ac:dyDescent="0.2">
      <c r="A373" s="112">
        <v>5111</v>
      </c>
      <c r="B373" s="113">
        <v>349</v>
      </c>
      <c r="C373" s="184" t="s">
        <v>1239</v>
      </c>
      <c r="D373" s="112" t="s">
        <v>534</v>
      </c>
      <c r="E373" s="112" t="s">
        <v>2170</v>
      </c>
      <c r="F373" s="112"/>
      <c r="G373" s="112"/>
      <c r="H373" s="112"/>
      <c r="I373" s="112" t="s">
        <v>1686</v>
      </c>
      <c r="J373" s="112">
        <v>0</v>
      </c>
      <c r="K373" s="112">
        <v>0</v>
      </c>
      <c r="L373" s="112" t="s">
        <v>101</v>
      </c>
      <c r="M373" s="115" t="s">
        <v>2081</v>
      </c>
      <c r="N373" s="114">
        <v>40129</v>
      </c>
      <c r="O373" s="117">
        <v>1845.75</v>
      </c>
      <c r="P373" s="112" t="s">
        <v>323</v>
      </c>
      <c r="Q373" s="112" t="s">
        <v>5041</v>
      </c>
    </row>
    <row r="374" spans="1:17" ht="57" x14ac:dyDescent="0.2">
      <c r="A374" s="112">
        <v>5111</v>
      </c>
      <c r="B374" s="113">
        <v>350</v>
      </c>
      <c r="C374" s="184" t="s">
        <v>1240</v>
      </c>
      <c r="D374" s="112" t="s">
        <v>534</v>
      </c>
      <c r="E374" s="112" t="s">
        <v>2170</v>
      </c>
      <c r="F374" s="112"/>
      <c r="G374" s="112"/>
      <c r="H374" s="112"/>
      <c r="I374" s="112" t="s">
        <v>1686</v>
      </c>
      <c r="J374" s="112">
        <v>0</v>
      </c>
      <c r="K374" s="112">
        <v>0</v>
      </c>
      <c r="L374" s="112" t="s">
        <v>101</v>
      </c>
      <c r="M374" s="115" t="s">
        <v>2081</v>
      </c>
      <c r="N374" s="114">
        <v>40129</v>
      </c>
      <c r="O374" s="117">
        <v>1845.75</v>
      </c>
      <c r="P374" s="112" t="s">
        <v>214</v>
      </c>
      <c r="Q374" s="112" t="s">
        <v>5041</v>
      </c>
    </row>
    <row r="375" spans="1:17" ht="25.5" x14ac:dyDescent="0.2">
      <c r="A375" s="377" t="s">
        <v>5044</v>
      </c>
      <c r="B375" s="378"/>
      <c r="C375" s="378"/>
      <c r="D375" s="378"/>
      <c r="E375" s="378"/>
      <c r="F375" s="378"/>
      <c r="G375" s="378"/>
      <c r="H375" s="378"/>
      <c r="I375" s="378"/>
      <c r="J375" s="378"/>
      <c r="K375" s="378"/>
      <c r="L375" s="378"/>
      <c r="M375" s="378"/>
      <c r="N375" s="378"/>
      <c r="O375" s="378"/>
      <c r="P375" s="378"/>
      <c r="Q375" s="378"/>
    </row>
    <row r="376" spans="1:17" ht="42.75" x14ac:dyDescent="0.2">
      <c r="A376" s="112">
        <v>5111</v>
      </c>
      <c r="B376" s="113">
        <v>351</v>
      </c>
      <c r="C376" s="184" t="s">
        <v>1390</v>
      </c>
      <c r="D376" s="112" t="s">
        <v>627</v>
      </c>
      <c r="E376" s="112" t="s">
        <v>2170</v>
      </c>
      <c r="F376" s="112"/>
      <c r="G376" s="112"/>
      <c r="H376" s="112"/>
      <c r="I376" s="112" t="s">
        <v>692</v>
      </c>
      <c r="J376" s="112">
        <v>0</v>
      </c>
      <c r="K376" s="112">
        <v>0</v>
      </c>
      <c r="L376" s="112" t="s">
        <v>101</v>
      </c>
      <c r="M376" s="115" t="s">
        <v>2081</v>
      </c>
      <c r="N376" s="114">
        <v>40129</v>
      </c>
      <c r="O376" s="117">
        <v>1311</v>
      </c>
      <c r="P376" s="112" t="s">
        <v>323</v>
      </c>
      <c r="Q376" s="112" t="s">
        <v>5045</v>
      </c>
    </row>
    <row r="377" spans="1:17" ht="42.75" x14ac:dyDescent="0.2">
      <c r="A377" s="112">
        <v>5111</v>
      </c>
      <c r="B377" s="113">
        <v>352</v>
      </c>
      <c r="C377" s="184" t="s">
        <v>1391</v>
      </c>
      <c r="D377" s="112" t="s">
        <v>627</v>
      </c>
      <c r="E377" s="112" t="s">
        <v>2170</v>
      </c>
      <c r="F377" s="112"/>
      <c r="G377" s="112"/>
      <c r="H377" s="112"/>
      <c r="I377" s="112" t="s">
        <v>692</v>
      </c>
      <c r="J377" s="112">
        <v>0</v>
      </c>
      <c r="K377" s="112">
        <v>0</v>
      </c>
      <c r="L377" s="112" t="s">
        <v>101</v>
      </c>
      <c r="M377" s="115" t="s">
        <v>2081</v>
      </c>
      <c r="N377" s="114">
        <v>40129</v>
      </c>
      <c r="O377" s="117">
        <v>1311</v>
      </c>
      <c r="P377" s="112" t="s">
        <v>323</v>
      </c>
      <c r="Q377" s="112" t="s">
        <v>5045</v>
      </c>
    </row>
    <row r="378" spans="1:17" ht="42.75" x14ac:dyDescent="0.2">
      <c r="A378" s="112">
        <v>5111</v>
      </c>
      <c r="B378" s="113">
        <v>353</v>
      </c>
      <c r="C378" s="184" t="s">
        <v>1295</v>
      </c>
      <c r="D378" s="112" t="s">
        <v>628</v>
      </c>
      <c r="E378" s="112" t="s">
        <v>2170</v>
      </c>
      <c r="F378" s="112"/>
      <c r="G378" s="112"/>
      <c r="H378" s="112"/>
      <c r="I378" s="112" t="s">
        <v>692</v>
      </c>
      <c r="J378" s="112">
        <v>0</v>
      </c>
      <c r="K378" s="112">
        <v>0</v>
      </c>
      <c r="L378" s="112" t="s">
        <v>101</v>
      </c>
      <c r="M378" s="115" t="s">
        <v>2081</v>
      </c>
      <c r="N378" s="114">
        <v>40129</v>
      </c>
      <c r="O378" s="117">
        <v>2058.5</v>
      </c>
      <c r="P378" s="112" t="s">
        <v>214</v>
      </c>
      <c r="Q378" s="112" t="s">
        <v>5045</v>
      </c>
    </row>
    <row r="379" spans="1:17" ht="42.75" x14ac:dyDescent="0.2">
      <c r="A379" s="112">
        <v>5111</v>
      </c>
      <c r="B379" s="113">
        <v>354</v>
      </c>
      <c r="C379" s="184" t="s">
        <v>1297</v>
      </c>
      <c r="D379" s="112" t="s">
        <v>628</v>
      </c>
      <c r="E379" s="112" t="s">
        <v>2170</v>
      </c>
      <c r="F379" s="112"/>
      <c r="G379" s="112"/>
      <c r="H379" s="112"/>
      <c r="I379" s="112" t="s">
        <v>692</v>
      </c>
      <c r="J379" s="112">
        <v>0</v>
      </c>
      <c r="K379" s="112">
        <v>0</v>
      </c>
      <c r="L379" s="112" t="s">
        <v>101</v>
      </c>
      <c r="M379" s="115" t="s">
        <v>2081</v>
      </c>
      <c r="N379" s="114">
        <v>40129</v>
      </c>
      <c r="O379" s="117">
        <v>2058.5</v>
      </c>
      <c r="P379" s="112" t="s">
        <v>214</v>
      </c>
      <c r="Q379" s="112" t="s">
        <v>5045</v>
      </c>
    </row>
    <row r="380" spans="1:17" ht="25.5" x14ac:dyDescent="0.2">
      <c r="A380" s="377" t="s">
        <v>5046</v>
      </c>
      <c r="B380" s="378"/>
      <c r="C380" s="378"/>
      <c r="D380" s="378"/>
      <c r="E380" s="378"/>
      <c r="F380" s="378"/>
      <c r="G380" s="378"/>
      <c r="H380" s="378"/>
      <c r="I380" s="378"/>
      <c r="J380" s="378"/>
      <c r="K380" s="378"/>
      <c r="L380" s="378"/>
      <c r="M380" s="378"/>
      <c r="N380" s="378"/>
      <c r="O380" s="378"/>
      <c r="P380" s="378"/>
      <c r="Q380" s="378"/>
    </row>
    <row r="381" spans="1:17" ht="42.75" x14ac:dyDescent="0.2">
      <c r="A381" s="112">
        <v>5111</v>
      </c>
      <c r="B381" s="113">
        <v>355</v>
      </c>
      <c r="C381" s="184" t="s">
        <v>1496</v>
      </c>
      <c r="D381" s="112" t="s">
        <v>627</v>
      </c>
      <c r="E381" s="112" t="s">
        <v>2170</v>
      </c>
      <c r="F381" s="112"/>
      <c r="G381" s="112"/>
      <c r="H381" s="112"/>
      <c r="I381" s="112" t="s">
        <v>692</v>
      </c>
      <c r="J381" s="112">
        <v>0</v>
      </c>
      <c r="K381" s="112">
        <v>0</v>
      </c>
      <c r="L381" s="112" t="s">
        <v>101</v>
      </c>
      <c r="M381" s="115" t="s">
        <v>2081</v>
      </c>
      <c r="N381" s="114">
        <v>40129</v>
      </c>
      <c r="O381" s="117">
        <v>1311</v>
      </c>
      <c r="P381" s="112" t="s">
        <v>323</v>
      </c>
      <c r="Q381" s="112" t="s">
        <v>5047</v>
      </c>
    </row>
    <row r="382" spans="1:17" ht="42.75" x14ac:dyDescent="0.2">
      <c r="A382" s="112">
        <v>5111</v>
      </c>
      <c r="B382" s="113">
        <v>356</v>
      </c>
      <c r="C382" s="184" t="s">
        <v>1497</v>
      </c>
      <c r="D382" s="112" t="s">
        <v>627</v>
      </c>
      <c r="E382" s="112" t="s">
        <v>2170</v>
      </c>
      <c r="F382" s="112"/>
      <c r="G382" s="112"/>
      <c r="H382" s="112"/>
      <c r="I382" s="112" t="s">
        <v>692</v>
      </c>
      <c r="J382" s="112">
        <v>0</v>
      </c>
      <c r="K382" s="112">
        <v>0</v>
      </c>
      <c r="L382" s="112" t="s">
        <v>101</v>
      </c>
      <c r="M382" s="115" t="s">
        <v>2081</v>
      </c>
      <c r="N382" s="114">
        <v>40129</v>
      </c>
      <c r="O382" s="117">
        <v>1311</v>
      </c>
      <c r="P382" s="112" t="s">
        <v>323</v>
      </c>
      <c r="Q382" s="112" t="s">
        <v>5047</v>
      </c>
    </row>
    <row r="383" spans="1:17" ht="42.75" x14ac:dyDescent="0.2">
      <c r="A383" s="112">
        <v>5111</v>
      </c>
      <c r="B383" s="113">
        <v>357</v>
      </c>
      <c r="C383" s="184" t="s">
        <v>1293</v>
      </c>
      <c r="D383" s="112" t="s">
        <v>628</v>
      </c>
      <c r="E383" s="112" t="s">
        <v>2170</v>
      </c>
      <c r="F383" s="112"/>
      <c r="G383" s="112"/>
      <c r="H383" s="112"/>
      <c r="I383" s="112" t="s">
        <v>692</v>
      </c>
      <c r="J383" s="112">
        <v>0</v>
      </c>
      <c r="K383" s="112">
        <v>0</v>
      </c>
      <c r="L383" s="112" t="s">
        <v>101</v>
      </c>
      <c r="M383" s="115" t="s">
        <v>2081</v>
      </c>
      <c r="N383" s="114">
        <v>40129</v>
      </c>
      <c r="O383" s="117">
        <v>2058.5</v>
      </c>
      <c r="P383" s="112" t="s">
        <v>214</v>
      </c>
      <c r="Q383" s="112" t="s">
        <v>5047</v>
      </c>
    </row>
    <row r="384" spans="1:17" ht="42.75" x14ac:dyDescent="0.2">
      <c r="A384" s="112">
        <v>5111</v>
      </c>
      <c r="B384" s="113">
        <v>358</v>
      </c>
      <c r="C384" s="184" t="s">
        <v>1294</v>
      </c>
      <c r="D384" s="112" t="s">
        <v>628</v>
      </c>
      <c r="E384" s="112" t="s">
        <v>2170</v>
      </c>
      <c r="F384" s="112"/>
      <c r="G384" s="112"/>
      <c r="H384" s="112"/>
      <c r="I384" s="112" t="s">
        <v>692</v>
      </c>
      <c r="J384" s="112">
        <v>0</v>
      </c>
      <c r="K384" s="112">
        <v>0</v>
      </c>
      <c r="L384" s="112" t="s">
        <v>101</v>
      </c>
      <c r="M384" s="115" t="s">
        <v>2081</v>
      </c>
      <c r="N384" s="114">
        <v>40129</v>
      </c>
      <c r="O384" s="117">
        <v>2058.5</v>
      </c>
      <c r="P384" s="112" t="s">
        <v>214</v>
      </c>
      <c r="Q384" s="112" t="s">
        <v>5047</v>
      </c>
    </row>
    <row r="385" spans="1:17" ht="25.5" x14ac:dyDescent="0.2">
      <c r="A385" s="377" t="s">
        <v>5048</v>
      </c>
      <c r="B385" s="378"/>
      <c r="C385" s="378"/>
      <c r="D385" s="378"/>
      <c r="E385" s="378"/>
      <c r="F385" s="378"/>
      <c r="G385" s="378"/>
      <c r="H385" s="378"/>
      <c r="I385" s="378"/>
      <c r="J385" s="378"/>
      <c r="K385" s="378"/>
      <c r="L385" s="378"/>
      <c r="M385" s="378"/>
      <c r="N385" s="378"/>
      <c r="O385" s="378"/>
      <c r="P385" s="378"/>
      <c r="Q385" s="378"/>
    </row>
    <row r="386" spans="1:17" ht="42.75" x14ac:dyDescent="0.2">
      <c r="A386" s="112">
        <v>5111</v>
      </c>
      <c r="B386" s="113">
        <v>359</v>
      </c>
      <c r="C386" s="184" t="s">
        <v>1378</v>
      </c>
      <c r="D386" s="112" t="s">
        <v>627</v>
      </c>
      <c r="E386" s="112" t="s">
        <v>2170</v>
      </c>
      <c r="F386" s="112"/>
      <c r="G386" s="112"/>
      <c r="H386" s="112"/>
      <c r="I386" s="112" t="s">
        <v>692</v>
      </c>
      <c r="J386" s="112">
        <v>0</v>
      </c>
      <c r="K386" s="112">
        <v>0</v>
      </c>
      <c r="L386" s="112" t="s">
        <v>101</v>
      </c>
      <c r="M386" s="115" t="s">
        <v>2081</v>
      </c>
      <c r="N386" s="114">
        <v>40129</v>
      </c>
      <c r="O386" s="117">
        <v>1311</v>
      </c>
      <c r="P386" s="112" t="s">
        <v>323</v>
      </c>
      <c r="Q386" s="112" t="s">
        <v>5049</v>
      </c>
    </row>
    <row r="387" spans="1:17" ht="42.75" x14ac:dyDescent="0.2">
      <c r="A387" s="112">
        <v>5111</v>
      </c>
      <c r="B387" s="113">
        <v>360</v>
      </c>
      <c r="C387" s="184" t="s">
        <v>1268</v>
      </c>
      <c r="D387" s="112" t="s">
        <v>628</v>
      </c>
      <c r="E387" s="112" t="s">
        <v>2170</v>
      </c>
      <c r="F387" s="112"/>
      <c r="G387" s="112"/>
      <c r="H387" s="112"/>
      <c r="I387" s="112" t="s">
        <v>692</v>
      </c>
      <c r="J387" s="112">
        <v>0</v>
      </c>
      <c r="K387" s="112">
        <v>0</v>
      </c>
      <c r="L387" s="112" t="s">
        <v>101</v>
      </c>
      <c r="M387" s="115" t="s">
        <v>2081</v>
      </c>
      <c r="N387" s="114">
        <v>40129</v>
      </c>
      <c r="O387" s="117">
        <v>2058.5</v>
      </c>
      <c r="P387" s="112" t="s">
        <v>323</v>
      </c>
      <c r="Q387" s="112" t="s">
        <v>5049</v>
      </c>
    </row>
    <row r="388" spans="1:17" ht="42.75" x14ac:dyDescent="0.2">
      <c r="A388" s="112">
        <v>5111</v>
      </c>
      <c r="B388" s="113">
        <v>361</v>
      </c>
      <c r="C388" s="184" t="s">
        <v>1269</v>
      </c>
      <c r="D388" s="112" t="s">
        <v>628</v>
      </c>
      <c r="E388" s="112" t="s">
        <v>2170</v>
      </c>
      <c r="F388" s="112"/>
      <c r="G388" s="112"/>
      <c r="H388" s="112"/>
      <c r="I388" s="112" t="s">
        <v>692</v>
      </c>
      <c r="J388" s="112">
        <v>0</v>
      </c>
      <c r="K388" s="112">
        <v>0</v>
      </c>
      <c r="L388" s="112" t="s">
        <v>101</v>
      </c>
      <c r="M388" s="115" t="s">
        <v>2081</v>
      </c>
      <c r="N388" s="114">
        <v>40129</v>
      </c>
      <c r="O388" s="117">
        <v>2058.5</v>
      </c>
      <c r="P388" s="112" t="s">
        <v>323</v>
      </c>
      <c r="Q388" s="112" t="s">
        <v>5049</v>
      </c>
    </row>
    <row r="389" spans="1:17" ht="42.75" x14ac:dyDescent="0.2">
      <c r="A389" s="112">
        <v>5111</v>
      </c>
      <c r="B389" s="113">
        <v>362</v>
      </c>
      <c r="C389" s="184" t="s">
        <v>1270</v>
      </c>
      <c r="D389" s="112" t="s">
        <v>628</v>
      </c>
      <c r="E389" s="112" t="s">
        <v>2170</v>
      </c>
      <c r="F389" s="112"/>
      <c r="G389" s="112"/>
      <c r="H389" s="112"/>
      <c r="I389" s="112" t="s">
        <v>692</v>
      </c>
      <c r="J389" s="112">
        <v>0</v>
      </c>
      <c r="K389" s="112">
        <v>0</v>
      </c>
      <c r="L389" s="112" t="s">
        <v>101</v>
      </c>
      <c r="M389" s="115" t="s">
        <v>2081</v>
      </c>
      <c r="N389" s="114">
        <v>40129</v>
      </c>
      <c r="O389" s="117">
        <v>2058.5</v>
      </c>
      <c r="P389" s="112" t="s">
        <v>323</v>
      </c>
      <c r="Q389" s="112" t="s">
        <v>5049</v>
      </c>
    </row>
    <row r="390" spans="1:17" ht="42.75" x14ac:dyDescent="0.2">
      <c r="A390" s="112">
        <v>5111</v>
      </c>
      <c r="B390" s="113">
        <v>363</v>
      </c>
      <c r="C390" s="184" t="s">
        <v>1271</v>
      </c>
      <c r="D390" s="112" t="s">
        <v>628</v>
      </c>
      <c r="E390" s="112" t="s">
        <v>2170</v>
      </c>
      <c r="F390" s="112"/>
      <c r="G390" s="112"/>
      <c r="H390" s="112"/>
      <c r="I390" s="112" t="s">
        <v>692</v>
      </c>
      <c r="J390" s="112">
        <v>0</v>
      </c>
      <c r="K390" s="112">
        <v>0</v>
      </c>
      <c r="L390" s="112" t="s">
        <v>101</v>
      </c>
      <c r="M390" s="115" t="s">
        <v>2081</v>
      </c>
      <c r="N390" s="114">
        <v>40129</v>
      </c>
      <c r="O390" s="117">
        <v>2058.5</v>
      </c>
      <c r="P390" s="112" t="s">
        <v>214</v>
      </c>
      <c r="Q390" s="112" t="s">
        <v>5049</v>
      </c>
    </row>
    <row r="391" spans="1:17" ht="25.5" x14ac:dyDescent="0.2">
      <c r="A391" s="377" t="s">
        <v>5050</v>
      </c>
      <c r="B391" s="378"/>
      <c r="C391" s="378"/>
      <c r="D391" s="378"/>
      <c r="E391" s="378"/>
      <c r="F391" s="378"/>
      <c r="G391" s="378"/>
      <c r="H391" s="378"/>
      <c r="I391" s="378"/>
      <c r="J391" s="378"/>
      <c r="K391" s="378"/>
      <c r="L391" s="378"/>
      <c r="M391" s="378"/>
      <c r="N391" s="378"/>
      <c r="O391" s="378"/>
      <c r="P391" s="378"/>
      <c r="Q391" s="378"/>
    </row>
    <row r="392" spans="1:17" ht="42.75" x14ac:dyDescent="0.2">
      <c r="A392" s="112">
        <v>5111</v>
      </c>
      <c r="B392" s="113">
        <v>364</v>
      </c>
      <c r="C392" s="184" t="s">
        <v>1232</v>
      </c>
      <c r="D392" s="112" t="s">
        <v>622</v>
      </c>
      <c r="E392" s="112" t="s">
        <v>2170</v>
      </c>
      <c r="F392" s="112"/>
      <c r="G392" s="112"/>
      <c r="H392" s="112"/>
      <c r="I392" s="112" t="s">
        <v>531</v>
      </c>
      <c r="J392" s="112">
        <v>0</v>
      </c>
      <c r="K392" s="112">
        <v>0</v>
      </c>
      <c r="L392" s="112" t="s">
        <v>101</v>
      </c>
      <c r="M392" s="115" t="s">
        <v>2081</v>
      </c>
      <c r="N392" s="114">
        <v>40129</v>
      </c>
      <c r="O392" s="117">
        <v>5117.5</v>
      </c>
      <c r="P392" s="112" t="s">
        <v>214</v>
      </c>
      <c r="Q392" s="112" t="s">
        <v>5051</v>
      </c>
    </row>
    <row r="393" spans="1:17" ht="42.75" x14ac:dyDescent="0.2">
      <c r="A393" s="112">
        <v>5111</v>
      </c>
      <c r="B393" s="113">
        <v>365</v>
      </c>
      <c r="C393" s="184" t="s">
        <v>1418</v>
      </c>
      <c r="D393" s="112" t="s">
        <v>627</v>
      </c>
      <c r="E393" s="112" t="s">
        <v>2170</v>
      </c>
      <c r="F393" s="112"/>
      <c r="G393" s="112"/>
      <c r="H393" s="112"/>
      <c r="I393" s="112" t="s">
        <v>692</v>
      </c>
      <c r="J393" s="112">
        <v>0</v>
      </c>
      <c r="K393" s="112">
        <v>0</v>
      </c>
      <c r="L393" s="112" t="s">
        <v>101</v>
      </c>
      <c r="M393" s="115" t="s">
        <v>2081</v>
      </c>
      <c r="N393" s="114">
        <v>40129</v>
      </c>
      <c r="O393" s="117">
        <v>1311</v>
      </c>
      <c r="P393" s="112" t="s">
        <v>323</v>
      </c>
      <c r="Q393" s="112" t="s">
        <v>5051</v>
      </c>
    </row>
    <row r="394" spans="1:17" ht="42.75" x14ac:dyDescent="0.2">
      <c r="A394" s="112">
        <v>5111</v>
      </c>
      <c r="B394" s="113">
        <v>366</v>
      </c>
      <c r="C394" s="184" t="s">
        <v>1419</v>
      </c>
      <c r="D394" s="112" t="s">
        <v>627</v>
      </c>
      <c r="E394" s="112" t="s">
        <v>2170</v>
      </c>
      <c r="F394" s="112"/>
      <c r="G394" s="112"/>
      <c r="H394" s="112"/>
      <c r="I394" s="112" t="s">
        <v>692</v>
      </c>
      <c r="J394" s="112">
        <v>0</v>
      </c>
      <c r="K394" s="112">
        <v>0</v>
      </c>
      <c r="L394" s="112" t="s">
        <v>101</v>
      </c>
      <c r="M394" s="115" t="s">
        <v>2081</v>
      </c>
      <c r="N394" s="114">
        <v>40129</v>
      </c>
      <c r="O394" s="117">
        <v>1311</v>
      </c>
      <c r="P394" s="112" t="s">
        <v>323</v>
      </c>
      <c r="Q394" s="112" t="s">
        <v>5051</v>
      </c>
    </row>
    <row r="395" spans="1:17" ht="42.75" x14ac:dyDescent="0.2">
      <c r="A395" s="112">
        <v>5111</v>
      </c>
      <c r="B395" s="113">
        <v>367</v>
      </c>
      <c r="C395" s="184" t="s">
        <v>1262</v>
      </c>
      <c r="D395" s="112" t="s">
        <v>628</v>
      </c>
      <c r="E395" s="112" t="s">
        <v>2170</v>
      </c>
      <c r="F395" s="112"/>
      <c r="G395" s="112"/>
      <c r="H395" s="112"/>
      <c r="I395" s="112" t="s">
        <v>692</v>
      </c>
      <c r="J395" s="112">
        <v>0</v>
      </c>
      <c r="K395" s="112">
        <v>0</v>
      </c>
      <c r="L395" s="112" t="s">
        <v>101</v>
      </c>
      <c r="M395" s="115" t="s">
        <v>2081</v>
      </c>
      <c r="N395" s="114">
        <v>40129</v>
      </c>
      <c r="O395" s="117">
        <v>2058.5</v>
      </c>
      <c r="P395" s="112" t="s">
        <v>323</v>
      </c>
      <c r="Q395" s="112" t="s">
        <v>5051</v>
      </c>
    </row>
    <row r="396" spans="1:17" ht="42.75" x14ac:dyDescent="0.2">
      <c r="A396" s="112">
        <v>5111</v>
      </c>
      <c r="B396" s="113">
        <v>368</v>
      </c>
      <c r="C396" s="184" t="s">
        <v>1296</v>
      </c>
      <c r="D396" s="112" t="s">
        <v>628</v>
      </c>
      <c r="E396" s="112" t="s">
        <v>2170</v>
      </c>
      <c r="F396" s="112"/>
      <c r="G396" s="112"/>
      <c r="H396" s="112"/>
      <c r="I396" s="112" t="s">
        <v>692</v>
      </c>
      <c r="J396" s="112">
        <v>0</v>
      </c>
      <c r="K396" s="112">
        <v>0</v>
      </c>
      <c r="L396" s="112" t="s">
        <v>101</v>
      </c>
      <c r="M396" s="115" t="s">
        <v>2081</v>
      </c>
      <c r="N396" s="114">
        <v>40129</v>
      </c>
      <c r="O396" s="117">
        <v>2058.5</v>
      </c>
      <c r="P396" s="112" t="s">
        <v>323</v>
      </c>
      <c r="Q396" s="112" t="s">
        <v>5051</v>
      </c>
    </row>
    <row r="397" spans="1:17" ht="25.5" x14ac:dyDescent="0.2">
      <c r="A397" s="377" t="s">
        <v>5052</v>
      </c>
      <c r="B397" s="378"/>
      <c r="C397" s="378"/>
      <c r="D397" s="378"/>
      <c r="E397" s="378"/>
      <c r="F397" s="378"/>
      <c r="G397" s="378"/>
      <c r="H397" s="378"/>
      <c r="I397" s="378"/>
      <c r="J397" s="378"/>
      <c r="K397" s="378"/>
      <c r="L397" s="378"/>
      <c r="M397" s="378"/>
      <c r="N397" s="378"/>
      <c r="O397" s="378"/>
      <c r="P397" s="378"/>
      <c r="Q397" s="378"/>
    </row>
    <row r="398" spans="1:17" ht="42.75" x14ac:dyDescent="0.2">
      <c r="A398" s="112">
        <v>5111</v>
      </c>
      <c r="B398" s="113">
        <v>369</v>
      </c>
      <c r="C398" s="184" t="s">
        <v>1491</v>
      </c>
      <c r="D398" s="112" t="s">
        <v>627</v>
      </c>
      <c r="E398" s="112" t="s">
        <v>2170</v>
      </c>
      <c r="F398" s="112"/>
      <c r="G398" s="112"/>
      <c r="H398" s="112"/>
      <c r="I398" s="112" t="s">
        <v>692</v>
      </c>
      <c r="J398" s="112">
        <v>0</v>
      </c>
      <c r="K398" s="112">
        <v>0</v>
      </c>
      <c r="L398" s="112" t="s">
        <v>101</v>
      </c>
      <c r="M398" s="115" t="s">
        <v>2081</v>
      </c>
      <c r="N398" s="114">
        <v>40129</v>
      </c>
      <c r="O398" s="117">
        <v>1311</v>
      </c>
      <c r="P398" s="112" t="s">
        <v>1997</v>
      </c>
      <c r="Q398" s="112" t="s">
        <v>5053</v>
      </c>
    </row>
    <row r="399" spans="1:17" ht="42.75" x14ac:dyDescent="0.2">
      <c r="A399" s="112">
        <v>5111</v>
      </c>
      <c r="B399" s="113">
        <v>370</v>
      </c>
      <c r="C399" s="184" t="s">
        <v>1492</v>
      </c>
      <c r="D399" s="112" t="s">
        <v>627</v>
      </c>
      <c r="E399" s="112" t="s">
        <v>2170</v>
      </c>
      <c r="F399" s="112"/>
      <c r="G399" s="112"/>
      <c r="H399" s="112"/>
      <c r="I399" s="112" t="s">
        <v>692</v>
      </c>
      <c r="J399" s="112">
        <v>0</v>
      </c>
      <c r="K399" s="112">
        <v>0</v>
      </c>
      <c r="L399" s="112" t="s">
        <v>101</v>
      </c>
      <c r="M399" s="115" t="s">
        <v>2081</v>
      </c>
      <c r="N399" s="114">
        <v>40129</v>
      </c>
      <c r="O399" s="117">
        <v>1311</v>
      </c>
      <c r="P399" s="112" t="s">
        <v>1997</v>
      </c>
      <c r="Q399" s="112" t="s">
        <v>5053</v>
      </c>
    </row>
    <row r="400" spans="1:17" ht="42.75" x14ac:dyDescent="0.2">
      <c r="A400" s="112">
        <v>5111</v>
      </c>
      <c r="B400" s="113">
        <v>371</v>
      </c>
      <c r="C400" s="184" t="s">
        <v>1360</v>
      </c>
      <c r="D400" s="112" t="s">
        <v>628</v>
      </c>
      <c r="E400" s="112" t="s">
        <v>2170</v>
      </c>
      <c r="F400" s="112"/>
      <c r="G400" s="112"/>
      <c r="H400" s="112"/>
      <c r="I400" s="112" t="s">
        <v>692</v>
      </c>
      <c r="J400" s="112">
        <v>0</v>
      </c>
      <c r="K400" s="112">
        <v>0</v>
      </c>
      <c r="L400" s="112" t="s">
        <v>101</v>
      </c>
      <c r="M400" s="115" t="s">
        <v>2081</v>
      </c>
      <c r="N400" s="114">
        <v>40129</v>
      </c>
      <c r="O400" s="117">
        <v>2058.5</v>
      </c>
      <c r="P400" s="112" t="s">
        <v>1997</v>
      </c>
      <c r="Q400" s="112" t="s">
        <v>5053</v>
      </c>
    </row>
    <row r="401" spans="1:17" ht="42.75" x14ac:dyDescent="0.2">
      <c r="A401" s="112">
        <v>5111</v>
      </c>
      <c r="B401" s="113">
        <v>372</v>
      </c>
      <c r="C401" s="184" t="s">
        <v>1361</v>
      </c>
      <c r="D401" s="112" t="s">
        <v>628</v>
      </c>
      <c r="E401" s="112" t="s">
        <v>2170</v>
      </c>
      <c r="F401" s="112"/>
      <c r="G401" s="112"/>
      <c r="H401" s="112"/>
      <c r="I401" s="112" t="s">
        <v>692</v>
      </c>
      <c r="J401" s="112">
        <v>0</v>
      </c>
      <c r="K401" s="112">
        <v>0</v>
      </c>
      <c r="L401" s="112" t="s">
        <v>101</v>
      </c>
      <c r="M401" s="115" t="s">
        <v>2081</v>
      </c>
      <c r="N401" s="114">
        <v>40129</v>
      </c>
      <c r="O401" s="117">
        <v>2058.5</v>
      </c>
      <c r="P401" s="112" t="s">
        <v>1997</v>
      </c>
      <c r="Q401" s="112" t="s">
        <v>5053</v>
      </c>
    </row>
    <row r="402" spans="1:17" ht="25.5" x14ac:dyDescent="0.2">
      <c r="A402" s="377" t="s">
        <v>5054</v>
      </c>
      <c r="B402" s="378"/>
      <c r="C402" s="378"/>
      <c r="D402" s="378"/>
      <c r="E402" s="378"/>
      <c r="F402" s="378"/>
      <c r="G402" s="378"/>
      <c r="H402" s="378"/>
      <c r="I402" s="378"/>
      <c r="J402" s="378"/>
      <c r="K402" s="378"/>
      <c r="L402" s="378"/>
      <c r="M402" s="378"/>
      <c r="N402" s="378"/>
      <c r="O402" s="378"/>
      <c r="P402" s="378"/>
      <c r="Q402" s="378"/>
    </row>
    <row r="403" spans="1:17" ht="42.75" x14ac:dyDescent="0.2">
      <c r="A403" s="112">
        <v>5111</v>
      </c>
      <c r="B403" s="113">
        <v>373</v>
      </c>
      <c r="C403" s="184" t="s">
        <v>1423</v>
      </c>
      <c r="D403" s="112" t="s">
        <v>627</v>
      </c>
      <c r="E403" s="112" t="s">
        <v>2170</v>
      </c>
      <c r="F403" s="112"/>
      <c r="G403" s="112"/>
      <c r="H403" s="112"/>
      <c r="I403" s="112" t="s">
        <v>692</v>
      </c>
      <c r="J403" s="112">
        <v>0</v>
      </c>
      <c r="K403" s="112">
        <v>0</v>
      </c>
      <c r="L403" s="112" t="s">
        <v>101</v>
      </c>
      <c r="M403" s="115" t="s">
        <v>2081</v>
      </c>
      <c r="N403" s="114">
        <v>40129</v>
      </c>
      <c r="O403" s="117">
        <v>1311</v>
      </c>
      <c r="P403" s="112" t="s">
        <v>323</v>
      </c>
      <c r="Q403" s="112" t="s">
        <v>5055</v>
      </c>
    </row>
    <row r="404" spans="1:17" ht="42.75" x14ac:dyDescent="0.2">
      <c r="A404" s="112">
        <v>5111</v>
      </c>
      <c r="B404" s="113">
        <v>374</v>
      </c>
      <c r="C404" s="184" t="s">
        <v>1245</v>
      </c>
      <c r="D404" s="112" t="s">
        <v>628</v>
      </c>
      <c r="E404" s="112" t="s">
        <v>2170</v>
      </c>
      <c r="F404" s="112"/>
      <c r="G404" s="112"/>
      <c r="H404" s="112"/>
      <c r="I404" s="112" t="s">
        <v>692</v>
      </c>
      <c r="J404" s="112">
        <v>0</v>
      </c>
      <c r="K404" s="112">
        <v>0</v>
      </c>
      <c r="L404" s="112" t="s">
        <v>101</v>
      </c>
      <c r="M404" s="115" t="s">
        <v>2081</v>
      </c>
      <c r="N404" s="114">
        <v>40129</v>
      </c>
      <c r="O404" s="117">
        <v>2058.5</v>
      </c>
      <c r="P404" s="112" t="s">
        <v>323</v>
      </c>
      <c r="Q404" s="112" t="s">
        <v>5055</v>
      </c>
    </row>
    <row r="405" spans="1:17" ht="42.75" x14ac:dyDescent="0.2">
      <c r="A405" s="112">
        <v>5111</v>
      </c>
      <c r="B405" s="113">
        <v>375</v>
      </c>
      <c r="C405" s="184" t="s">
        <v>1246</v>
      </c>
      <c r="D405" s="112" t="s">
        <v>628</v>
      </c>
      <c r="E405" s="112" t="s">
        <v>2170</v>
      </c>
      <c r="F405" s="112"/>
      <c r="G405" s="112"/>
      <c r="H405" s="112"/>
      <c r="I405" s="112" t="s">
        <v>692</v>
      </c>
      <c r="J405" s="112">
        <v>0</v>
      </c>
      <c r="K405" s="112">
        <v>0</v>
      </c>
      <c r="L405" s="112" t="s">
        <v>101</v>
      </c>
      <c r="M405" s="115" t="s">
        <v>2081</v>
      </c>
      <c r="N405" s="114">
        <v>40129</v>
      </c>
      <c r="O405" s="117">
        <v>2058.5</v>
      </c>
      <c r="P405" s="112" t="s">
        <v>323</v>
      </c>
      <c r="Q405" s="112" t="s">
        <v>5055</v>
      </c>
    </row>
    <row r="406" spans="1:17" ht="25.5" x14ac:dyDescent="0.2">
      <c r="A406" s="377" t="s">
        <v>5057</v>
      </c>
      <c r="B406" s="378"/>
      <c r="C406" s="378"/>
      <c r="D406" s="378"/>
      <c r="E406" s="378"/>
      <c r="F406" s="378"/>
      <c r="G406" s="378"/>
      <c r="H406" s="378"/>
      <c r="I406" s="378"/>
      <c r="J406" s="378"/>
      <c r="K406" s="378"/>
      <c r="L406" s="378"/>
      <c r="M406" s="378"/>
      <c r="N406" s="378"/>
      <c r="O406" s="378"/>
      <c r="P406" s="378"/>
      <c r="Q406" s="378"/>
    </row>
    <row r="407" spans="1:17" ht="42.75" x14ac:dyDescent="0.2">
      <c r="A407" s="112">
        <v>5111</v>
      </c>
      <c r="B407" s="113">
        <v>376</v>
      </c>
      <c r="C407" s="184" t="s">
        <v>1229</v>
      </c>
      <c r="D407" s="112" t="s">
        <v>622</v>
      </c>
      <c r="E407" s="112" t="s">
        <v>2170</v>
      </c>
      <c r="F407" s="112"/>
      <c r="G407" s="112"/>
      <c r="H407" s="112"/>
      <c r="I407" s="112" t="s">
        <v>531</v>
      </c>
      <c r="J407" s="112">
        <v>0</v>
      </c>
      <c r="K407" s="112">
        <v>0</v>
      </c>
      <c r="L407" s="112" t="s">
        <v>101</v>
      </c>
      <c r="M407" s="115" t="s">
        <v>2081</v>
      </c>
      <c r="N407" s="114">
        <v>40129</v>
      </c>
      <c r="O407" s="117">
        <v>5117.5</v>
      </c>
      <c r="P407" s="112" t="s">
        <v>214</v>
      </c>
      <c r="Q407" s="112" t="s">
        <v>5059</v>
      </c>
    </row>
    <row r="408" spans="1:17" ht="42.75" x14ac:dyDescent="0.2">
      <c r="A408" s="112">
        <v>5111</v>
      </c>
      <c r="B408" s="113">
        <v>377</v>
      </c>
      <c r="C408" s="184" t="s">
        <v>1425</v>
      </c>
      <c r="D408" s="112" t="s">
        <v>627</v>
      </c>
      <c r="E408" s="112" t="s">
        <v>2170</v>
      </c>
      <c r="F408" s="112"/>
      <c r="G408" s="112"/>
      <c r="H408" s="112"/>
      <c r="I408" s="112" t="s">
        <v>692</v>
      </c>
      <c r="J408" s="112">
        <v>0</v>
      </c>
      <c r="K408" s="112">
        <v>0</v>
      </c>
      <c r="L408" s="112" t="s">
        <v>101</v>
      </c>
      <c r="M408" s="115" t="s">
        <v>2081</v>
      </c>
      <c r="N408" s="114">
        <v>40129</v>
      </c>
      <c r="O408" s="117">
        <v>1311</v>
      </c>
      <c r="P408" s="112" t="s">
        <v>1997</v>
      </c>
      <c r="Q408" s="112" t="s">
        <v>5059</v>
      </c>
    </row>
    <row r="409" spans="1:17" ht="42.75" x14ac:dyDescent="0.2">
      <c r="A409" s="112">
        <v>5111</v>
      </c>
      <c r="B409" s="113">
        <v>378</v>
      </c>
      <c r="C409" s="184" t="s">
        <v>1244</v>
      </c>
      <c r="D409" s="112" t="s">
        <v>628</v>
      </c>
      <c r="E409" s="112" t="s">
        <v>2170</v>
      </c>
      <c r="F409" s="112"/>
      <c r="G409" s="112"/>
      <c r="H409" s="112"/>
      <c r="I409" s="112" t="s">
        <v>692</v>
      </c>
      <c r="J409" s="112">
        <v>0</v>
      </c>
      <c r="K409" s="112">
        <v>0</v>
      </c>
      <c r="L409" s="112" t="s">
        <v>101</v>
      </c>
      <c r="M409" s="115" t="s">
        <v>2081</v>
      </c>
      <c r="N409" s="114">
        <v>40129</v>
      </c>
      <c r="O409" s="117">
        <v>2058.5</v>
      </c>
      <c r="P409" s="112" t="s">
        <v>323</v>
      </c>
      <c r="Q409" s="112" t="s">
        <v>5059</v>
      </c>
    </row>
    <row r="410" spans="1:17" ht="25.5" x14ac:dyDescent="0.2">
      <c r="A410" s="377" t="s">
        <v>5063</v>
      </c>
      <c r="B410" s="378"/>
      <c r="C410" s="378"/>
      <c r="D410" s="378"/>
      <c r="E410" s="378"/>
      <c r="F410" s="378"/>
      <c r="G410" s="378"/>
      <c r="H410" s="378"/>
      <c r="I410" s="378"/>
      <c r="J410" s="378"/>
      <c r="K410" s="378"/>
      <c r="L410" s="378"/>
      <c r="M410" s="378"/>
      <c r="N410" s="378"/>
      <c r="O410" s="378"/>
      <c r="P410" s="378"/>
      <c r="Q410" s="378"/>
    </row>
    <row r="411" spans="1:17" ht="42.75" x14ac:dyDescent="0.2">
      <c r="A411" s="112">
        <v>5111</v>
      </c>
      <c r="B411" s="113">
        <v>379</v>
      </c>
      <c r="C411" s="184" t="s">
        <v>1224</v>
      </c>
      <c r="D411" s="112" t="s">
        <v>622</v>
      </c>
      <c r="E411" s="112" t="s">
        <v>2170</v>
      </c>
      <c r="F411" s="112"/>
      <c r="G411" s="112"/>
      <c r="H411" s="112"/>
      <c r="I411" s="112" t="s">
        <v>531</v>
      </c>
      <c r="J411" s="112">
        <v>0</v>
      </c>
      <c r="K411" s="112">
        <v>0</v>
      </c>
      <c r="L411" s="112" t="s">
        <v>101</v>
      </c>
      <c r="M411" s="115" t="s">
        <v>2081</v>
      </c>
      <c r="N411" s="114">
        <v>40129</v>
      </c>
      <c r="O411" s="117">
        <v>5117.5</v>
      </c>
      <c r="P411" s="112" t="s">
        <v>323</v>
      </c>
      <c r="Q411" s="112" t="s">
        <v>5064</v>
      </c>
    </row>
    <row r="412" spans="1:17" ht="42.75" x14ac:dyDescent="0.2">
      <c r="A412" s="112">
        <v>5111</v>
      </c>
      <c r="B412" s="113">
        <v>380</v>
      </c>
      <c r="C412" s="184" t="s">
        <v>1382</v>
      </c>
      <c r="D412" s="112" t="s">
        <v>627</v>
      </c>
      <c r="E412" s="112" t="s">
        <v>2170</v>
      </c>
      <c r="F412" s="112"/>
      <c r="G412" s="112"/>
      <c r="H412" s="112"/>
      <c r="I412" s="112" t="s">
        <v>692</v>
      </c>
      <c r="J412" s="112">
        <v>0</v>
      </c>
      <c r="K412" s="112">
        <v>0</v>
      </c>
      <c r="L412" s="112" t="s">
        <v>101</v>
      </c>
      <c r="M412" s="115" t="s">
        <v>2081</v>
      </c>
      <c r="N412" s="114">
        <v>40129</v>
      </c>
      <c r="O412" s="117">
        <v>1311</v>
      </c>
      <c r="P412" s="112" t="s">
        <v>323</v>
      </c>
      <c r="Q412" s="112" t="s">
        <v>5064</v>
      </c>
    </row>
    <row r="413" spans="1:17" ht="42.75" x14ac:dyDescent="0.2">
      <c r="A413" s="112">
        <v>5111</v>
      </c>
      <c r="B413" s="113">
        <v>381</v>
      </c>
      <c r="C413" s="184" t="s">
        <v>1438</v>
      </c>
      <c r="D413" s="112" t="s">
        <v>627</v>
      </c>
      <c r="E413" s="112" t="s">
        <v>2170</v>
      </c>
      <c r="F413" s="112"/>
      <c r="G413" s="112"/>
      <c r="H413" s="112"/>
      <c r="I413" s="112" t="s">
        <v>692</v>
      </c>
      <c r="J413" s="112">
        <v>0</v>
      </c>
      <c r="K413" s="112">
        <v>0</v>
      </c>
      <c r="L413" s="112" t="s">
        <v>101</v>
      </c>
      <c r="M413" s="115" t="s">
        <v>2081</v>
      </c>
      <c r="N413" s="114">
        <v>40129</v>
      </c>
      <c r="O413" s="117">
        <v>1311</v>
      </c>
      <c r="P413" s="112" t="s">
        <v>323</v>
      </c>
      <c r="Q413" s="112" t="s">
        <v>5064</v>
      </c>
    </row>
    <row r="414" spans="1:17" ht="42.75" x14ac:dyDescent="0.2">
      <c r="A414" s="112">
        <v>5111</v>
      </c>
      <c r="B414" s="113">
        <v>382</v>
      </c>
      <c r="C414" s="184" t="s">
        <v>1248</v>
      </c>
      <c r="D414" s="112" t="s">
        <v>628</v>
      </c>
      <c r="E414" s="112" t="s">
        <v>2170</v>
      </c>
      <c r="F414" s="112"/>
      <c r="G414" s="112"/>
      <c r="H414" s="112"/>
      <c r="I414" s="112" t="s">
        <v>692</v>
      </c>
      <c r="J414" s="112">
        <v>0</v>
      </c>
      <c r="K414" s="112">
        <v>0</v>
      </c>
      <c r="L414" s="112" t="s">
        <v>101</v>
      </c>
      <c r="M414" s="115" t="s">
        <v>2081</v>
      </c>
      <c r="N414" s="114">
        <v>40129</v>
      </c>
      <c r="O414" s="117">
        <v>2058.5</v>
      </c>
      <c r="P414" s="112" t="s">
        <v>323</v>
      </c>
      <c r="Q414" s="112" t="s">
        <v>5064</v>
      </c>
    </row>
    <row r="415" spans="1:17" ht="42.75" x14ac:dyDescent="0.2">
      <c r="A415" s="112">
        <v>5111</v>
      </c>
      <c r="B415" s="113">
        <v>383</v>
      </c>
      <c r="C415" s="184" t="s">
        <v>1249</v>
      </c>
      <c r="D415" s="112" t="s">
        <v>628</v>
      </c>
      <c r="E415" s="112" t="s">
        <v>2170</v>
      </c>
      <c r="F415" s="112"/>
      <c r="G415" s="112"/>
      <c r="H415" s="112"/>
      <c r="I415" s="112" t="s">
        <v>692</v>
      </c>
      <c r="J415" s="112">
        <v>0</v>
      </c>
      <c r="K415" s="112">
        <v>0</v>
      </c>
      <c r="L415" s="112" t="s">
        <v>101</v>
      </c>
      <c r="M415" s="115" t="s">
        <v>2081</v>
      </c>
      <c r="N415" s="114">
        <v>40129</v>
      </c>
      <c r="O415" s="117">
        <v>2058.5</v>
      </c>
      <c r="P415" s="112" t="s">
        <v>323</v>
      </c>
      <c r="Q415" s="112" t="s">
        <v>5064</v>
      </c>
    </row>
    <row r="416" spans="1:17" ht="42.75" x14ac:dyDescent="0.2">
      <c r="A416" s="112">
        <v>5111</v>
      </c>
      <c r="B416" s="113">
        <v>384</v>
      </c>
      <c r="C416" s="184" t="s">
        <v>1250</v>
      </c>
      <c r="D416" s="112" t="s">
        <v>628</v>
      </c>
      <c r="E416" s="112" t="s">
        <v>2170</v>
      </c>
      <c r="F416" s="112"/>
      <c r="G416" s="112"/>
      <c r="H416" s="112"/>
      <c r="I416" s="112" t="s">
        <v>692</v>
      </c>
      <c r="J416" s="112">
        <v>0</v>
      </c>
      <c r="K416" s="112">
        <v>0</v>
      </c>
      <c r="L416" s="112" t="s">
        <v>101</v>
      </c>
      <c r="M416" s="115" t="s">
        <v>2081</v>
      </c>
      <c r="N416" s="114">
        <v>40129</v>
      </c>
      <c r="O416" s="117">
        <v>2058.5</v>
      </c>
      <c r="P416" s="112" t="s">
        <v>1997</v>
      </c>
      <c r="Q416" s="112" t="s">
        <v>5064</v>
      </c>
    </row>
    <row r="417" spans="1:17" ht="42.75" x14ac:dyDescent="0.2">
      <c r="A417" s="112">
        <v>5111</v>
      </c>
      <c r="B417" s="113">
        <v>385</v>
      </c>
      <c r="C417" s="184" t="s">
        <v>1251</v>
      </c>
      <c r="D417" s="112" t="s">
        <v>628</v>
      </c>
      <c r="E417" s="112" t="s">
        <v>2170</v>
      </c>
      <c r="F417" s="112"/>
      <c r="G417" s="112"/>
      <c r="H417" s="112"/>
      <c r="I417" s="112" t="s">
        <v>692</v>
      </c>
      <c r="J417" s="112">
        <v>0</v>
      </c>
      <c r="K417" s="112">
        <v>0</v>
      </c>
      <c r="L417" s="112" t="s">
        <v>101</v>
      </c>
      <c r="M417" s="115" t="s">
        <v>2081</v>
      </c>
      <c r="N417" s="114">
        <v>40129</v>
      </c>
      <c r="O417" s="117">
        <v>2058.5</v>
      </c>
      <c r="P417" s="112" t="s">
        <v>1997</v>
      </c>
      <c r="Q417" s="112" t="s">
        <v>5064</v>
      </c>
    </row>
    <row r="418" spans="1:17" ht="25.5" x14ac:dyDescent="0.2">
      <c r="A418" s="377" t="s">
        <v>5065</v>
      </c>
      <c r="B418" s="378"/>
      <c r="C418" s="378"/>
      <c r="D418" s="378"/>
      <c r="E418" s="378"/>
      <c r="F418" s="378"/>
      <c r="G418" s="378"/>
      <c r="H418" s="378"/>
      <c r="I418" s="378"/>
      <c r="J418" s="378"/>
      <c r="K418" s="378"/>
      <c r="L418" s="378"/>
      <c r="M418" s="378"/>
      <c r="N418" s="378"/>
      <c r="O418" s="378"/>
      <c r="P418" s="378"/>
      <c r="Q418" s="378"/>
    </row>
    <row r="419" spans="1:17" ht="57" x14ac:dyDescent="0.2">
      <c r="A419" s="112">
        <v>5111</v>
      </c>
      <c r="B419" s="113">
        <v>386</v>
      </c>
      <c r="C419" s="184" t="s">
        <v>1219</v>
      </c>
      <c r="D419" s="112" t="s">
        <v>622</v>
      </c>
      <c r="E419" s="112" t="s">
        <v>2170</v>
      </c>
      <c r="F419" s="112"/>
      <c r="G419" s="112"/>
      <c r="H419" s="112"/>
      <c r="I419" s="112" t="s">
        <v>531</v>
      </c>
      <c r="J419" s="112">
        <v>0</v>
      </c>
      <c r="K419" s="112">
        <v>0</v>
      </c>
      <c r="L419" s="112" t="s">
        <v>101</v>
      </c>
      <c r="M419" s="115" t="s">
        <v>2081</v>
      </c>
      <c r="N419" s="114">
        <v>40129</v>
      </c>
      <c r="O419" s="117">
        <v>5117.5</v>
      </c>
      <c r="P419" s="112" t="s">
        <v>214</v>
      </c>
      <c r="Q419" s="112" t="s">
        <v>5066</v>
      </c>
    </row>
    <row r="420" spans="1:17" ht="57" x14ac:dyDescent="0.2">
      <c r="A420" s="112">
        <v>5111</v>
      </c>
      <c r="B420" s="113">
        <v>387</v>
      </c>
      <c r="C420" s="184" t="s">
        <v>1495</v>
      </c>
      <c r="D420" s="112" t="s">
        <v>627</v>
      </c>
      <c r="E420" s="112" t="s">
        <v>2170</v>
      </c>
      <c r="F420" s="112"/>
      <c r="G420" s="112"/>
      <c r="H420" s="112"/>
      <c r="I420" s="112" t="s">
        <v>692</v>
      </c>
      <c r="J420" s="112">
        <v>0</v>
      </c>
      <c r="K420" s="112">
        <v>0</v>
      </c>
      <c r="L420" s="112" t="s">
        <v>101</v>
      </c>
      <c r="M420" s="115" t="s">
        <v>2081</v>
      </c>
      <c r="N420" s="114">
        <v>40129</v>
      </c>
      <c r="O420" s="117">
        <v>1311</v>
      </c>
      <c r="P420" s="112" t="s">
        <v>323</v>
      </c>
      <c r="Q420" s="112" t="s">
        <v>5066</v>
      </c>
    </row>
    <row r="421" spans="1:17" ht="99.75" x14ac:dyDescent="0.2">
      <c r="A421" s="112">
        <v>5111</v>
      </c>
      <c r="B421" s="113">
        <v>388</v>
      </c>
      <c r="C421" s="184" t="s">
        <v>1358</v>
      </c>
      <c r="D421" s="112" t="s">
        <v>628</v>
      </c>
      <c r="E421" s="112" t="s">
        <v>2170</v>
      </c>
      <c r="F421" s="112"/>
      <c r="G421" s="112"/>
      <c r="H421" s="112"/>
      <c r="I421" s="112" t="s">
        <v>692</v>
      </c>
      <c r="J421" s="112">
        <v>0</v>
      </c>
      <c r="K421" s="112">
        <v>0</v>
      </c>
      <c r="L421" s="112" t="s">
        <v>101</v>
      </c>
      <c r="M421" s="115" t="s">
        <v>2081</v>
      </c>
      <c r="N421" s="114">
        <v>40129</v>
      </c>
      <c r="O421" s="117">
        <v>2058.5</v>
      </c>
      <c r="P421" s="112" t="s">
        <v>214</v>
      </c>
      <c r="Q421" s="112" t="s">
        <v>3346</v>
      </c>
    </row>
    <row r="422" spans="1:17" ht="99.75" x14ac:dyDescent="0.2">
      <c r="A422" s="112">
        <v>5111</v>
      </c>
      <c r="B422" s="113">
        <v>389</v>
      </c>
      <c r="C422" s="184" t="s">
        <v>1359</v>
      </c>
      <c r="D422" s="112" t="s">
        <v>628</v>
      </c>
      <c r="E422" s="112" t="s">
        <v>2170</v>
      </c>
      <c r="F422" s="112"/>
      <c r="G422" s="112"/>
      <c r="H422" s="112"/>
      <c r="I422" s="112" t="s">
        <v>692</v>
      </c>
      <c r="J422" s="112">
        <v>0</v>
      </c>
      <c r="K422" s="112">
        <v>0</v>
      </c>
      <c r="L422" s="112" t="s">
        <v>101</v>
      </c>
      <c r="M422" s="115" t="s">
        <v>2081</v>
      </c>
      <c r="N422" s="114">
        <v>40129</v>
      </c>
      <c r="O422" s="117">
        <v>2058.5</v>
      </c>
      <c r="P422" s="112" t="s">
        <v>214</v>
      </c>
      <c r="Q422" s="112" t="s">
        <v>3346</v>
      </c>
    </row>
    <row r="423" spans="1:17" ht="57" x14ac:dyDescent="0.2">
      <c r="A423" s="112">
        <v>5111</v>
      </c>
      <c r="B423" s="113">
        <v>390</v>
      </c>
      <c r="C423" s="184" t="s">
        <v>1363</v>
      </c>
      <c r="D423" s="112" t="s">
        <v>628</v>
      </c>
      <c r="E423" s="112" t="s">
        <v>2170</v>
      </c>
      <c r="F423" s="112"/>
      <c r="G423" s="112"/>
      <c r="H423" s="112"/>
      <c r="I423" s="112" t="s">
        <v>692</v>
      </c>
      <c r="J423" s="112">
        <v>0</v>
      </c>
      <c r="K423" s="112">
        <v>0</v>
      </c>
      <c r="L423" s="112" t="s">
        <v>101</v>
      </c>
      <c r="M423" s="115" t="s">
        <v>2081</v>
      </c>
      <c r="N423" s="114">
        <v>40129</v>
      </c>
      <c r="O423" s="117">
        <v>2058.5</v>
      </c>
      <c r="P423" s="112" t="s">
        <v>214</v>
      </c>
      <c r="Q423" s="112" t="s">
        <v>5066</v>
      </c>
    </row>
    <row r="424" spans="1:17" ht="25.5" customHeight="1" x14ac:dyDescent="0.2">
      <c r="A424" s="377" t="s">
        <v>5071</v>
      </c>
      <c r="B424" s="378"/>
      <c r="C424" s="378"/>
      <c r="D424" s="378"/>
      <c r="E424" s="378"/>
      <c r="F424" s="378"/>
      <c r="G424" s="378"/>
      <c r="H424" s="378"/>
      <c r="I424" s="378"/>
      <c r="J424" s="378"/>
      <c r="K424" s="378"/>
      <c r="L424" s="378"/>
      <c r="M424" s="378"/>
      <c r="N424" s="378"/>
      <c r="O424" s="378"/>
      <c r="P424" s="378"/>
      <c r="Q424" s="382"/>
    </row>
    <row r="425" spans="1:17" ht="42.75" x14ac:dyDescent="0.2">
      <c r="A425" s="112">
        <v>5111</v>
      </c>
      <c r="B425" s="113">
        <v>391</v>
      </c>
      <c r="C425" s="184" t="s">
        <v>1237</v>
      </c>
      <c r="D425" s="112" t="s">
        <v>622</v>
      </c>
      <c r="E425" s="112" t="s">
        <v>2170</v>
      </c>
      <c r="F425" s="112"/>
      <c r="G425" s="112"/>
      <c r="H425" s="112"/>
      <c r="I425" s="112" t="s">
        <v>531</v>
      </c>
      <c r="J425" s="112">
        <v>0</v>
      </c>
      <c r="K425" s="112">
        <v>0</v>
      </c>
      <c r="L425" s="112" t="s">
        <v>101</v>
      </c>
      <c r="M425" s="115" t="s">
        <v>2081</v>
      </c>
      <c r="N425" s="114">
        <v>40129</v>
      </c>
      <c r="O425" s="117">
        <v>5117.5</v>
      </c>
      <c r="P425" s="112" t="s">
        <v>214</v>
      </c>
      <c r="Q425" s="112" t="s">
        <v>5072</v>
      </c>
    </row>
    <row r="426" spans="1:17" ht="42.75" x14ac:dyDescent="0.2">
      <c r="A426" s="112">
        <v>5111</v>
      </c>
      <c r="B426" s="113">
        <v>392</v>
      </c>
      <c r="C426" s="184" t="s">
        <v>1490</v>
      </c>
      <c r="D426" s="112" t="s">
        <v>627</v>
      </c>
      <c r="E426" s="112" t="s">
        <v>2170</v>
      </c>
      <c r="F426" s="112"/>
      <c r="G426" s="112"/>
      <c r="H426" s="112"/>
      <c r="I426" s="112" t="s">
        <v>692</v>
      </c>
      <c r="J426" s="112">
        <v>0</v>
      </c>
      <c r="K426" s="112">
        <v>0</v>
      </c>
      <c r="L426" s="112" t="s">
        <v>101</v>
      </c>
      <c r="M426" s="115" t="s">
        <v>2081</v>
      </c>
      <c r="N426" s="114">
        <v>40129</v>
      </c>
      <c r="O426" s="117">
        <v>1311</v>
      </c>
      <c r="P426" s="112" t="s">
        <v>323</v>
      </c>
      <c r="Q426" s="112" t="s">
        <v>5072</v>
      </c>
    </row>
    <row r="427" spans="1:17" ht="42.75" x14ac:dyDescent="0.2">
      <c r="A427" s="112">
        <v>5111</v>
      </c>
      <c r="B427" s="113">
        <v>393</v>
      </c>
      <c r="C427" s="184" t="s">
        <v>1498</v>
      </c>
      <c r="D427" s="112" t="s">
        <v>627</v>
      </c>
      <c r="E427" s="112" t="s">
        <v>2170</v>
      </c>
      <c r="F427" s="112"/>
      <c r="G427" s="112"/>
      <c r="H427" s="112"/>
      <c r="I427" s="112" t="s">
        <v>692</v>
      </c>
      <c r="J427" s="112">
        <v>0</v>
      </c>
      <c r="K427" s="112">
        <v>0</v>
      </c>
      <c r="L427" s="112" t="s">
        <v>101</v>
      </c>
      <c r="M427" s="115" t="s">
        <v>2081</v>
      </c>
      <c r="N427" s="114">
        <v>40129</v>
      </c>
      <c r="O427" s="117">
        <v>1311</v>
      </c>
      <c r="P427" s="112" t="s">
        <v>323</v>
      </c>
      <c r="Q427" s="112" t="s">
        <v>5072</v>
      </c>
    </row>
    <row r="428" spans="1:17" ht="42.75" x14ac:dyDescent="0.2">
      <c r="A428" s="112">
        <v>5111</v>
      </c>
      <c r="B428" s="113">
        <v>394</v>
      </c>
      <c r="C428" s="184" t="s">
        <v>1366</v>
      </c>
      <c r="D428" s="112" t="s">
        <v>628</v>
      </c>
      <c r="E428" s="112" t="s">
        <v>2170</v>
      </c>
      <c r="F428" s="112"/>
      <c r="G428" s="112"/>
      <c r="H428" s="112"/>
      <c r="I428" s="112" t="s">
        <v>692</v>
      </c>
      <c r="J428" s="112">
        <v>0</v>
      </c>
      <c r="K428" s="112">
        <v>0</v>
      </c>
      <c r="L428" s="112" t="s">
        <v>101</v>
      </c>
      <c r="M428" s="115" t="s">
        <v>2081</v>
      </c>
      <c r="N428" s="114">
        <v>40129</v>
      </c>
      <c r="O428" s="117">
        <v>2058.5</v>
      </c>
      <c r="P428" s="112" t="s">
        <v>214</v>
      </c>
      <c r="Q428" s="112" t="s">
        <v>5072</v>
      </c>
    </row>
    <row r="429" spans="1:17" ht="42.75" x14ac:dyDescent="0.2">
      <c r="A429" s="112">
        <v>5111</v>
      </c>
      <c r="B429" s="113">
        <v>395</v>
      </c>
      <c r="C429" s="184" t="s">
        <v>1367</v>
      </c>
      <c r="D429" s="112" t="s">
        <v>628</v>
      </c>
      <c r="E429" s="112" t="s">
        <v>2170</v>
      </c>
      <c r="F429" s="112"/>
      <c r="G429" s="112"/>
      <c r="H429" s="112"/>
      <c r="I429" s="112" t="s">
        <v>692</v>
      </c>
      <c r="J429" s="112">
        <v>0</v>
      </c>
      <c r="K429" s="112">
        <v>0</v>
      </c>
      <c r="L429" s="112" t="s">
        <v>101</v>
      </c>
      <c r="M429" s="115" t="s">
        <v>2081</v>
      </c>
      <c r="N429" s="114">
        <v>40129</v>
      </c>
      <c r="O429" s="117">
        <v>2058.5</v>
      </c>
      <c r="P429" s="112" t="s">
        <v>214</v>
      </c>
      <c r="Q429" s="112" t="s">
        <v>5072</v>
      </c>
    </row>
    <row r="430" spans="1:17" ht="42.75" x14ac:dyDescent="0.2">
      <c r="A430" s="112">
        <v>5111</v>
      </c>
      <c r="B430" s="113">
        <v>396</v>
      </c>
      <c r="C430" s="184" t="s">
        <v>1368</v>
      </c>
      <c r="D430" s="112" t="s">
        <v>628</v>
      </c>
      <c r="E430" s="112" t="s">
        <v>2170</v>
      </c>
      <c r="F430" s="112"/>
      <c r="G430" s="112"/>
      <c r="H430" s="112"/>
      <c r="I430" s="112" t="s">
        <v>692</v>
      </c>
      <c r="J430" s="112">
        <v>0</v>
      </c>
      <c r="K430" s="112">
        <v>0</v>
      </c>
      <c r="L430" s="112" t="s">
        <v>101</v>
      </c>
      <c r="M430" s="115" t="s">
        <v>2081</v>
      </c>
      <c r="N430" s="114">
        <v>40129</v>
      </c>
      <c r="O430" s="117">
        <v>2058.5</v>
      </c>
      <c r="P430" s="112" t="s">
        <v>214</v>
      </c>
      <c r="Q430" s="112" t="s">
        <v>5072</v>
      </c>
    </row>
    <row r="431" spans="1:17" ht="25.5" customHeight="1" x14ac:dyDescent="0.2">
      <c r="A431" s="377" t="s">
        <v>5073</v>
      </c>
      <c r="B431" s="378"/>
      <c r="C431" s="378"/>
      <c r="D431" s="378"/>
      <c r="E431" s="378"/>
      <c r="F431" s="378"/>
      <c r="G431" s="378"/>
      <c r="H431" s="378"/>
      <c r="I431" s="378"/>
      <c r="J431" s="378"/>
      <c r="K431" s="378"/>
      <c r="L431" s="378"/>
      <c r="M431" s="378"/>
      <c r="N431" s="378"/>
      <c r="O431" s="378"/>
      <c r="P431" s="378"/>
      <c r="Q431" s="382"/>
    </row>
    <row r="432" spans="1:17" ht="42.75" x14ac:dyDescent="0.2">
      <c r="A432" s="112">
        <v>5111</v>
      </c>
      <c r="B432" s="113">
        <v>397</v>
      </c>
      <c r="C432" s="184" t="s">
        <v>1379</v>
      </c>
      <c r="D432" s="112" t="s">
        <v>627</v>
      </c>
      <c r="E432" s="112" t="s">
        <v>2170</v>
      </c>
      <c r="F432" s="112"/>
      <c r="G432" s="112"/>
      <c r="H432" s="112"/>
      <c r="I432" s="112" t="s">
        <v>692</v>
      </c>
      <c r="J432" s="112">
        <v>0</v>
      </c>
      <c r="K432" s="112">
        <v>0</v>
      </c>
      <c r="L432" s="112" t="s">
        <v>101</v>
      </c>
      <c r="M432" s="115" t="s">
        <v>2081</v>
      </c>
      <c r="N432" s="114">
        <v>40129</v>
      </c>
      <c r="O432" s="117">
        <v>1311</v>
      </c>
      <c r="P432" s="112" t="s">
        <v>323</v>
      </c>
      <c r="Q432" s="112" t="s">
        <v>5074</v>
      </c>
    </row>
    <row r="433" spans="1:17" ht="42.75" x14ac:dyDescent="0.2">
      <c r="A433" s="112">
        <v>5111</v>
      </c>
      <c r="B433" s="113">
        <v>398</v>
      </c>
      <c r="C433" s="184" t="s">
        <v>1386</v>
      </c>
      <c r="D433" s="112" t="s">
        <v>627</v>
      </c>
      <c r="E433" s="112" t="s">
        <v>2170</v>
      </c>
      <c r="F433" s="112"/>
      <c r="G433" s="112"/>
      <c r="H433" s="112"/>
      <c r="I433" s="112" t="s">
        <v>692</v>
      </c>
      <c r="J433" s="112">
        <v>0</v>
      </c>
      <c r="K433" s="112">
        <v>0</v>
      </c>
      <c r="L433" s="112" t="s">
        <v>101</v>
      </c>
      <c r="M433" s="115" t="s">
        <v>2081</v>
      </c>
      <c r="N433" s="114">
        <v>40129</v>
      </c>
      <c r="O433" s="117">
        <v>1311</v>
      </c>
      <c r="P433" s="112" t="s">
        <v>323</v>
      </c>
      <c r="Q433" s="112" t="s">
        <v>5074</v>
      </c>
    </row>
    <row r="434" spans="1:17" ht="42.75" x14ac:dyDescent="0.2">
      <c r="A434" s="112">
        <v>5111</v>
      </c>
      <c r="B434" s="113">
        <v>399</v>
      </c>
      <c r="C434" s="184" t="s">
        <v>1288</v>
      </c>
      <c r="D434" s="112" t="s">
        <v>628</v>
      </c>
      <c r="E434" s="112" t="s">
        <v>2170</v>
      </c>
      <c r="F434" s="112"/>
      <c r="G434" s="112"/>
      <c r="H434" s="112"/>
      <c r="I434" s="112" t="s">
        <v>692</v>
      </c>
      <c r="J434" s="112">
        <v>0</v>
      </c>
      <c r="K434" s="112">
        <v>0</v>
      </c>
      <c r="L434" s="112" t="s">
        <v>101</v>
      </c>
      <c r="M434" s="115" t="s">
        <v>2081</v>
      </c>
      <c r="N434" s="114">
        <v>40129</v>
      </c>
      <c r="O434" s="117">
        <v>2058.5</v>
      </c>
      <c r="P434" s="112" t="s">
        <v>1997</v>
      </c>
      <c r="Q434" s="112" t="s">
        <v>5074</v>
      </c>
    </row>
    <row r="435" spans="1:17" ht="25.5" customHeight="1" x14ac:dyDescent="0.2">
      <c r="A435" s="377" t="s">
        <v>5075</v>
      </c>
      <c r="B435" s="378"/>
      <c r="C435" s="378"/>
      <c r="D435" s="378"/>
      <c r="E435" s="378"/>
      <c r="F435" s="378"/>
      <c r="G435" s="378"/>
      <c r="H435" s="378"/>
      <c r="I435" s="378"/>
      <c r="J435" s="378"/>
      <c r="K435" s="378"/>
      <c r="L435" s="378"/>
      <c r="M435" s="378"/>
      <c r="N435" s="378"/>
      <c r="O435" s="378"/>
      <c r="P435" s="378"/>
      <c r="Q435" s="382"/>
    </row>
    <row r="436" spans="1:17" ht="42.75" x14ac:dyDescent="0.2">
      <c r="A436" s="112">
        <v>5111</v>
      </c>
      <c r="B436" s="113">
        <v>400</v>
      </c>
      <c r="C436" s="184" t="s">
        <v>1452</v>
      </c>
      <c r="D436" s="112" t="s">
        <v>627</v>
      </c>
      <c r="E436" s="112" t="s">
        <v>2170</v>
      </c>
      <c r="F436" s="112"/>
      <c r="G436" s="112"/>
      <c r="H436" s="112"/>
      <c r="I436" s="112" t="s">
        <v>692</v>
      </c>
      <c r="J436" s="112">
        <v>0</v>
      </c>
      <c r="K436" s="112">
        <v>0</v>
      </c>
      <c r="L436" s="112" t="s">
        <v>101</v>
      </c>
      <c r="M436" s="115" t="s">
        <v>2081</v>
      </c>
      <c r="N436" s="114">
        <v>40129</v>
      </c>
      <c r="O436" s="117">
        <v>1311</v>
      </c>
      <c r="P436" s="112" t="s">
        <v>323</v>
      </c>
      <c r="Q436" s="112" t="s">
        <v>5076</v>
      </c>
    </row>
    <row r="437" spans="1:17" ht="42.75" x14ac:dyDescent="0.2">
      <c r="A437" s="112">
        <v>5111</v>
      </c>
      <c r="B437" s="113">
        <v>401</v>
      </c>
      <c r="C437" s="184" t="s">
        <v>1453</v>
      </c>
      <c r="D437" s="112" t="s">
        <v>627</v>
      </c>
      <c r="E437" s="112" t="s">
        <v>2170</v>
      </c>
      <c r="F437" s="112"/>
      <c r="G437" s="112"/>
      <c r="H437" s="112"/>
      <c r="I437" s="112" t="s">
        <v>692</v>
      </c>
      <c r="J437" s="112">
        <v>0</v>
      </c>
      <c r="K437" s="112">
        <v>0</v>
      </c>
      <c r="L437" s="112" t="s">
        <v>101</v>
      </c>
      <c r="M437" s="115" t="s">
        <v>2081</v>
      </c>
      <c r="N437" s="114">
        <v>40129</v>
      </c>
      <c r="O437" s="117">
        <v>1311</v>
      </c>
      <c r="P437" s="112" t="s">
        <v>323</v>
      </c>
      <c r="Q437" s="112" t="s">
        <v>5076</v>
      </c>
    </row>
    <row r="438" spans="1:17" ht="42.75" x14ac:dyDescent="0.2">
      <c r="A438" s="112">
        <v>5111</v>
      </c>
      <c r="B438" s="113">
        <v>402</v>
      </c>
      <c r="C438" s="184" t="s">
        <v>1327</v>
      </c>
      <c r="D438" s="112" t="s">
        <v>628</v>
      </c>
      <c r="E438" s="112" t="s">
        <v>2170</v>
      </c>
      <c r="F438" s="112"/>
      <c r="G438" s="112"/>
      <c r="H438" s="112"/>
      <c r="I438" s="112" t="s">
        <v>692</v>
      </c>
      <c r="J438" s="112">
        <v>0</v>
      </c>
      <c r="K438" s="112">
        <v>0</v>
      </c>
      <c r="L438" s="112" t="s">
        <v>101</v>
      </c>
      <c r="M438" s="115" t="s">
        <v>2081</v>
      </c>
      <c r="N438" s="114">
        <v>40129</v>
      </c>
      <c r="O438" s="117">
        <v>2058.5</v>
      </c>
      <c r="P438" s="112" t="s">
        <v>323</v>
      </c>
      <c r="Q438" s="112" t="s">
        <v>5076</v>
      </c>
    </row>
    <row r="439" spans="1:17" ht="25.5" customHeight="1" x14ac:dyDescent="0.2">
      <c r="A439" s="377" t="s">
        <v>5077</v>
      </c>
      <c r="B439" s="378"/>
      <c r="C439" s="378"/>
      <c r="D439" s="378"/>
      <c r="E439" s="378"/>
      <c r="F439" s="378"/>
      <c r="G439" s="378"/>
      <c r="H439" s="378"/>
      <c r="I439" s="378"/>
      <c r="J439" s="378"/>
      <c r="K439" s="378"/>
      <c r="L439" s="378"/>
      <c r="M439" s="378"/>
      <c r="N439" s="378"/>
      <c r="O439" s="378"/>
      <c r="P439" s="378"/>
      <c r="Q439" s="382"/>
    </row>
    <row r="440" spans="1:17" ht="42.75" x14ac:dyDescent="0.2">
      <c r="A440" s="112">
        <v>5111</v>
      </c>
      <c r="B440" s="113">
        <v>403</v>
      </c>
      <c r="C440" s="184" t="s">
        <v>1223</v>
      </c>
      <c r="D440" s="112" t="s">
        <v>622</v>
      </c>
      <c r="E440" s="112" t="s">
        <v>2170</v>
      </c>
      <c r="F440" s="112"/>
      <c r="G440" s="112"/>
      <c r="H440" s="112"/>
      <c r="I440" s="112" t="s">
        <v>531</v>
      </c>
      <c r="J440" s="112">
        <v>0</v>
      </c>
      <c r="K440" s="112">
        <v>0</v>
      </c>
      <c r="L440" s="112" t="s">
        <v>101</v>
      </c>
      <c r="M440" s="115" t="s">
        <v>2081</v>
      </c>
      <c r="N440" s="114">
        <v>40129</v>
      </c>
      <c r="O440" s="117">
        <v>5117.5</v>
      </c>
      <c r="P440" s="112" t="s">
        <v>323</v>
      </c>
      <c r="Q440" s="112" t="s">
        <v>5078</v>
      </c>
    </row>
    <row r="441" spans="1:17" ht="42.75" x14ac:dyDescent="0.2">
      <c r="A441" s="112">
        <v>5111</v>
      </c>
      <c r="B441" s="113">
        <v>404</v>
      </c>
      <c r="C441" s="184" t="s">
        <v>1254</v>
      </c>
      <c r="D441" s="112" t="s">
        <v>628</v>
      </c>
      <c r="E441" s="112" t="s">
        <v>2170</v>
      </c>
      <c r="F441" s="112"/>
      <c r="G441" s="112"/>
      <c r="H441" s="112"/>
      <c r="I441" s="112" t="s">
        <v>692</v>
      </c>
      <c r="J441" s="112">
        <v>0</v>
      </c>
      <c r="K441" s="112">
        <v>0</v>
      </c>
      <c r="L441" s="112" t="s">
        <v>101</v>
      </c>
      <c r="M441" s="115" t="s">
        <v>2081</v>
      </c>
      <c r="N441" s="114">
        <v>40129</v>
      </c>
      <c r="O441" s="117">
        <v>2058.5</v>
      </c>
      <c r="P441" s="112" t="s">
        <v>323</v>
      </c>
      <c r="Q441" s="112" t="s">
        <v>5078</v>
      </c>
    </row>
    <row r="442" spans="1:17" ht="42.75" x14ac:dyDescent="0.2">
      <c r="A442" s="112">
        <v>5111</v>
      </c>
      <c r="B442" s="113">
        <v>405</v>
      </c>
      <c r="C442" s="184" t="s">
        <v>1255</v>
      </c>
      <c r="D442" s="112" t="s">
        <v>628</v>
      </c>
      <c r="E442" s="112" t="s">
        <v>2170</v>
      </c>
      <c r="F442" s="112"/>
      <c r="G442" s="112"/>
      <c r="H442" s="112"/>
      <c r="I442" s="112" t="s">
        <v>692</v>
      </c>
      <c r="J442" s="112">
        <v>0</v>
      </c>
      <c r="K442" s="112">
        <v>0</v>
      </c>
      <c r="L442" s="112" t="s">
        <v>101</v>
      </c>
      <c r="M442" s="115" t="s">
        <v>2081</v>
      </c>
      <c r="N442" s="114">
        <v>40129</v>
      </c>
      <c r="O442" s="117">
        <v>2058.5</v>
      </c>
      <c r="P442" s="112" t="s">
        <v>1997</v>
      </c>
      <c r="Q442" s="112" t="s">
        <v>5078</v>
      </c>
    </row>
    <row r="443" spans="1:17" ht="42.75" x14ac:dyDescent="0.2">
      <c r="A443" s="112">
        <v>5111</v>
      </c>
      <c r="B443" s="113">
        <v>406</v>
      </c>
      <c r="C443" s="184" t="s">
        <v>1256</v>
      </c>
      <c r="D443" s="112" t="s">
        <v>628</v>
      </c>
      <c r="E443" s="112" t="s">
        <v>2170</v>
      </c>
      <c r="F443" s="112"/>
      <c r="G443" s="112"/>
      <c r="H443" s="112"/>
      <c r="I443" s="112" t="s">
        <v>692</v>
      </c>
      <c r="J443" s="112">
        <v>0</v>
      </c>
      <c r="K443" s="112">
        <v>0</v>
      </c>
      <c r="L443" s="112" t="s">
        <v>101</v>
      </c>
      <c r="M443" s="115" t="s">
        <v>2081</v>
      </c>
      <c r="N443" s="114">
        <v>40129</v>
      </c>
      <c r="O443" s="117">
        <v>2058.5</v>
      </c>
      <c r="P443" s="112" t="s">
        <v>323</v>
      </c>
      <c r="Q443" s="112" t="s">
        <v>5078</v>
      </c>
    </row>
    <row r="444" spans="1:17" ht="25.5" customHeight="1" x14ac:dyDescent="0.2">
      <c r="A444" s="377" t="s">
        <v>5083</v>
      </c>
      <c r="B444" s="378"/>
      <c r="C444" s="378"/>
      <c r="D444" s="378"/>
      <c r="E444" s="378"/>
      <c r="F444" s="378"/>
      <c r="G444" s="378"/>
      <c r="H444" s="378"/>
      <c r="I444" s="378"/>
      <c r="J444" s="378"/>
      <c r="K444" s="378"/>
      <c r="L444" s="378"/>
      <c r="M444" s="378"/>
      <c r="N444" s="378"/>
      <c r="O444" s="378"/>
      <c r="P444" s="378"/>
      <c r="Q444" s="382"/>
    </row>
    <row r="445" spans="1:17" ht="42.75" x14ac:dyDescent="0.2">
      <c r="A445" s="112">
        <v>5111</v>
      </c>
      <c r="B445" s="113">
        <v>407</v>
      </c>
      <c r="C445" s="184" t="s">
        <v>1220</v>
      </c>
      <c r="D445" s="112" t="s">
        <v>622</v>
      </c>
      <c r="E445" s="112" t="s">
        <v>2170</v>
      </c>
      <c r="F445" s="112"/>
      <c r="G445" s="112"/>
      <c r="H445" s="112"/>
      <c r="I445" s="112" t="s">
        <v>531</v>
      </c>
      <c r="J445" s="112">
        <v>0</v>
      </c>
      <c r="K445" s="112">
        <v>0</v>
      </c>
      <c r="L445" s="112" t="s">
        <v>101</v>
      </c>
      <c r="M445" s="115" t="s">
        <v>2081</v>
      </c>
      <c r="N445" s="114">
        <v>40129</v>
      </c>
      <c r="O445" s="117">
        <v>5117.5</v>
      </c>
      <c r="P445" s="112" t="s">
        <v>214</v>
      </c>
      <c r="Q445" s="112" t="s">
        <v>5085</v>
      </c>
    </row>
    <row r="446" spans="1:17" ht="42.75" x14ac:dyDescent="0.2">
      <c r="A446" s="112">
        <v>5111</v>
      </c>
      <c r="B446" s="113">
        <v>408</v>
      </c>
      <c r="C446" s="184" t="s">
        <v>1392</v>
      </c>
      <c r="D446" s="112" t="s">
        <v>627</v>
      </c>
      <c r="E446" s="112" t="s">
        <v>2170</v>
      </c>
      <c r="F446" s="112"/>
      <c r="G446" s="112"/>
      <c r="H446" s="112"/>
      <c r="I446" s="112" t="s">
        <v>692</v>
      </c>
      <c r="J446" s="112">
        <v>0</v>
      </c>
      <c r="K446" s="112">
        <v>0</v>
      </c>
      <c r="L446" s="112" t="s">
        <v>101</v>
      </c>
      <c r="M446" s="115" t="s">
        <v>2081</v>
      </c>
      <c r="N446" s="114">
        <v>40129</v>
      </c>
      <c r="O446" s="117">
        <v>1311</v>
      </c>
      <c r="P446" s="112" t="s">
        <v>323</v>
      </c>
      <c r="Q446" s="112" t="s">
        <v>5085</v>
      </c>
    </row>
    <row r="447" spans="1:17" ht="42.75" x14ac:dyDescent="0.2">
      <c r="A447" s="112">
        <v>5111</v>
      </c>
      <c r="B447" s="113">
        <v>409</v>
      </c>
      <c r="C447" s="184" t="s">
        <v>1364</v>
      </c>
      <c r="D447" s="112" t="s">
        <v>628</v>
      </c>
      <c r="E447" s="112" t="s">
        <v>2170</v>
      </c>
      <c r="F447" s="112"/>
      <c r="G447" s="112"/>
      <c r="H447" s="112"/>
      <c r="I447" s="112" t="s">
        <v>692</v>
      </c>
      <c r="J447" s="112">
        <v>0</v>
      </c>
      <c r="K447" s="112">
        <v>0</v>
      </c>
      <c r="L447" s="112" t="s">
        <v>101</v>
      </c>
      <c r="M447" s="115" t="s">
        <v>2081</v>
      </c>
      <c r="N447" s="114">
        <v>40129</v>
      </c>
      <c r="O447" s="117">
        <v>2058.5</v>
      </c>
      <c r="P447" s="112" t="s">
        <v>214</v>
      </c>
      <c r="Q447" s="112" t="s">
        <v>5085</v>
      </c>
    </row>
    <row r="448" spans="1:17" ht="42.75" x14ac:dyDescent="0.2">
      <c r="A448" s="112">
        <v>5111</v>
      </c>
      <c r="B448" s="113">
        <v>410</v>
      </c>
      <c r="C448" s="184" t="s">
        <v>1365</v>
      </c>
      <c r="D448" s="112" t="s">
        <v>628</v>
      </c>
      <c r="E448" s="112" t="s">
        <v>2170</v>
      </c>
      <c r="F448" s="112"/>
      <c r="G448" s="112"/>
      <c r="H448" s="112"/>
      <c r="I448" s="112" t="s">
        <v>692</v>
      </c>
      <c r="J448" s="112">
        <v>0</v>
      </c>
      <c r="K448" s="112">
        <v>0</v>
      </c>
      <c r="L448" s="112" t="s">
        <v>101</v>
      </c>
      <c r="M448" s="115" t="s">
        <v>2081</v>
      </c>
      <c r="N448" s="114">
        <v>40129</v>
      </c>
      <c r="O448" s="117">
        <v>2058.5</v>
      </c>
      <c r="P448" s="112" t="s">
        <v>214</v>
      </c>
      <c r="Q448" s="112" t="s">
        <v>5085</v>
      </c>
    </row>
    <row r="449" spans="1:17" ht="25.5" customHeight="1" x14ac:dyDescent="0.2">
      <c r="A449" s="377" t="s">
        <v>5087</v>
      </c>
      <c r="B449" s="378"/>
      <c r="C449" s="378"/>
      <c r="D449" s="378"/>
      <c r="E449" s="378"/>
      <c r="F449" s="378"/>
      <c r="G449" s="378"/>
      <c r="H449" s="378"/>
      <c r="I449" s="378"/>
      <c r="J449" s="378"/>
      <c r="K449" s="378"/>
      <c r="L449" s="378"/>
      <c r="M449" s="378"/>
      <c r="N449" s="378"/>
      <c r="O449" s="378"/>
      <c r="P449" s="378"/>
      <c r="Q449" s="382"/>
    </row>
    <row r="450" spans="1:17" ht="42.75" x14ac:dyDescent="0.2">
      <c r="A450" s="112">
        <v>5111</v>
      </c>
      <c r="B450" s="113">
        <v>411</v>
      </c>
      <c r="C450" s="184" t="s">
        <v>1399</v>
      </c>
      <c r="D450" s="112" t="s">
        <v>627</v>
      </c>
      <c r="E450" s="112" t="s">
        <v>2170</v>
      </c>
      <c r="F450" s="112"/>
      <c r="G450" s="112"/>
      <c r="H450" s="112"/>
      <c r="I450" s="112" t="s">
        <v>692</v>
      </c>
      <c r="J450" s="112">
        <v>0</v>
      </c>
      <c r="K450" s="112">
        <v>0</v>
      </c>
      <c r="L450" s="112" t="s">
        <v>101</v>
      </c>
      <c r="M450" s="115" t="s">
        <v>2081</v>
      </c>
      <c r="N450" s="114">
        <v>40129</v>
      </c>
      <c r="O450" s="117">
        <v>1311</v>
      </c>
      <c r="P450" s="112" t="s">
        <v>323</v>
      </c>
      <c r="Q450" s="112" t="s">
        <v>5088</v>
      </c>
    </row>
    <row r="451" spans="1:17" ht="42.75" x14ac:dyDescent="0.2">
      <c r="A451" s="112">
        <v>5111</v>
      </c>
      <c r="B451" s="113">
        <v>412</v>
      </c>
      <c r="C451" s="184" t="s">
        <v>1400</v>
      </c>
      <c r="D451" s="112" t="s">
        <v>627</v>
      </c>
      <c r="E451" s="112" t="s">
        <v>2170</v>
      </c>
      <c r="F451" s="112"/>
      <c r="G451" s="112"/>
      <c r="H451" s="112"/>
      <c r="I451" s="112" t="s">
        <v>692</v>
      </c>
      <c r="J451" s="112">
        <v>0</v>
      </c>
      <c r="K451" s="112">
        <v>0</v>
      </c>
      <c r="L451" s="112" t="s">
        <v>101</v>
      </c>
      <c r="M451" s="115" t="s">
        <v>2081</v>
      </c>
      <c r="N451" s="114">
        <v>40129</v>
      </c>
      <c r="O451" s="117">
        <v>1311</v>
      </c>
      <c r="P451" s="112" t="s">
        <v>323</v>
      </c>
      <c r="Q451" s="112" t="s">
        <v>5088</v>
      </c>
    </row>
    <row r="452" spans="1:17" ht="42.75" x14ac:dyDescent="0.2">
      <c r="A452" s="112">
        <v>5111</v>
      </c>
      <c r="B452" s="113">
        <v>413</v>
      </c>
      <c r="C452" s="184" t="s">
        <v>1313</v>
      </c>
      <c r="D452" s="112" t="s">
        <v>628</v>
      </c>
      <c r="E452" s="112" t="s">
        <v>2170</v>
      </c>
      <c r="F452" s="112"/>
      <c r="G452" s="112"/>
      <c r="H452" s="112"/>
      <c r="I452" s="112" t="s">
        <v>692</v>
      </c>
      <c r="J452" s="112">
        <v>0</v>
      </c>
      <c r="K452" s="112">
        <v>0</v>
      </c>
      <c r="L452" s="112" t="s">
        <v>101</v>
      </c>
      <c r="M452" s="115" t="s">
        <v>2081</v>
      </c>
      <c r="N452" s="114">
        <v>40129</v>
      </c>
      <c r="O452" s="117">
        <v>2058.5</v>
      </c>
      <c r="P452" s="112" t="s">
        <v>214</v>
      </c>
      <c r="Q452" s="112" t="s">
        <v>5088</v>
      </c>
    </row>
    <row r="453" spans="1:17" ht="42.75" x14ac:dyDescent="0.2">
      <c r="A453" s="112">
        <v>5111</v>
      </c>
      <c r="B453" s="113">
        <v>414</v>
      </c>
      <c r="C453" s="184" t="s">
        <v>1314</v>
      </c>
      <c r="D453" s="112" t="s">
        <v>628</v>
      </c>
      <c r="E453" s="112" t="s">
        <v>2170</v>
      </c>
      <c r="F453" s="112"/>
      <c r="G453" s="112"/>
      <c r="H453" s="112"/>
      <c r="I453" s="112" t="s">
        <v>692</v>
      </c>
      <c r="J453" s="112">
        <v>0</v>
      </c>
      <c r="K453" s="112">
        <v>0</v>
      </c>
      <c r="L453" s="112" t="s">
        <v>101</v>
      </c>
      <c r="M453" s="115" t="s">
        <v>2081</v>
      </c>
      <c r="N453" s="114">
        <v>40129</v>
      </c>
      <c r="O453" s="117">
        <v>2058.5</v>
      </c>
      <c r="P453" s="112" t="s">
        <v>214</v>
      </c>
      <c r="Q453" s="112" t="s">
        <v>5088</v>
      </c>
    </row>
    <row r="454" spans="1:17" ht="25.5" customHeight="1" x14ac:dyDescent="0.2">
      <c r="A454" s="377" t="s">
        <v>5089</v>
      </c>
      <c r="B454" s="378"/>
      <c r="C454" s="378"/>
      <c r="D454" s="378"/>
      <c r="E454" s="378"/>
      <c r="F454" s="378"/>
      <c r="G454" s="378"/>
      <c r="H454" s="378"/>
      <c r="I454" s="378"/>
      <c r="J454" s="378"/>
      <c r="K454" s="378"/>
      <c r="L454" s="378"/>
      <c r="M454" s="378"/>
      <c r="N454" s="378"/>
      <c r="O454" s="378"/>
      <c r="P454" s="378"/>
      <c r="Q454" s="382"/>
    </row>
    <row r="455" spans="1:17" ht="42.75" x14ac:dyDescent="0.2">
      <c r="A455" s="112">
        <v>5111</v>
      </c>
      <c r="B455" s="113">
        <v>415</v>
      </c>
      <c r="C455" s="184" t="s">
        <v>1426</v>
      </c>
      <c r="D455" s="112" t="s">
        <v>627</v>
      </c>
      <c r="E455" s="112" t="s">
        <v>2170</v>
      </c>
      <c r="F455" s="112"/>
      <c r="G455" s="112"/>
      <c r="H455" s="112"/>
      <c r="I455" s="112" t="s">
        <v>692</v>
      </c>
      <c r="J455" s="112">
        <v>0</v>
      </c>
      <c r="K455" s="112">
        <v>0</v>
      </c>
      <c r="L455" s="112" t="s">
        <v>101</v>
      </c>
      <c r="M455" s="115" t="s">
        <v>2081</v>
      </c>
      <c r="N455" s="114">
        <v>40129</v>
      </c>
      <c r="O455" s="117">
        <v>1311</v>
      </c>
      <c r="P455" s="112" t="s">
        <v>323</v>
      </c>
      <c r="Q455" s="112" t="s">
        <v>5090</v>
      </c>
    </row>
    <row r="456" spans="1:17" ht="42.75" x14ac:dyDescent="0.2">
      <c r="A456" s="112">
        <v>5111</v>
      </c>
      <c r="B456" s="113">
        <v>416</v>
      </c>
      <c r="C456" s="184" t="s">
        <v>1427</v>
      </c>
      <c r="D456" s="112" t="s">
        <v>627</v>
      </c>
      <c r="E456" s="112" t="s">
        <v>2170</v>
      </c>
      <c r="F456" s="112"/>
      <c r="G456" s="112"/>
      <c r="H456" s="112"/>
      <c r="I456" s="112" t="s">
        <v>692</v>
      </c>
      <c r="J456" s="112">
        <v>0</v>
      </c>
      <c r="K456" s="112">
        <v>0</v>
      </c>
      <c r="L456" s="112" t="s">
        <v>101</v>
      </c>
      <c r="M456" s="115" t="s">
        <v>2081</v>
      </c>
      <c r="N456" s="114">
        <v>40129</v>
      </c>
      <c r="O456" s="117">
        <v>1311</v>
      </c>
      <c r="P456" s="112" t="s">
        <v>323</v>
      </c>
      <c r="Q456" s="112" t="s">
        <v>5090</v>
      </c>
    </row>
    <row r="457" spans="1:17" ht="25.5" customHeight="1" x14ac:dyDescent="0.2">
      <c r="A457" s="377" t="s">
        <v>5091</v>
      </c>
      <c r="B457" s="378"/>
      <c r="C457" s="378"/>
      <c r="D457" s="378"/>
      <c r="E457" s="378"/>
      <c r="F457" s="378"/>
      <c r="G457" s="378"/>
      <c r="H457" s="378"/>
      <c r="I457" s="378"/>
      <c r="J457" s="378"/>
      <c r="K457" s="378"/>
      <c r="L457" s="378"/>
      <c r="M457" s="378"/>
      <c r="N457" s="378"/>
      <c r="O457" s="378"/>
      <c r="P457" s="378"/>
      <c r="Q457" s="378"/>
    </row>
    <row r="458" spans="1:17" ht="42.75" x14ac:dyDescent="0.2">
      <c r="A458" s="112">
        <v>5111</v>
      </c>
      <c r="B458" s="113">
        <v>417</v>
      </c>
      <c r="C458" s="184" t="s">
        <v>1472</v>
      </c>
      <c r="D458" s="112" t="s">
        <v>627</v>
      </c>
      <c r="E458" s="112" t="s">
        <v>2170</v>
      </c>
      <c r="F458" s="112"/>
      <c r="G458" s="112"/>
      <c r="H458" s="112"/>
      <c r="I458" s="112" t="s">
        <v>692</v>
      </c>
      <c r="J458" s="112">
        <v>0</v>
      </c>
      <c r="K458" s="112">
        <v>0</v>
      </c>
      <c r="L458" s="112" t="s">
        <v>101</v>
      </c>
      <c r="M458" s="115" t="s">
        <v>2081</v>
      </c>
      <c r="N458" s="114">
        <v>40129</v>
      </c>
      <c r="O458" s="117">
        <v>1311</v>
      </c>
      <c r="P458" s="112" t="s">
        <v>323</v>
      </c>
      <c r="Q458" s="112" t="s">
        <v>5092</v>
      </c>
    </row>
    <row r="459" spans="1:17" ht="42.75" x14ac:dyDescent="0.2">
      <c r="A459" s="112">
        <v>5111</v>
      </c>
      <c r="B459" s="113">
        <v>418</v>
      </c>
      <c r="C459" s="184" t="s">
        <v>1473</v>
      </c>
      <c r="D459" s="112" t="s">
        <v>627</v>
      </c>
      <c r="E459" s="112" t="s">
        <v>2170</v>
      </c>
      <c r="F459" s="112"/>
      <c r="G459" s="112"/>
      <c r="H459" s="112"/>
      <c r="I459" s="112" t="s">
        <v>692</v>
      </c>
      <c r="J459" s="112">
        <v>0</v>
      </c>
      <c r="K459" s="112">
        <v>0</v>
      </c>
      <c r="L459" s="112" t="s">
        <v>101</v>
      </c>
      <c r="M459" s="115" t="s">
        <v>2081</v>
      </c>
      <c r="N459" s="114">
        <v>40129</v>
      </c>
      <c r="O459" s="117">
        <v>1311</v>
      </c>
      <c r="P459" s="112" t="s">
        <v>323</v>
      </c>
      <c r="Q459" s="112" t="s">
        <v>5092</v>
      </c>
    </row>
    <row r="460" spans="1:17" ht="42.75" x14ac:dyDescent="0.2">
      <c r="A460" s="112">
        <v>5111</v>
      </c>
      <c r="B460" s="113">
        <v>419</v>
      </c>
      <c r="C460" s="184" t="s">
        <v>1474</v>
      </c>
      <c r="D460" s="112" t="s">
        <v>627</v>
      </c>
      <c r="E460" s="112" t="s">
        <v>2170</v>
      </c>
      <c r="F460" s="112"/>
      <c r="G460" s="112"/>
      <c r="H460" s="112"/>
      <c r="I460" s="112" t="s">
        <v>692</v>
      </c>
      <c r="J460" s="112">
        <v>0</v>
      </c>
      <c r="K460" s="112">
        <v>0</v>
      </c>
      <c r="L460" s="112" t="s">
        <v>101</v>
      </c>
      <c r="M460" s="115" t="s">
        <v>2081</v>
      </c>
      <c r="N460" s="114">
        <v>40129</v>
      </c>
      <c r="O460" s="117">
        <v>1311</v>
      </c>
      <c r="P460" s="112" t="s">
        <v>323</v>
      </c>
      <c r="Q460" s="112" t="s">
        <v>5092</v>
      </c>
    </row>
    <row r="461" spans="1:17" ht="42.75" x14ac:dyDescent="0.2">
      <c r="A461" s="112">
        <v>5111</v>
      </c>
      <c r="B461" s="113">
        <v>420</v>
      </c>
      <c r="C461" s="184" t="s">
        <v>1298</v>
      </c>
      <c r="D461" s="112" t="s">
        <v>628</v>
      </c>
      <c r="E461" s="112" t="s">
        <v>2170</v>
      </c>
      <c r="F461" s="112"/>
      <c r="G461" s="112"/>
      <c r="H461" s="112"/>
      <c r="I461" s="112" t="s">
        <v>692</v>
      </c>
      <c r="J461" s="112">
        <v>0</v>
      </c>
      <c r="K461" s="112">
        <v>0</v>
      </c>
      <c r="L461" s="112" t="s">
        <v>101</v>
      </c>
      <c r="M461" s="115" t="s">
        <v>2081</v>
      </c>
      <c r="N461" s="114">
        <v>40129</v>
      </c>
      <c r="O461" s="117">
        <v>2058.5</v>
      </c>
      <c r="P461" s="112" t="s">
        <v>323</v>
      </c>
      <c r="Q461" s="112" t="s">
        <v>5092</v>
      </c>
    </row>
    <row r="462" spans="1:17" ht="42.75" x14ac:dyDescent="0.2">
      <c r="A462" s="112">
        <v>5111</v>
      </c>
      <c r="B462" s="113">
        <v>421</v>
      </c>
      <c r="C462" s="184" t="s">
        <v>1301</v>
      </c>
      <c r="D462" s="112" t="s">
        <v>628</v>
      </c>
      <c r="E462" s="112" t="s">
        <v>2170</v>
      </c>
      <c r="F462" s="112"/>
      <c r="G462" s="112"/>
      <c r="H462" s="112"/>
      <c r="I462" s="112" t="s">
        <v>692</v>
      </c>
      <c r="J462" s="112">
        <v>0</v>
      </c>
      <c r="K462" s="112">
        <v>0</v>
      </c>
      <c r="L462" s="112" t="s">
        <v>101</v>
      </c>
      <c r="M462" s="115" t="s">
        <v>2081</v>
      </c>
      <c r="N462" s="114">
        <v>40129</v>
      </c>
      <c r="O462" s="117">
        <v>2058.5</v>
      </c>
      <c r="P462" s="112" t="s">
        <v>323</v>
      </c>
      <c r="Q462" s="112" t="s">
        <v>5092</v>
      </c>
    </row>
    <row r="463" spans="1:17" ht="42.75" x14ac:dyDescent="0.2">
      <c r="A463" s="112">
        <v>5111</v>
      </c>
      <c r="B463" s="113">
        <v>422</v>
      </c>
      <c r="C463" s="184" t="s">
        <v>1302</v>
      </c>
      <c r="D463" s="112" t="s">
        <v>628</v>
      </c>
      <c r="E463" s="112" t="s">
        <v>2170</v>
      </c>
      <c r="F463" s="112"/>
      <c r="G463" s="112"/>
      <c r="H463" s="112"/>
      <c r="I463" s="112" t="s">
        <v>692</v>
      </c>
      <c r="J463" s="112">
        <v>0</v>
      </c>
      <c r="K463" s="112">
        <v>0</v>
      </c>
      <c r="L463" s="112" t="s">
        <v>101</v>
      </c>
      <c r="M463" s="115" t="s">
        <v>2081</v>
      </c>
      <c r="N463" s="114">
        <v>40129</v>
      </c>
      <c r="O463" s="117">
        <v>2058.5</v>
      </c>
      <c r="P463" s="112" t="s">
        <v>323</v>
      </c>
      <c r="Q463" s="112" t="s">
        <v>5092</v>
      </c>
    </row>
    <row r="464" spans="1:17" ht="25.5" customHeight="1" x14ac:dyDescent="0.2">
      <c r="A464" s="377" t="s">
        <v>5093</v>
      </c>
      <c r="B464" s="378"/>
      <c r="C464" s="378"/>
      <c r="D464" s="378"/>
      <c r="E464" s="378"/>
      <c r="F464" s="378"/>
      <c r="G464" s="378"/>
      <c r="H464" s="378"/>
      <c r="I464" s="378"/>
      <c r="J464" s="378"/>
      <c r="K464" s="378"/>
      <c r="L464" s="378"/>
      <c r="M464" s="378"/>
      <c r="N464" s="378"/>
      <c r="O464" s="378"/>
      <c r="P464" s="378"/>
      <c r="Q464" s="382"/>
    </row>
    <row r="465" spans="1:17" ht="42.75" x14ac:dyDescent="0.2">
      <c r="A465" s="112">
        <v>5111</v>
      </c>
      <c r="B465" s="113">
        <v>423</v>
      </c>
      <c r="C465" s="184" t="s">
        <v>1222</v>
      </c>
      <c r="D465" s="112" t="s">
        <v>622</v>
      </c>
      <c r="E465" s="112" t="s">
        <v>2170</v>
      </c>
      <c r="F465" s="112"/>
      <c r="G465" s="112"/>
      <c r="H465" s="112"/>
      <c r="I465" s="112" t="s">
        <v>531</v>
      </c>
      <c r="J465" s="112">
        <v>0</v>
      </c>
      <c r="K465" s="112">
        <v>0</v>
      </c>
      <c r="L465" s="112" t="s">
        <v>101</v>
      </c>
      <c r="M465" s="115" t="s">
        <v>2081</v>
      </c>
      <c r="N465" s="114">
        <v>40129</v>
      </c>
      <c r="O465" s="117">
        <v>5117.5</v>
      </c>
      <c r="P465" s="112" t="s">
        <v>323</v>
      </c>
      <c r="Q465" s="112" t="s">
        <v>5094</v>
      </c>
    </row>
    <row r="466" spans="1:17" ht="42.75" x14ac:dyDescent="0.2">
      <c r="A466" s="112">
        <v>5111</v>
      </c>
      <c r="B466" s="113">
        <v>424</v>
      </c>
      <c r="C466" s="184" t="s">
        <v>1421</v>
      </c>
      <c r="D466" s="112" t="s">
        <v>627</v>
      </c>
      <c r="E466" s="112" t="s">
        <v>2170</v>
      </c>
      <c r="F466" s="112"/>
      <c r="G466" s="112"/>
      <c r="H466" s="112"/>
      <c r="I466" s="112" t="s">
        <v>692</v>
      </c>
      <c r="J466" s="112">
        <v>0</v>
      </c>
      <c r="K466" s="112">
        <v>0</v>
      </c>
      <c r="L466" s="112" t="s">
        <v>101</v>
      </c>
      <c r="M466" s="115" t="s">
        <v>2081</v>
      </c>
      <c r="N466" s="114">
        <v>40129</v>
      </c>
      <c r="O466" s="117">
        <v>1311</v>
      </c>
      <c r="P466" s="112" t="s">
        <v>323</v>
      </c>
      <c r="Q466" s="112" t="s">
        <v>5094</v>
      </c>
    </row>
    <row r="467" spans="1:17" ht="42.75" x14ac:dyDescent="0.2">
      <c r="A467" s="112">
        <v>5111</v>
      </c>
      <c r="B467" s="113">
        <v>425</v>
      </c>
      <c r="C467" s="184" t="s">
        <v>1422</v>
      </c>
      <c r="D467" s="112" t="s">
        <v>627</v>
      </c>
      <c r="E467" s="112" t="s">
        <v>2170</v>
      </c>
      <c r="F467" s="112"/>
      <c r="G467" s="112"/>
      <c r="H467" s="112"/>
      <c r="I467" s="112" t="s">
        <v>692</v>
      </c>
      <c r="J467" s="112">
        <v>0</v>
      </c>
      <c r="K467" s="112">
        <v>0</v>
      </c>
      <c r="L467" s="112" t="s">
        <v>101</v>
      </c>
      <c r="M467" s="115" t="s">
        <v>2081</v>
      </c>
      <c r="N467" s="114">
        <v>40129</v>
      </c>
      <c r="O467" s="117">
        <v>1311</v>
      </c>
      <c r="P467" s="112" t="s">
        <v>323</v>
      </c>
      <c r="Q467" s="112" t="s">
        <v>5094</v>
      </c>
    </row>
    <row r="468" spans="1:17" ht="42.75" x14ac:dyDescent="0.2">
      <c r="A468" s="112">
        <v>5111</v>
      </c>
      <c r="B468" s="113">
        <v>426</v>
      </c>
      <c r="C468" s="184" t="s">
        <v>1299</v>
      </c>
      <c r="D468" s="112" t="s">
        <v>628</v>
      </c>
      <c r="E468" s="112" t="s">
        <v>2170</v>
      </c>
      <c r="F468" s="112"/>
      <c r="G468" s="112"/>
      <c r="H468" s="112"/>
      <c r="I468" s="112" t="s">
        <v>692</v>
      </c>
      <c r="J468" s="112">
        <v>0</v>
      </c>
      <c r="K468" s="112">
        <v>0</v>
      </c>
      <c r="L468" s="112" t="s">
        <v>101</v>
      </c>
      <c r="M468" s="115" t="s">
        <v>2081</v>
      </c>
      <c r="N468" s="114">
        <v>40129</v>
      </c>
      <c r="O468" s="117">
        <v>2058.5</v>
      </c>
      <c r="P468" s="112" t="s">
        <v>323</v>
      </c>
      <c r="Q468" s="112" t="s">
        <v>5094</v>
      </c>
    </row>
    <row r="469" spans="1:17" ht="42.75" x14ac:dyDescent="0.2">
      <c r="A469" s="112">
        <v>5111</v>
      </c>
      <c r="B469" s="113">
        <v>427</v>
      </c>
      <c r="C469" s="184" t="s">
        <v>1300</v>
      </c>
      <c r="D469" s="112" t="s">
        <v>628</v>
      </c>
      <c r="E469" s="112" t="s">
        <v>2170</v>
      </c>
      <c r="F469" s="112"/>
      <c r="G469" s="112"/>
      <c r="H469" s="112"/>
      <c r="I469" s="112" t="s">
        <v>692</v>
      </c>
      <c r="J469" s="112">
        <v>0</v>
      </c>
      <c r="K469" s="112">
        <v>0</v>
      </c>
      <c r="L469" s="112" t="s">
        <v>101</v>
      </c>
      <c r="M469" s="115" t="s">
        <v>2081</v>
      </c>
      <c r="N469" s="114">
        <v>40129</v>
      </c>
      <c r="O469" s="117">
        <v>2058.5</v>
      </c>
      <c r="P469" s="112" t="s">
        <v>323</v>
      </c>
      <c r="Q469" s="112" t="s">
        <v>5094</v>
      </c>
    </row>
    <row r="470" spans="1:17" ht="25.5" customHeight="1" x14ac:dyDescent="0.2">
      <c r="A470" s="377" t="s">
        <v>5095</v>
      </c>
      <c r="B470" s="378"/>
      <c r="C470" s="378"/>
      <c r="D470" s="378"/>
      <c r="E470" s="378"/>
      <c r="F470" s="378"/>
      <c r="G470" s="378"/>
      <c r="H470" s="378"/>
      <c r="I470" s="378"/>
      <c r="J470" s="378"/>
      <c r="K470" s="378"/>
      <c r="L470" s="378"/>
      <c r="M470" s="378"/>
      <c r="N470" s="378"/>
      <c r="O470" s="378"/>
      <c r="P470" s="378"/>
      <c r="Q470" s="382"/>
    </row>
    <row r="471" spans="1:17" ht="42.75" x14ac:dyDescent="0.2">
      <c r="A471" s="112">
        <v>5111</v>
      </c>
      <c r="B471" s="113">
        <v>428</v>
      </c>
      <c r="C471" s="184" t="s">
        <v>1233</v>
      </c>
      <c r="D471" s="112" t="s">
        <v>622</v>
      </c>
      <c r="E471" s="112" t="s">
        <v>2170</v>
      </c>
      <c r="F471" s="112"/>
      <c r="G471" s="112"/>
      <c r="H471" s="112"/>
      <c r="I471" s="112" t="s">
        <v>531</v>
      </c>
      <c r="J471" s="112">
        <v>0</v>
      </c>
      <c r="K471" s="112">
        <v>0</v>
      </c>
      <c r="L471" s="112" t="s">
        <v>101</v>
      </c>
      <c r="M471" s="115" t="s">
        <v>2081</v>
      </c>
      <c r="N471" s="114">
        <v>40129</v>
      </c>
      <c r="O471" s="117">
        <v>5117.5</v>
      </c>
      <c r="P471" s="112" t="s">
        <v>1997</v>
      </c>
      <c r="Q471" s="112" t="s">
        <v>5096</v>
      </c>
    </row>
    <row r="472" spans="1:17" ht="42.75" x14ac:dyDescent="0.2">
      <c r="A472" s="112">
        <v>5111</v>
      </c>
      <c r="B472" s="113">
        <v>429</v>
      </c>
      <c r="C472" s="184" t="s">
        <v>1493</v>
      </c>
      <c r="D472" s="112" t="s">
        <v>627</v>
      </c>
      <c r="E472" s="112" t="s">
        <v>2170</v>
      </c>
      <c r="F472" s="112"/>
      <c r="G472" s="112"/>
      <c r="H472" s="112"/>
      <c r="I472" s="112" t="s">
        <v>692</v>
      </c>
      <c r="J472" s="112">
        <v>0</v>
      </c>
      <c r="K472" s="112">
        <v>0</v>
      </c>
      <c r="L472" s="112" t="s">
        <v>101</v>
      </c>
      <c r="M472" s="115" t="s">
        <v>2081</v>
      </c>
      <c r="N472" s="114">
        <v>40129</v>
      </c>
      <c r="O472" s="117">
        <v>1311</v>
      </c>
      <c r="P472" s="112" t="s">
        <v>1997</v>
      </c>
      <c r="Q472" s="112" t="s">
        <v>5096</v>
      </c>
    </row>
    <row r="473" spans="1:17" ht="42.75" x14ac:dyDescent="0.2">
      <c r="A473" s="112">
        <v>5111</v>
      </c>
      <c r="B473" s="113">
        <v>430</v>
      </c>
      <c r="C473" s="184" t="s">
        <v>1257</v>
      </c>
      <c r="D473" s="112" t="s">
        <v>628</v>
      </c>
      <c r="E473" s="112" t="s">
        <v>2170</v>
      </c>
      <c r="F473" s="112"/>
      <c r="G473" s="112"/>
      <c r="H473" s="112"/>
      <c r="I473" s="112" t="s">
        <v>692</v>
      </c>
      <c r="J473" s="112">
        <v>0</v>
      </c>
      <c r="K473" s="112">
        <v>0</v>
      </c>
      <c r="L473" s="112" t="s">
        <v>101</v>
      </c>
      <c r="M473" s="115" t="s">
        <v>2081</v>
      </c>
      <c r="N473" s="114">
        <v>40129</v>
      </c>
      <c r="O473" s="117">
        <v>2058.5</v>
      </c>
      <c r="P473" s="112" t="s">
        <v>1997</v>
      </c>
      <c r="Q473" s="112" t="s">
        <v>5096</v>
      </c>
    </row>
    <row r="474" spans="1:17" ht="42.75" x14ac:dyDescent="0.2">
      <c r="A474" s="112">
        <v>5111</v>
      </c>
      <c r="B474" s="113">
        <v>431</v>
      </c>
      <c r="C474" s="184" t="s">
        <v>1369</v>
      </c>
      <c r="D474" s="112" t="s">
        <v>628</v>
      </c>
      <c r="E474" s="112" t="s">
        <v>2170</v>
      </c>
      <c r="F474" s="112"/>
      <c r="G474" s="112"/>
      <c r="H474" s="112"/>
      <c r="I474" s="112" t="s">
        <v>692</v>
      </c>
      <c r="J474" s="112">
        <v>0</v>
      </c>
      <c r="K474" s="112">
        <v>0</v>
      </c>
      <c r="L474" s="112" t="s">
        <v>101</v>
      </c>
      <c r="M474" s="115" t="s">
        <v>2081</v>
      </c>
      <c r="N474" s="114">
        <v>40129</v>
      </c>
      <c r="O474" s="117">
        <v>2058.5</v>
      </c>
      <c r="P474" s="112" t="s">
        <v>214</v>
      </c>
      <c r="Q474" s="112" t="s">
        <v>5096</v>
      </c>
    </row>
    <row r="475" spans="1:17" ht="25.5" customHeight="1" x14ac:dyDescent="0.2">
      <c r="A475" s="377" t="s">
        <v>5097</v>
      </c>
      <c r="B475" s="378"/>
      <c r="C475" s="378"/>
      <c r="D475" s="378"/>
      <c r="E475" s="378"/>
      <c r="F475" s="378"/>
      <c r="G475" s="378"/>
      <c r="H475" s="378"/>
      <c r="I475" s="378"/>
      <c r="J475" s="378"/>
      <c r="K475" s="378"/>
      <c r="L475" s="378"/>
      <c r="M475" s="378"/>
      <c r="N475" s="378"/>
      <c r="O475" s="378"/>
      <c r="P475" s="378"/>
      <c r="Q475" s="378"/>
    </row>
    <row r="476" spans="1:17" ht="42.75" x14ac:dyDescent="0.2">
      <c r="A476" s="112">
        <v>5111</v>
      </c>
      <c r="B476" s="113">
        <v>432</v>
      </c>
      <c r="C476" s="184" t="s">
        <v>1455</v>
      </c>
      <c r="D476" s="112" t="s">
        <v>627</v>
      </c>
      <c r="E476" s="112" t="s">
        <v>2170</v>
      </c>
      <c r="F476" s="112"/>
      <c r="G476" s="112"/>
      <c r="H476" s="112"/>
      <c r="I476" s="112" t="s">
        <v>692</v>
      </c>
      <c r="J476" s="112">
        <v>0</v>
      </c>
      <c r="K476" s="112">
        <v>0</v>
      </c>
      <c r="L476" s="112" t="s">
        <v>101</v>
      </c>
      <c r="M476" s="115" t="s">
        <v>2081</v>
      </c>
      <c r="N476" s="114">
        <v>40129</v>
      </c>
      <c r="O476" s="117">
        <v>1311</v>
      </c>
      <c r="P476" s="112" t="s">
        <v>1997</v>
      </c>
      <c r="Q476" s="112" t="s">
        <v>5098</v>
      </c>
    </row>
    <row r="477" spans="1:17" ht="42.75" x14ac:dyDescent="0.2">
      <c r="A477" s="112">
        <v>5111</v>
      </c>
      <c r="B477" s="113">
        <v>433</v>
      </c>
      <c r="C477" s="184" t="s">
        <v>1456</v>
      </c>
      <c r="D477" s="112" t="s">
        <v>627</v>
      </c>
      <c r="E477" s="112" t="s">
        <v>2170</v>
      </c>
      <c r="F477" s="112"/>
      <c r="G477" s="112"/>
      <c r="H477" s="112"/>
      <c r="I477" s="112" t="s">
        <v>692</v>
      </c>
      <c r="J477" s="112">
        <v>0</v>
      </c>
      <c r="K477" s="112">
        <v>0</v>
      </c>
      <c r="L477" s="112" t="s">
        <v>101</v>
      </c>
      <c r="M477" s="115" t="s">
        <v>2081</v>
      </c>
      <c r="N477" s="114">
        <v>40129</v>
      </c>
      <c r="O477" s="117">
        <v>1311</v>
      </c>
      <c r="P477" s="112" t="s">
        <v>323</v>
      </c>
      <c r="Q477" s="112" t="s">
        <v>5098</v>
      </c>
    </row>
    <row r="478" spans="1:17" ht="25.5" customHeight="1" x14ac:dyDescent="0.2">
      <c r="A478" s="377" t="s">
        <v>5099</v>
      </c>
      <c r="B478" s="378"/>
      <c r="C478" s="378"/>
      <c r="D478" s="378"/>
      <c r="E478" s="378"/>
      <c r="F478" s="378"/>
      <c r="G478" s="378"/>
      <c r="H478" s="378"/>
      <c r="I478" s="378"/>
      <c r="J478" s="378"/>
      <c r="K478" s="378"/>
      <c r="L478" s="378"/>
      <c r="M478" s="378"/>
      <c r="N478" s="378"/>
      <c r="O478" s="378"/>
      <c r="P478" s="378"/>
      <c r="Q478" s="378"/>
    </row>
    <row r="479" spans="1:17" ht="42.75" x14ac:dyDescent="0.2">
      <c r="A479" s="112">
        <v>5111</v>
      </c>
      <c r="B479" s="113">
        <v>434</v>
      </c>
      <c r="C479" s="184" t="s">
        <v>1415</v>
      </c>
      <c r="D479" s="112" t="s">
        <v>627</v>
      </c>
      <c r="E479" s="112" t="s">
        <v>2170</v>
      </c>
      <c r="F479" s="112"/>
      <c r="G479" s="112"/>
      <c r="H479" s="112"/>
      <c r="I479" s="112" t="s">
        <v>692</v>
      </c>
      <c r="J479" s="112">
        <v>0</v>
      </c>
      <c r="K479" s="112">
        <v>0</v>
      </c>
      <c r="L479" s="112" t="s">
        <v>101</v>
      </c>
      <c r="M479" s="115" t="s">
        <v>2081</v>
      </c>
      <c r="N479" s="114">
        <v>40129</v>
      </c>
      <c r="O479" s="117">
        <v>1311</v>
      </c>
      <c r="P479" s="112" t="s">
        <v>323</v>
      </c>
      <c r="Q479" s="112" t="s">
        <v>5100</v>
      </c>
    </row>
    <row r="480" spans="1:17" ht="42.75" x14ac:dyDescent="0.2">
      <c r="A480" s="112">
        <v>5111</v>
      </c>
      <c r="B480" s="113">
        <v>435</v>
      </c>
      <c r="C480" s="184" t="s">
        <v>1417</v>
      </c>
      <c r="D480" s="112" t="s">
        <v>627</v>
      </c>
      <c r="E480" s="112" t="s">
        <v>2170</v>
      </c>
      <c r="F480" s="112"/>
      <c r="G480" s="112"/>
      <c r="H480" s="112"/>
      <c r="I480" s="112" t="s">
        <v>692</v>
      </c>
      <c r="J480" s="112">
        <v>0</v>
      </c>
      <c r="K480" s="112">
        <v>0</v>
      </c>
      <c r="L480" s="112" t="s">
        <v>101</v>
      </c>
      <c r="M480" s="115" t="s">
        <v>2081</v>
      </c>
      <c r="N480" s="114">
        <v>40129</v>
      </c>
      <c r="O480" s="117">
        <v>1311</v>
      </c>
      <c r="P480" s="112" t="s">
        <v>323</v>
      </c>
      <c r="Q480" s="112" t="s">
        <v>5100</v>
      </c>
    </row>
    <row r="481" spans="1:17" ht="42.75" x14ac:dyDescent="0.2">
      <c r="A481" s="112">
        <v>5111</v>
      </c>
      <c r="B481" s="113">
        <v>436</v>
      </c>
      <c r="C481" s="184" t="s">
        <v>1315</v>
      </c>
      <c r="D481" s="112" t="s">
        <v>628</v>
      </c>
      <c r="E481" s="112" t="s">
        <v>2170</v>
      </c>
      <c r="F481" s="112"/>
      <c r="G481" s="112"/>
      <c r="H481" s="112"/>
      <c r="I481" s="112" t="s">
        <v>692</v>
      </c>
      <c r="J481" s="112">
        <v>0</v>
      </c>
      <c r="K481" s="112">
        <v>0</v>
      </c>
      <c r="L481" s="112" t="s">
        <v>101</v>
      </c>
      <c r="M481" s="115" t="s">
        <v>2081</v>
      </c>
      <c r="N481" s="114">
        <v>40129</v>
      </c>
      <c r="O481" s="117">
        <v>2058.5</v>
      </c>
      <c r="P481" s="112" t="s">
        <v>214</v>
      </c>
      <c r="Q481" s="112" t="s">
        <v>5100</v>
      </c>
    </row>
    <row r="482" spans="1:17" ht="42.75" x14ac:dyDescent="0.2">
      <c r="A482" s="112">
        <v>5111</v>
      </c>
      <c r="B482" s="113">
        <v>437</v>
      </c>
      <c r="C482" s="184" t="s">
        <v>1316</v>
      </c>
      <c r="D482" s="112" t="s">
        <v>628</v>
      </c>
      <c r="E482" s="112" t="s">
        <v>2170</v>
      </c>
      <c r="F482" s="112"/>
      <c r="G482" s="112"/>
      <c r="H482" s="112"/>
      <c r="I482" s="112" t="s">
        <v>692</v>
      </c>
      <c r="J482" s="112">
        <v>0</v>
      </c>
      <c r="K482" s="112">
        <v>0</v>
      </c>
      <c r="L482" s="112" t="s">
        <v>101</v>
      </c>
      <c r="M482" s="115" t="s">
        <v>2081</v>
      </c>
      <c r="N482" s="114">
        <v>40129</v>
      </c>
      <c r="O482" s="117">
        <v>2058.5</v>
      </c>
      <c r="P482" s="112" t="s">
        <v>214</v>
      </c>
      <c r="Q482" s="112" t="s">
        <v>5100</v>
      </c>
    </row>
    <row r="483" spans="1:17" ht="25.5" customHeight="1" x14ac:dyDescent="0.2">
      <c r="A483" s="377" t="s">
        <v>5101</v>
      </c>
      <c r="B483" s="378"/>
      <c r="C483" s="378"/>
      <c r="D483" s="378"/>
      <c r="E483" s="378"/>
      <c r="F483" s="378"/>
      <c r="G483" s="378"/>
      <c r="H483" s="378"/>
      <c r="I483" s="378"/>
      <c r="J483" s="378"/>
      <c r="K483" s="378"/>
      <c r="L483" s="378"/>
      <c r="M483" s="378"/>
      <c r="N483" s="378"/>
      <c r="O483" s="378"/>
      <c r="P483" s="378"/>
      <c r="Q483" s="378"/>
    </row>
    <row r="484" spans="1:17" ht="42.75" x14ac:dyDescent="0.2">
      <c r="A484" s="112">
        <v>5111</v>
      </c>
      <c r="B484" s="113">
        <v>438</v>
      </c>
      <c r="C484" s="184" t="s">
        <v>1403</v>
      </c>
      <c r="D484" s="112" t="s">
        <v>627</v>
      </c>
      <c r="E484" s="112" t="s">
        <v>2170</v>
      </c>
      <c r="F484" s="112"/>
      <c r="G484" s="112"/>
      <c r="H484" s="112"/>
      <c r="I484" s="112" t="s">
        <v>692</v>
      </c>
      <c r="J484" s="112">
        <v>0</v>
      </c>
      <c r="K484" s="112">
        <v>0</v>
      </c>
      <c r="L484" s="112" t="s">
        <v>101</v>
      </c>
      <c r="M484" s="115" t="s">
        <v>2081</v>
      </c>
      <c r="N484" s="114">
        <v>40129</v>
      </c>
      <c r="O484" s="117">
        <v>1311</v>
      </c>
      <c r="P484" s="112" t="s">
        <v>323</v>
      </c>
      <c r="Q484" s="112" t="s">
        <v>5102</v>
      </c>
    </row>
    <row r="485" spans="1:17" ht="42.75" x14ac:dyDescent="0.2">
      <c r="A485" s="112">
        <v>5111</v>
      </c>
      <c r="B485" s="113">
        <v>439</v>
      </c>
      <c r="C485" s="184" t="s">
        <v>1404</v>
      </c>
      <c r="D485" s="112" t="s">
        <v>627</v>
      </c>
      <c r="E485" s="112" t="s">
        <v>2170</v>
      </c>
      <c r="F485" s="112"/>
      <c r="G485" s="112"/>
      <c r="H485" s="112"/>
      <c r="I485" s="112" t="s">
        <v>692</v>
      </c>
      <c r="J485" s="112">
        <v>0</v>
      </c>
      <c r="K485" s="112">
        <v>0</v>
      </c>
      <c r="L485" s="112" t="s">
        <v>101</v>
      </c>
      <c r="M485" s="115" t="s">
        <v>2081</v>
      </c>
      <c r="N485" s="114">
        <v>40129</v>
      </c>
      <c r="O485" s="117">
        <v>1311</v>
      </c>
      <c r="P485" s="112" t="s">
        <v>323</v>
      </c>
      <c r="Q485" s="112" t="s">
        <v>5102</v>
      </c>
    </row>
    <row r="486" spans="1:17" ht="42.75" x14ac:dyDescent="0.2">
      <c r="A486" s="112">
        <v>5111</v>
      </c>
      <c r="B486" s="113">
        <v>440</v>
      </c>
      <c r="C486" s="184" t="s">
        <v>1261</v>
      </c>
      <c r="D486" s="112" t="s">
        <v>628</v>
      </c>
      <c r="E486" s="112" t="s">
        <v>2170</v>
      </c>
      <c r="F486" s="112"/>
      <c r="G486" s="112"/>
      <c r="H486" s="112"/>
      <c r="I486" s="112" t="s">
        <v>692</v>
      </c>
      <c r="J486" s="112">
        <v>0</v>
      </c>
      <c r="K486" s="112">
        <v>0</v>
      </c>
      <c r="L486" s="112" t="s">
        <v>101</v>
      </c>
      <c r="M486" s="115" t="s">
        <v>2081</v>
      </c>
      <c r="N486" s="114">
        <v>40129</v>
      </c>
      <c r="O486" s="117">
        <v>2058.5</v>
      </c>
      <c r="P486" s="112" t="s">
        <v>214</v>
      </c>
      <c r="Q486" s="112" t="s">
        <v>5102</v>
      </c>
    </row>
    <row r="487" spans="1:17" ht="42.75" x14ac:dyDescent="0.2">
      <c r="A487" s="112">
        <v>5111</v>
      </c>
      <c r="B487" s="113">
        <v>441</v>
      </c>
      <c r="C487" s="184" t="s">
        <v>1279</v>
      </c>
      <c r="D487" s="112" t="s">
        <v>628</v>
      </c>
      <c r="E487" s="112" t="s">
        <v>2170</v>
      </c>
      <c r="F487" s="112"/>
      <c r="G487" s="112"/>
      <c r="H487" s="112"/>
      <c r="I487" s="112" t="s">
        <v>692</v>
      </c>
      <c r="J487" s="112">
        <v>0</v>
      </c>
      <c r="K487" s="112">
        <v>0</v>
      </c>
      <c r="L487" s="112" t="s">
        <v>101</v>
      </c>
      <c r="M487" s="115" t="s">
        <v>2081</v>
      </c>
      <c r="N487" s="114">
        <v>40129</v>
      </c>
      <c r="O487" s="117">
        <v>2058.5</v>
      </c>
      <c r="P487" s="112" t="s">
        <v>214</v>
      </c>
      <c r="Q487" s="112" t="s">
        <v>5102</v>
      </c>
    </row>
    <row r="488" spans="1:17" ht="25.5" customHeight="1" x14ac:dyDescent="0.2">
      <c r="A488" s="377" t="s">
        <v>5103</v>
      </c>
      <c r="B488" s="378"/>
      <c r="C488" s="378"/>
      <c r="D488" s="378"/>
      <c r="E488" s="378"/>
      <c r="F488" s="378"/>
      <c r="G488" s="378"/>
      <c r="H488" s="378"/>
      <c r="I488" s="378"/>
      <c r="J488" s="378"/>
      <c r="K488" s="378"/>
      <c r="L488" s="378"/>
      <c r="M488" s="378"/>
      <c r="N488" s="378"/>
      <c r="O488" s="378"/>
      <c r="P488" s="378"/>
      <c r="Q488" s="378"/>
    </row>
    <row r="489" spans="1:17" ht="42.75" x14ac:dyDescent="0.2">
      <c r="A489" s="112">
        <v>5111</v>
      </c>
      <c r="B489" s="113">
        <v>442</v>
      </c>
      <c r="C489" s="184" t="s">
        <v>1454</v>
      </c>
      <c r="D489" s="112" t="s">
        <v>627</v>
      </c>
      <c r="E489" s="112" t="s">
        <v>2170</v>
      </c>
      <c r="F489" s="112"/>
      <c r="G489" s="112"/>
      <c r="H489" s="112"/>
      <c r="I489" s="112" t="s">
        <v>692</v>
      </c>
      <c r="J489" s="112">
        <v>0</v>
      </c>
      <c r="K489" s="112">
        <v>0</v>
      </c>
      <c r="L489" s="112" t="s">
        <v>101</v>
      </c>
      <c r="M489" s="115" t="s">
        <v>2081</v>
      </c>
      <c r="N489" s="114">
        <v>40129</v>
      </c>
      <c r="O489" s="117">
        <v>1311</v>
      </c>
      <c r="P489" s="112" t="s">
        <v>323</v>
      </c>
      <c r="Q489" s="112" t="s">
        <v>5104</v>
      </c>
    </row>
    <row r="490" spans="1:17" ht="42.75" x14ac:dyDescent="0.2">
      <c r="A490" s="112">
        <v>5111</v>
      </c>
      <c r="B490" s="113">
        <v>443</v>
      </c>
      <c r="C490" s="184" t="s">
        <v>1478</v>
      </c>
      <c r="D490" s="112" t="s">
        <v>627</v>
      </c>
      <c r="E490" s="112" t="s">
        <v>2170</v>
      </c>
      <c r="F490" s="112"/>
      <c r="G490" s="112"/>
      <c r="H490" s="112"/>
      <c r="I490" s="112" t="s">
        <v>692</v>
      </c>
      <c r="J490" s="112">
        <v>0</v>
      </c>
      <c r="K490" s="112">
        <v>0</v>
      </c>
      <c r="L490" s="112" t="s">
        <v>101</v>
      </c>
      <c r="M490" s="115" t="s">
        <v>2081</v>
      </c>
      <c r="N490" s="114">
        <v>40129</v>
      </c>
      <c r="O490" s="117">
        <v>1311</v>
      </c>
      <c r="P490" s="112" t="s">
        <v>323</v>
      </c>
      <c r="Q490" s="112" t="s">
        <v>5104</v>
      </c>
    </row>
    <row r="491" spans="1:17" ht="42.75" x14ac:dyDescent="0.2">
      <c r="A491" s="112">
        <v>5111</v>
      </c>
      <c r="B491" s="113">
        <v>444</v>
      </c>
      <c r="C491" s="184" t="s">
        <v>1274</v>
      </c>
      <c r="D491" s="112" t="s">
        <v>628</v>
      </c>
      <c r="E491" s="112" t="s">
        <v>2170</v>
      </c>
      <c r="F491" s="112"/>
      <c r="G491" s="112"/>
      <c r="H491" s="112"/>
      <c r="I491" s="112" t="s">
        <v>692</v>
      </c>
      <c r="J491" s="112">
        <v>0</v>
      </c>
      <c r="K491" s="112">
        <v>0</v>
      </c>
      <c r="L491" s="112" t="s">
        <v>101</v>
      </c>
      <c r="M491" s="115" t="s">
        <v>2081</v>
      </c>
      <c r="N491" s="114">
        <v>40129</v>
      </c>
      <c r="O491" s="117">
        <v>2058.5</v>
      </c>
      <c r="P491" s="112" t="s">
        <v>323</v>
      </c>
      <c r="Q491" s="112" t="s">
        <v>5104</v>
      </c>
    </row>
    <row r="492" spans="1:17" ht="42.75" x14ac:dyDescent="0.2">
      <c r="A492" s="112">
        <v>5111</v>
      </c>
      <c r="B492" s="113">
        <v>445</v>
      </c>
      <c r="C492" s="184" t="s">
        <v>1328</v>
      </c>
      <c r="D492" s="112" t="s">
        <v>628</v>
      </c>
      <c r="E492" s="112" t="s">
        <v>2170</v>
      </c>
      <c r="F492" s="112"/>
      <c r="G492" s="112"/>
      <c r="H492" s="112"/>
      <c r="I492" s="112" t="s">
        <v>692</v>
      </c>
      <c r="J492" s="112">
        <v>0</v>
      </c>
      <c r="K492" s="112">
        <v>0</v>
      </c>
      <c r="L492" s="112" t="s">
        <v>101</v>
      </c>
      <c r="M492" s="115" t="s">
        <v>2081</v>
      </c>
      <c r="N492" s="114">
        <v>40129</v>
      </c>
      <c r="O492" s="117">
        <v>2058.5</v>
      </c>
      <c r="P492" s="112" t="s">
        <v>323</v>
      </c>
      <c r="Q492" s="112" t="s">
        <v>5104</v>
      </c>
    </row>
    <row r="493" spans="1:17" ht="42.75" x14ac:dyDescent="0.2">
      <c r="A493" s="112">
        <v>5111</v>
      </c>
      <c r="B493" s="113">
        <v>446</v>
      </c>
      <c r="C493" s="184" t="s">
        <v>1329</v>
      </c>
      <c r="D493" s="112" t="s">
        <v>628</v>
      </c>
      <c r="E493" s="112" t="s">
        <v>2170</v>
      </c>
      <c r="F493" s="112"/>
      <c r="G493" s="112"/>
      <c r="H493" s="112"/>
      <c r="I493" s="112" t="s">
        <v>692</v>
      </c>
      <c r="J493" s="112">
        <v>0</v>
      </c>
      <c r="K493" s="112">
        <v>0</v>
      </c>
      <c r="L493" s="112" t="s">
        <v>101</v>
      </c>
      <c r="M493" s="115" t="s">
        <v>2081</v>
      </c>
      <c r="N493" s="114">
        <v>40129</v>
      </c>
      <c r="O493" s="117">
        <v>2058.5</v>
      </c>
      <c r="P493" s="112" t="s">
        <v>323</v>
      </c>
      <c r="Q493" s="112" t="s">
        <v>5104</v>
      </c>
    </row>
    <row r="494" spans="1:17" ht="25.5" customHeight="1" x14ac:dyDescent="0.2">
      <c r="A494" s="377" t="s">
        <v>5105</v>
      </c>
      <c r="B494" s="378"/>
      <c r="C494" s="378"/>
      <c r="D494" s="378"/>
      <c r="E494" s="378"/>
      <c r="F494" s="378"/>
      <c r="G494" s="378"/>
      <c r="H494" s="378"/>
      <c r="I494" s="378"/>
      <c r="J494" s="378"/>
      <c r="K494" s="378"/>
      <c r="L494" s="378"/>
      <c r="M494" s="378"/>
      <c r="N494" s="378"/>
      <c r="O494" s="378"/>
      <c r="P494" s="378"/>
      <c r="Q494" s="378"/>
    </row>
    <row r="495" spans="1:17" ht="42.75" x14ac:dyDescent="0.2">
      <c r="A495" s="112">
        <v>5111</v>
      </c>
      <c r="B495" s="113">
        <v>447</v>
      </c>
      <c r="C495" s="184" t="s">
        <v>1235</v>
      </c>
      <c r="D495" s="112" t="s">
        <v>622</v>
      </c>
      <c r="E495" s="112" t="s">
        <v>2170</v>
      </c>
      <c r="F495" s="112"/>
      <c r="G495" s="112"/>
      <c r="H495" s="112"/>
      <c r="I495" s="112" t="s">
        <v>531</v>
      </c>
      <c r="J495" s="112">
        <v>0</v>
      </c>
      <c r="K495" s="112">
        <v>0</v>
      </c>
      <c r="L495" s="112" t="s">
        <v>101</v>
      </c>
      <c r="M495" s="115" t="s">
        <v>2081</v>
      </c>
      <c r="N495" s="114">
        <v>40129</v>
      </c>
      <c r="O495" s="117">
        <v>5117.5</v>
      </c>
      <c r="P495" s="112" t="s">
        <v>214</v>
      </c>
      <c r="Q495" s="112" t="s">
        <v>5106</v>
      </c>
    </row>
    <row r="496" spans="1:17" ht="42.75" x14ac:dyDescent="0.2">
      <c r="A496" s="112">
        <v>5111</v>
      </c>
      <c r="B496" s="113">
        <v>448</v>
      </c>
      <c r="C496" s="184" t="s">
        <v>1475</v>
      </c>
      <c r="D496" s="112" t="s">
        <v>627</v>
      </c>
      <c r="E496" s="112" t="s">
        <v>2170</v>
      </c>
      <c r="F496" s="112"/>
      <c r="G496" s="112"/>
      <c r="H496" s="112"/>
      <c r="I496" s="112" t="s">
        <v>692</v>
      </c>
      <c r="J496" s="112">
        <v>0</v>
      </c>
      <c r="K496" s="112">
        <v>0</v>
      </c>
      <c r="L496" s="112" t="s">
        <v>101</v>
      </c>
      <c r="M496" s="115" t="s">
        <v>2081</v>
      </c>
      <c r="N496" s="114">
        <v>40129</v>
      </c>
      <c r="O496" s="117">
        <v>1311</v>
      </c>
      <c r="P496" s="112" t="s">
        <v>323</v>
      </c>
      <c r="Q496" s="112" t="s">
        <v>5106</v>
      </c>
    </row>
    <row r="497" spans="1:16349" customFormat="1" ht="42.75" x14ac:dyDescent="0.2">
      <c r="A497" s="112">
        <v>5111</v>
      </c>
      <c r="B497" s="113">
        <v>449</v>
      </c>
      <c r="C497" s="184" t="s">
        <v>1476</v>
      </c>
      <c r="D497" s="112" t="s">
        <v>627</v>
      </c>
      <c r="E497" s="112" t="s">
        <v>2170</v>
      </c>
      <c r="F497" s="112"/>
      <c r="G497" s="112"/>
      <c r="H497" s="112"/>
      <c r="I497" s="112" t="s">
        <v>692</v>
      </c>
      <c r="J497" s="112">
        <v>0</v>
      </c>
      <c r="K497" s="112">
        <v>0</v>
      </c>
      <c r="L497" s="112" t="s">
        <v>101</v>
      </c>
      <c r="M497" s="115" t="s">
        <v>2081</v>
      </c>
      <c r="N497" s="114">
        <v>40129</v>
      </c>
      <c r="O497" s="117">
        <v>1311</v>
      </c>
      <c r="P497" s="112" t="s">
        <v>323</v>
      </c>
      <c r="Q497" s="112" t="s">
        <v>5106</v>
      </c>
    </row>
    <row r="498" spans="1:16349" customFormat="1" ht="42.75" x14ac:dyDescent="0.2">
      <c r="A498" s="112">
        <v>5111</v>
      </c>
      <c r="B498" s="113">
        <v>450</v>
      </c>
      <c r="C498" s="184" t="s">
        <v>1477</v>
      </c>
      <c r="D498" s="112" t="s">
        <v>627</v>
      </c>
      <c r="E498" s="112" t="s">
        <v>2170</v>
      </c>
      <c r="F498" s="112"/>
      <c r="G498" s="112"/>
      <c r="H498" s="112"/>
      <c r="I498" s="112" t="s">
        <v>692</v>
      </c>
      <c r="J498" s="112">
        <v>0</v>
      </c>
      <c r="K498" s="112">
        <v>0</v>
      </c>
      <c r="L498" s="112" t="s">
        <v>101</v>
      </c>
      <c r="M498" s="115" t="s">
        <v>2081</v>
      </c>
      <c r="N498" s="114">
        <v>40129</v>
      </c>
      <c r="O498" s="117">
        <v>1311</v>
      </c>
      <c r="P498" s="112" t="s">
        <v>323</v>
      </c>
      <c r="Q498" s="112" t="s">
        <v>5106</v>
      </c>
    </row>
    <row r="499" spans="1:16349" customFormat="1" ht="42.75" x14ac:dyDescent="0.2">
      <c r="A499" s="112">
        <v>5111</v>
      </c>
      <c r="B499" s="113">
        <v>451</v>
      </c>
      <c r="C499" s="184" t="s">
        <v>1479</v>
      </c>
      <c r="D499" s="112" t="s">
        <v>627</v>
      </c>
      <c r="E499" s="112" t="s">
        <v>2170</v>
      </c>
      <c r="F499" s="112"/>
      <c r="G499" s="112"/>
      <c r="H499" s="112"/>
      <c r="I499" s="112" t="s">
        <v>692</v>
      </c>
      <c r="J499" s="112">
        <v>0</v>
      </c>
      <c r="K499" s="112">
        <v>0</v>
      </c>
      <c r="L499" s="112" t="s">
        <v>101</v>
      </c>
      <c r="M499" s="115" t="s">
        <v>2081</v>
      </c>
      <c r="N499" s="114">
        <v>40129</v>
      </c>
      <c r="O499" s="117">
        <v>1311</v>
      </c>
      <c r="P499" s="112" t="s">
        <v>323</v>
      </c>
      <c r="Q499" s="112" t="s">
        <v>5106</v>
      </c>
    </row>
    <row r="500" spans="1:16349" customFormat="1" ht="25.5" customHeight="1" x14ac:dyDescent="0.2">
      <c r="A500" s="377" t="s">
        <v>5107</v>
      </c>
      <c r="B500" s="378"/>
      <c r="C500" s="378"/>
      <c r="D500" s="378"/>
      <c r="E500" s="378"/>
      <c r="F500" s="378"/>
      <c r="G500" s="378"/>
      <c r="H500" s="378"/>
      <c r="I500" s="378"/>
      <c r="J500" s="378"/>
      <c r="K500" s="378"/>
      <c r="L500" s="378"/>
      <c r="M500" s="378"/>
      <c r="N500" s="378"/>
      <c r="O500" s="378"/>
      <c r="P500" s="378"/>
      <c r="Q500" s="378"/>
    </row>
    <row r="501" spans="1:16349" customFormat="1" ht="42.75" x14ac:dyDescent="0.2">
      <c r="A501" s="112">
        <v>5111</v>
      </c>
      <c r="B501" s="113">
        <v>452</v>
      </c>
      <c r="C501" s="184" t="s">
        <v>5114</v>
      </c>
      <c r="D501" s="112" t="s">
        <v>622</v>
      </c>
      <c r="E501" s="112" t="s">
        <v>2170</v>
      </c>
      <c r="F501" s="112"/>
      <c r="G501" s="112"/>
      <c r="H501" s="112"/>
      <c r="I501" s="112" t="s">
        <v>531</v>
      </c>
      <c r="J501" s="112">
        <v>0</v>
      </c>
      <c r="K501" s="112">
        <v>0</v>
      </c>
      <c r="L501" s="112" t="s">
        <v>101</v>
      </c>
      <c r="M501" s="115" t="s">
        <v>2081</v>
      </c>
      <c r="N501" s="114">
        <v>40129</v>
      </c>
      <c r="O501" s="117">
        <v>5117.5</v>
      </c>
      <c r="P501" s="112" t="s">
        <v>323</v>
      </c>
      <c r="Q501" s="112" t="s">
        <v>5108</v>
      </c>
      <c r="R501" s="113"/>
      <c r="S501" s="113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115"/>
      <c r="AD501" s="114"/>
      <c r="AE501" s="117"/>
      <c r="AF501" s="112"/>
      <c r="AG501" s="112"/>
      <c r="AH501" s="112"/>
      <c r="AI501" s="113"/>
      <c r="AJ501" s="113"/>
      <c r="AK501" s="112"/>
      <c r="AL501" s="112"/>
      <c r="AM501" s="112"/>
      <c r="AN501" s="112"/>
      <c r="AO501" s="112"/>
      <c r="AP501" s="112"/>
      <c r="AQ501" s="112"/>
      <c r="AR501" s="112"/>
      <c r="AS501" s="112"/>
      <c r="AT501" s="115"/>
      <c r="AU501" s="114"/>
      <c r="AV501" s="117"/>
      <c r="AW501" s="112"/>
      <c r="AX501" s="112"/>
      <c r="AY501" s="112"/>
      <c r="AZ501" s="113"/>
      <c r="BA501" s="113"/>
      <c r="BB501" s="112"/>
      <c r="BC501" s="112"/>
      <c r="BD501" s="112"/>
      <c r="BE501" s="112"/>
      <c r="BF501" s="112"/>
      <c r="BG501" s="112"/>
      <c r="BH501" s="112"/>
      <c r="BI501" s="112"/>
      <c r="BJ501" s="112"/>
      <c r="BK501" s="115"/>
      <c r="BL501" s="114"/>
      <c r="BM501" s="117"/>
      <c r="BN501" s="112"/>
      <c r="BO501" s="112"/>
      <c r="BP501" s="112"/>
      <c r="BQ501" s="113"/>
      <c r="BR501" s="113"/>
      <c r="BS501" s="112"/>
      <c r="BT501" s="112"/>
      <c r="BU501" s="112"/>
      <c r="BV501" s="112"/>
      <c r="BW501" s="112"/>
      <c r="BX501" s="112"/>
      <c r="BY501" s="112"/>
      <c r="BZ501" s="112"/>
      <c r="CA501" s="112"/>
      <c r="CB501" s="115"/>
      <c r="CC501" s="114"/>
      <c r="CD501" s="117"/>
      <c r="CE501" s="112"/>
      <c r="CF501" s="112"/>
      <c r="CG501" s="112"/>
      <c r="CH501" s="113"/>
      <c r="CI501" s="113"/>
      <c r="CJ501" s="112"/>
      <c r="CK501" s="112"/>
      <c r="CL501" s="112"/>
      <c r="CM501" s="112"/>
      <c r="CN501" s="112"/>
      <c r="CO501" s="112"/>
      <c r="CP501" s="112"/>
      <c r="CQ501" s="112"/>
      <c r="CR501" s="112"/>
      <c r="CS501" s="115"/>
      <c r="CT501" s="114"/>
      <c r="CU501" s="117"/>
      <c r="CV501" s="112"/>
      <c r="CW501" s="112"/>
      <c r="CX501" s="112"/>
      <c r="CY501" s="113"/>
      <c r="CZ501" s="113"/>
      <c r="DA501" s="112"/>
      <c r="DB501" s="112"/>
      <c r="DC501" s="112"/>
      <c r="DD501" s="112"/>
      <c r="DE501" s="112"/>
      <c r="DF501" s="112"/>
      <c r="DG501" s="112"/>
      <c r="DH501" s="112"/>
      <c r="DI501" s="112"/>
      <c r="DJ501" s="115"/>
      <c r="DK501" s="114"/>
      <c r="DL501" s="117"/>
      <c r="DM501" s="112"/>
      <c r="DN501" s="112"/>
      <c r="DO501" s="112"/>
      <c r="DP501" s="113"/>
      <c r="DQ501" s="113"/>
      <c r="DR501" s="112"/>
      <c r="DS501" s="112"/>
      <c r="DT501" s="112"/>
      <c r="DU501" s="112"/>
      <c r="DV501" s="112"/>
      <c r="DW501" s="112"/>
      <c r="DX501" s="112"/>
      <c r="DY501" s="112"/>
      <c r="DZ501" s="112"/>
      <c r="EA501" s="115"/>
      <c r="EB501" s="114"/>
      <c r="EC501" s="117"/>
      <c r="ED501" s="112"/>
      <c r="EE501" s="112"/>
      <c r="EF501" s="112"/>
      <c r="EG501" s="113"/>
      <c r="EH501" s="113"/>
      <c r="EI501" s="112"/>
      <c r="EJ501" s="112"/>
      <c r="EK501" s="112"/>
      <c r="EL501" s="112"/>
      <c r="EM501" s="112"/>
      <c r="EN501" s="112"/>
      <c r="EO501" s="112"/>
      <c r="EP501" s="112"/>
      <c r="EQ501" s="112"/>
      <c r="ER501" s="115"/>
      <c r="ES501" s="114"/>
      <c r="ET501" s="117"/>
      <c r="EU501" s="112"/>
      <c r="EV501" s="112"/>
      <c r="EW501" s="112"/>
      <c r="EX501" s="113"/>
      <c r="EY501" s="113"/>
      <c r="EZ501" s="112"/>
      <c r="FA501" s="112"/>
      <c r="FB501" s="112"/>
      <c r="FC501" s="112"/>
      <c r="FD501" s="112"/>
      <c r="FE501" s="112"/>
      <c r="FF501" s="112"/>
      <c r="FG501" s="112"/>
      <c r="FH501" s="112"/>
      <c r="FI501" s="115"/>
      <c r="FJ501" s="114"/>
      <c r="FK501" s="117"/>
      <c r="FL501" s="112"/>
      <c r="FM501" s="112"/>
      <c r="FN501" s="112"/>
      <c r="FO501" s="113"/>
      <c r="FP501" s="113"/>
      <c r="FQ501" s="112"/>
      <c r="FR501" s="112"/>
      <c r="FS501" s="112"/>
      <c r="FT501" s="112"/>
      <c r="FU501" s="112"/>
      <c r="FV501" s="112"/>
      <c r="FW501" s="112"/>
      <c r="FX501" s="112"/>
      <c r="FY501" s="112"/>
      <c r="FZ501" s="115"/>
      <c r="GA501" s="114"/>
      <c r="GB501" s="117"/>
      <c r="GC501" s="112"/>
      <c r="GD501" s="112"/>
      <c r="GE501" s="112"/>
      <c r="GF501" s="113"/>
      <c r="GG501" s="113"/>
      <c r="GH501" s="112"/>
      <c r="GI501" s="112"/>
      <c r="GJ501" s="112"/>
      <c r="GK501" s="112"/>
      <c r="GL501" s="112"/>
      <c r="GM501" s="112"/>
      <c r="GN501" s="112"/>
      <c r="GO501" s="112"/>
      <c r="GP501" s="112"/>
      <c r="GQ501" s="115"/>
      <c r="GR501" s="114"/>
      <c r="GS501" s="117"/>
      <c r="GT501" s="112"/>
      <c r="GU501" s="112"/>
      <c r="GV501" s="112"/>
      <c r="GW501" s="113"/>
      <c r="GX501" s="113"/>
      <c r="GY501" s="112"/>
      <c r="GZ501" s="112"/>
      <c r="HA501" s="112"/>
      <c r="HB501" s="112"/>
      <c r="HC501" s="112"/>
      <c r="HD501" s="112"/>
      <c r="HE501" s="112"/>
      <c r="HF501" s="112"/>
      <c r="HG501" s="112"/>
      <c r="HH501" s="115"/>
      <c r="HI501" s="114"/>
      <c r="HJ501" s="117"/>
      <c r="HK501" s="112"/>
      <c r="HL501" s="112"/>
      <c r="HM501" s="112"/>
      <c r="HN501" s="113"/>
      <c r="HO501" s="113"/>
      <c r="HP501" s="112"/>
      <c r="HQ501" s="112"/>
      <c r="HR501" s="112"/>
      <c r="HS501" s="112"/>
      <c r="HT501" s="112"/>
      <c r="HU501" s="112"/>
      <c r="HV501" s="112"/>
      <c r="HW501" s="112"/>
      <c r="HX501" s="112"/>
      <c r="HY501" s="115"/>
      <c r="HZ501" s="114"/>
      <c r="IA501" s="117"/>
      <c r="IB501" s="112"/>
      <c r="IC501" s="112"/>
      <c r="ID501" s="112"/>
      <c r="IE501" s="113"/>
      <c r="IF501" s="113"/>
      <c r="IG501" s="112"/>
      <c r="IH501" s="112"/>
      <c r="II501" s="112"/>
      <c r="IJ501" s="112"/>
      <c r="IK501" s="112"/>
      <c r="IL501" s="112"/>
      <c r="IM501" s="112"/>
      <c r="IN501" s="112"/>
      <c r="IO501" s="112"/>
      <c r="IP501" s="115"/>
      <c r="IQ501" s="114"/>
      <c r="IR501" s="117"/>
      <c r="IS501" s="112"/>
      <c r="IT501" s="112"/>
      <c r="IU501" s="112"/>
      <c r="IV501" s="113"/>
      <c r="IW501" s="113"/>
      <c r="IX501" s="112"/>
      <c r="IY501" s="112"/>
      <c r="IZ501" s="112"/>
      <c r="JA501" s="112"/>
      <c r="JB501" s="112"/>
      <c r="JC501" s="112"/>
      <c r="JD501" s="112"/>
      <c r="JE501" s="112"/>
      <c r="JF501" s="112"/>
      <c r="JG501" s="115"/>
      <c r="JH501" s="114"/>
      <c r="JI501" s="117"/>
      <c r="JJ501" s="112"/>
      <c r="JK501" s="112"/>
      <c r="JL501" s="112"/>
      <c r="JM501" s="113"/>
      <c r="JN501" s="113"/>
      <c r="JO501" s="112"/>
      <c r="JP501" s="112"/>
      <c r="JQ501" s="112"/>
      <c r="JR501" s="112"/>
      <c r="JS501" s="112"/>
      <c r="JT501" s="112"/>
      <c r="JU501" s="112"/>
      <c r="JV501" s="112"/>
      <c r="JW501" s="112"/>
      <c r="JX501" s="115"/>
      <c r="JY501" s="114"/>
      <c r="JZ501" s="117"/>
      <c r="KA501" s="112"/>
      <c r="KB501" s="112"/>
      <c r="KC501" s="112"/>
      <c r="KD501" s="113"/>
      <c r="KE501" s="113"/>
      <c r="KF501" s="112"/>
      <c r="KG501" s="112"/>
      <c r="KH501" s="112"/>
      <c r="KI501" s="112"/>
      <c r="KJ501" s="112"/>
      <c r="KK501" s="112"/>
      <c r="KL501" s="112"/>
      <c r="KM501" s="112"/>
      <c r="KN501" s="112"/>
      <c r="KO501" s="115"/>
      <c r="KP501" s="114"/>
      <c r="KQ501" s="117"/>
      <c r="KR501" s="112"/>
      <c r="KS501" s="112"/>
      <c r="KT501" s="112"/>
      <c r="KU501" s="113"/>
      <c r="KV501" s="113"/>
      <c r="KW501" s="112"/>
      <c r="KX501" s="112"/>
      <c r="KY501" s="112"/>
      <c r="KZ501" s="112"/>
      <c r="LA501" s="112"/>
      <c r="LB501" s="112"/>
      <c r="LC501" s="112"/>
      <c r="LD501" s="112"/>
      <c r="LE501" s="112"/>
      <c r="LF501" s="115"/>
      <c r="LG501" s="114"/>
      <c r="LH501" s="117"/>
      <c r="LI501" s="112"/>
      <c r="LJ501" s="112"/>
      <c r="LK501" s="112"/>
      <c r="LL501" s="113"/>
      <c r="LM501" s="113"/>
      <c r="LN501" s="112"/>
      <c r="LO501" s="112"/>
      <c r="LP501" s="112"/>
      <c r="LQ501" s="112"/>
      <c r="LR501" s="112"/>
      <c r="LS501" s="112"/>
      <c r="LT501" s="112"/>
      <c r="LU501" s="112"/>
      <c r="LV501" s="112"/>
      <c r="LW501" s="115"/>
      <c r="LX501" s="114"/>
      <c r="LY501" s="117"/>
      <c r="LZ501" s="112"/>
      <c r="MA501" s="112"/>
      <c r="MB501" s="112"/>
      <c r="MC501" s="113"/>
      <c r="MD501" s="113"/>
      <c r="ME501" s="112"/>
      <c r="MF501" s="112"/>
      <c r="MG501" s="112"/>
      <c r="MH501" s="112"/>
      <c r="MI501" s="112"/>
      <c r="MJ501" s="112"/>
      <c r="MK501" s="112"/>
      <c r="ML501" s="112"/>
      <c r="MM501" s="112"/>
      <c r="MN501" s="115"/>
      <c r="MO501" s="114"/>
      <c r="MP501" s="117"/>
      <c r="MQ501" s="112"/>
      <c r="MR501" s="112"/>
      <c r="MS501" s="112"/>
      <c r="MT501" s="113"/>
      <c r="MU501" s="113"/>
      <c r="MV501" s="112"/>
      <c r="MW501" s="112"/>
      <c r="MX501" s="112"/>
      <c r="MY501" s="112"/>
      <c r="MZ501" s="112"/>
      <c r="NA501" s="112"/>
      <c r="NB501" s="112"/>
      <c r="NC501" s="112"/>
      <c r="ND501" s="112"/>
      <c r="NE501" s="115"/>
      <c r="NF501" s="114"/>
      <c r="NG501" s="117"/>
      <c r="NH501" s="112"/>
      <c r="NI501" s="112"/>
      <c r="NJ501" s="112"/>
      <c r="NK501" s="113"/>
      <c r="NL501" s="113"/>
      <c r="NM501" s="112"/>
      <c r="NN501" s="112"/>
      <c r="NO501" s="112"/>
      <c r="NP501" s="112"/>
      <c r="NQ501" s="112"/>
      <c r="NR501" s="112"/>
      <c r="NS501" s="112"/>
      <c r="NT501" s="112"/>
      <c r="NU501" s="112"/>
      <c r="NV501" s="115"/>
      <c r="NW501" s="114"/>
      <c r="NX501" s="117"/>
      <c r="NY501" s="112"/>
      <c r="NZ501" s="112"/>
      <c r="OA501" s="112"/>
      <c r="OB501" s="113"/>
      <c r="OC501" s="113"/>
      <c r="OD501" s="112"/>
      <c r="OE501" s="112"/>
      <c r="OF501" s="112"/>
      <c r="OG501" s="112"/>
      <c r="OH501" s="112"/>
      <c r="OI501" s="112"/>
      <c r="OJ501" s="112"/>
      <c r="OK501" s="112"/>
      <c r="OL501" s="112"/>
      <c r="OM501" s="115"/>
      <c r="ON501" s="114"/>
      <c r="OO501" s="117"/>
      <c r="OP501" s="112"/>
      <c r="OQ501" s="112"/>
      <c r="OR501" s="112"/>
      <c r="OS501" s="113"/>
      <c r="OT501" s="113"/>
      <c r="OU501" s="112"/>
      <c r="OV501" s="112"/>
      <c r="OW501" s="112"/>
      <c r="OX501" s="112"/>
      <c r="OY501" s="112"/>
      <c r="OZ501" s="112"/>
      <c r="PA501" s="112"/>
      <c r="PB501" s="112"/>
      <c r="PC501" s="112"/>
      <c r="PD501" s="115"/>
      <c r="PE501" s="114"/>
      <c r="PF501" s="117"/>
      <c r="PG501" s="112"/>
      <c r="PH501" s="112"/>
      <c r="PI501" s="112"/>
      <c r="PJ501" s="113"/>
      <c r="PK501" s="113"/>
      <c r="PL501" s="112"/>
      <c r="PM501" s="112"/>
      <c r="PN501" s="112"/>
      <c r="PO501" s="112"/>
      <c r="PP501" s="112"/>
      <c r="PQ501" s="112"/>
      <c r="PR501" s="112"/>
      <c r="PS501" s="112"/>
      <c r="PT501" s="112"/>
      <c r="PU501" s="115"/>
      <c r="PV501" s="114"/>
      <c r="PW501" s="117"/>
      <c r="PX501" s="112"/>
      <c r="PY501" s="112"/>
      <c r="PZ501" s="112"/>
      <c r="QA501" s="113"/>
      <c r="QB501" s="113"/>
      <c r="QC501" s="112"/>
      <c r="QD501" s="112"/>
      <c r="QE501" s="112"/>
      <c r="QF501" s="112"/>
      <c r="QG501" s="112"/>
      <c r="QH501" s="112"/>
      <c r="QI501" s="112"/>
      <c r="QJ501" s="112"/>
      <c r="QK501" s="112"/>
      <c r="QL501" s="115"/>
      <c r="QM501" s="114"/>
      <c r="QN501" s="117"/>
      <c r="QO501" s="112"/>
      <c r="QP501" s="112"/>
      <c r="QQ501" s="112"/>
      <c r="QR501" s="113"/>
      <c r="QS501" s="113"/>
      <c r="QT501" s="112"/>
      <c r="QU501" s="112"/>
      <c r="QV501" s="112"/>
      <c r="QW501" s="112"/>
      <c r="QX501" s="112"/>
      <c r="QY501" s="112"/>
      <c r="QZ501" s="112"/>
      <c r="RA501" s="112"/>
      <c r="RB501" s="112"/>
      <c r="RC501" s="115"/>
      <c r="RD501" s="114"/>
      <c r="RE501" s="117"/>
      <c r="RF501" s="112"/>
      <c r="RG501" s="112"/>
      <c r="RH501" s="112"/>
      <c r="RI501" s="113"/>
      <c r="RJ501" s="113"/>
      <c r="RK501" s="112"/>
      <c r="RL501" s="112"/>
      <c r="RM501" s="112"/>
      <c r="RN501" s="112"/>
      <c r="RO501" s="112"/>
      <c r="RP501" s="112"/>
      <c r="RQ501" s="112"/>
      <c r="RR501" s="112"/>
      <c r="RS501" s="112"/>
      <c r="RT501" s="115"/>
      <c r="RU501" s="114"/>
      <c r="RV501" s="117"/>
      <c r="RW501" s="112"/>
      <c r="RX501" s="112"/>
      <c r="RY501" s="112"/>
      <c r="RZ501" s="113"/>
      <c r="SA501" s="113"/>
      <c r="SB501" s="112"/>
      <c r="SC501" s="112"/>
      <c r="SD501" s="112"/>
      <c r="SE501" s="112"/>
      <c r="SF501" s="112"/>
      <c r="SG501" s="112"/>
      <c r="SH501" s="112"/>
      <c r="SI501" s="112"/>
      <c r="SJ501" s="112"/>
      <c r="SK501" s="115"/>
      <c r="SL501" s="114"/>
      <c r="SM501" s="117"/>
      <c r="SN501" s="112"/>
      <c r="SO501" s="112"/>
      <c r="SP501" s="112"/>
      <c r="SQ501" s="113"/>
      <c r="SR501" s="113"/>
      <c r="SS501" s="112"/>
      <c r="ST501" s="112"/>
      <c r="SU501" s="112"/>
      <c r="SV501" s="112"/>
      <c r="SW501" s="112"/>
      <c r="SX501" s="112"/>
      <c r="SY501" s="112"/>
      <c r="SZ501" s="112"/>
      <c r="TA501" s="112"/>
      <c r="TB501" s="115"/>
      <c r="TC501" s="114"/>
      <c r="TD501" s="117"/>
      <c r="TE501" s="112"/>
      <c r="TF501" s="112"/>
      <c r="TG501" s="112"/>
      <c r="TH501" s="113"/>
      <c r="TI501" s="113"/>
      <c r="TJ501" s="112"/>
      <c r="TK501" s="112"/>
      <c r="TL501" s="112"/>
      <c r="TM501" s="112"/>
      <c r="TN501" s="112"/>
      <c r="TO501" s="112"/>
      <c r="TP501" s="112"/>
      <c r="TQ501" s="112"/>
      <c r="TR501" s="112"/>
      <c r="TS501" s="115"/>
      <c r="TT501" s="114"/>
      <c r="TU501" s="117"/>
      <c r="TV501" s="112"/>
      <c r="TW501" s="112"/>
      <c r="TX501" s="112"/>
      <c r="TY501" s="113"/>
      <c r="TZ501" s="113"/>
      <c r="UA501" s="112"/>
      <c r="UB501" s="112"/>
      <c r="UC501" s="112"/>
      <c r="UD501" s="112"/>
      <c r="UE501" s="112"/>
      <c r="UF501" s="112"/>
      <c r="UG501" s="112"/>
      <c r="UH501" s="112"/>
      <c r="UI501" s="112"/>
      <c r="UJ501" s="115"/>
      <c r="UK501" s="114"/>
      <c r="UL501" s="117"/>
      <c r="UM501" s="112"/>
      <c r="UN501" s="112"/>
      <c r="UO501" s="112"/>
      <c r="UP501" s="113"/>
      <c r="UQ501" s="113"/>
      <c r="UR501" s="112"/>
      <c r="US501" s="112"/>
      <c r="UT501" s="112"/>
      <c r="UU501" s="112"/>
      <c r="UV501" s="112"/>
      <c r="UW501" s="112"/>
      <c r="UX501" s="112"/>
      <c r="UY501" s="112"/>
      <c r="UZ501" s="112"/>
      <c r="VA501" s="115"/>
      <c r="VB501" s="114"/>
      <c r="VC501" s="117"/>
      <c r="VD501" s="112"/>
      <c r="VE501" s="112"/>
      <c r="VF501" s="112"/>
      <c r="VG501" s="113"/>
      <c r="VH501" s="113"/>
      <c r="VI501" s="112"/>
      <c r="VJ501" s="112"/>
      <c r="VK501" s="112"/>
      <c r="VL501" s="112"/>
      <c r="VM501" s="112"/>
      <c r="VN501" s="112"/>
      <c r="VO501" s="112"/>
      <c r="VP501" s="112"/>
      <c r="VQ501" s="112"/>
      <c r="VR501" s="115"/>
      <c r="VS501" s="114"/>
      <c r="VT501" s="117"/>
      <c r="VU501" s="112"/>
      <c r="VV501" s="112"/>
      <c r="VW501" s="112"/>
      <c r="VX501" s="113"/>
      <c r="VY501" s="113"/>
      <c r="VZ501" s="112"/>
      <c r="WA501" s="112"/>
      <c r="WB501" s="112"/>
      <c r="WC501" s="112"/>
      <c r="WD501" s="112"/>
      <c r="WE501" s="112"/>
      <c r="WF501" s="112"/>
      <c r="WG501" s="112"/>
      <c r="WH501" s="112"/>
      <c r="WI501" s="115"/>
      <c r="WJ501" s="114"/>
      <c r="WK501" s="117"/>
      <c r="WL501" s="112"/>
      <c r="WM501" s="112"/>
      <c r="WN501" s="112"/>
      <c r="WO501" s="113"/>
      <c r="WP501" s="113"/>
      <c r="WQ501" s="112"/>
      <c r="WR501" s="112"/>
      <c r="WS501" s="112"/>
      <c r="WT501" s="112"/>
      <c r="WU501" s="112"/>
      <c r="WV501" s="112"/>
      <c r="WW501" s="112"/>
      <c r="WX501" s="112"/>
      <c r="WY501" s="112"/>
      <c r="WZ501" s="115"/>
      <c r="XA501" s="114"/>
      <c r="XB501" s="117"/>
      <c r="XC501" s="112"/>
      <c r="XD501" s="112"/>
      <c r="XE501" s="112"/>
      <c r="XF501" s="113"/>
      <c r="XG501" s="113"/>
      <c r="XH501" s="112"/>
      <c r="XI501" s="112"/>
      <c r="XJ501" s="112"/>
      <c r="XK501" s="112"/>
      <c r="XL501" s="112"/>
      <c r="XM501" s="112"/>
      <c r="XN501" s="112"/>
      <c r="XO501" s="112"/>
      <c r="XP501" s="112"/>
      <c r="XQ501" s="115"/>
      <c r="XR501" s="114"/>
      <c r="XS501" s="117"/>
      <c r="XT501" s="112"/>
      <c r="XU501" s="112"/>
      <c r="XV501" s="112"/>
      <c r="XW501" s="113"/>
      <c r="XX501" s="113"/>
      <c r="XY501" s="112"/>
      <c r="XZ501" s="112"/>
      <c r="YA501" s="112"/>
      <c r="YB501" s="112"/>
      <c r="YC501" s="112"/>
      <c r="YD501" s="112"/>
      <c r="YE501" s="112"/>
      <c r="YF501" s="112"/>
      <c r="YG501" s="112"/>
      <c r="YH501" s="115"/>
      <c r="YI501" s="114"/>
      <c r="YJ501" s="117"/>
      <c r="YK501" s="112"/>
      <c r="YL501" s="112"/>
      <c r="YM501" s="112"/>
      <c r="YN501" s="113"/>
      <c r="YO501" s="113"/>
      <c r="YP501" s="112"/>
      <c r="YQ501" s="112"/>
      <c r="YR501" s="112"/>
      <c r="YS501" s="112"/>
      <c r="YT501" s="112"/>
      <c r="YU501" s="112"/>
      <c r="YV501" s="112"/>
      <c r="YW501" s="112"/>
      <c r="YX501" s="112"/>
      <c r="YY501" s="115"/>
      <c r="YZ501" s="114"/>
      <c r="ZA501" s="117"/>
      <c r="ZB501" s="112"/>
      <c r="ZC501" s="112"/>
      <c r="ZD501" s="112"/>
      <c r="ZE501" s="113"/>
      <c r="ZF501" s="113"/>
      <c r="ZG501" s="112"/>
      <c r="ZH501" s="112"/>
      <c r="ZI501" s="112"/>
      <c r="ZJ501" s="112"/>
      <c r="ZK501" s="112"/>
      <c r="ZL501" s="112"/>
      <c r="ZM501" s="112"/>
      <c r="ZN501" s="112"/>
      <c r="ZO501" s="112"/>
      <c r="ZP501" s="115"/>
      <c r="ZQ501" s="114"/>
      <c r="ZR501" s="117"/>
      <c r="ZS501" s="112"/>
      <c r="ZT501" s="112"/>
      <c r="ZU501" s="112"/>
      <c r="ZV501" s="113"/>
      <c r="ZW501" s="113"/>
      <c r="ZX501" s="112"/>
      <c r="ZY501" s="112"/>
      <c r="ZZ501" s="112"/>
      <c r="AAA501" s="112"/>
      <c r="AAB501" s="112"/>
      <c r="AAC501" s="112"/>
      <c r="AAD501" s="112"/>
      <c r="AAE501" s="112"/>
      <c r="AAF501" s="112"/>
      <c r="AAG501" s="115"/>
      <c r="AAH501" s="114"/>
      <c r="AAI501" s="117"/>
      <c r="AAJ501" s="112"/>
      <c r="AAK501" s="112"/>
      <c r="AAL501" s="112"/>
      <c r="AAM501" s="113"/>
      <c r="AAN501" s="113"/>
      <c r="AAO501" s="112"/>
      <c r="AAP501" s="112"/>
      <c r="AAQ501" s="112"/>
      <c r="AAR501" s="112"/>
      <c r="AAS501" s="112"/>
      <c r="AAT501" s="112"/>
      <c r="AAU501" s="112"/>
      <c r="AAV501" s="112"/>
      <c r="AAW501" s="112"/>
      <c r="AAX501" s="115"/>
      <c r="AAY501" s="114"/>
      <c r="AAZ501" s="117"/>
      <c r="ABA501" s="112"/>
      <c r="ABB501" s="112"/>
      <c r="ABC501" s="112"/>
      <c r="ABD501" s="113"/>
      <c r="ABE501" s="113"/>
      <c r="ABF501" s="112"/>
      <c r="ABG501" s="112"/>
      <c r="ABH501" s="112"/>
      <c r="ABI501" s="112"/>
      <c r="ABJ501" s="112"/>
      <c r="ABK501" s="112"/>
      <c r="ABL501" s="112"/>
      <c r="ABM501" s="112"/>
      <c r="ABN501" s="112"/>
      <c r="ABO501" s="115"/>
      <c r="ABP501" s="114"/>
      <c r="ABQ501" s="117"/>
      <c r="ABR501" s="112"/>
      <c r="ABS501" s="112"/>
      <c r="ABT501" s="112"/>
      <c r="ABU501" s="113"/>
      <c r="ABV501" s="113"/>
      <c r="ABW501" s="112"/>
      <c r="ABX501" s="112"/>
      <c r="ABY501" s="112"/>
      <c r="ABZ501" s="112"/>
      <c r="ACA501" s="112"/>
      <c r="ACB501" s="112"/>
      <c r="ACC501" s="112"/>
      <c r="ACD501" s="112"/>
      <c r="ACE501" s="112"/>
      <c r="ACF501" s="115"/>
      <c r="ACG501" s="114"/>
      <c r="ACH501" s="117"/>
      <c r="ACI501" s="112"/>
      <c r="ACJ501" s="112"/>
      <c r="ACK501" s="112"/>
      <c r="ACL501" s="113"/>
      <c r="ACM501" s="113"/>
      <c r="ACN501" s="112"/>
      <c r="ACO501" s="112"/>
      <c r="ACP501" s="112"/>
      <c r="ACQ501" s="112"/>
      <c r="ACR501" s="112"/>
      <c r="ACS501" s="112"/>
      <c r="ACT501" s="112"/>
      <c r="ACU501" s="112"/>
      <c r="ACV501" s="112"/>
      <c r="ACW501" s="115"/>
      <c r="ACX501" s="114"/>
      <c r="ACY501" s="117"/>
      <c r="ACZ501" s="112"/>
      <c r="ADA501" s="112"/>
      <c r="ADB501" s="112"/>
      <c r="ADC501" s="113"/>
      <c r="ADD501" s="113"/>
      <c r="ADE501" s="112"/>
      <c r="ADF501" s="112"/>
      <c r="ADG501" s="112"/>
      <c r="ADH501" s="112"/>
      <c r="ADI501" s="112"/>
      <c r="ADJ501" s="112"/>
      <c r="ADK501" s="112"/>
      <c r="ADL501" s="112"/>
      <c r="ADM501" s="112"/>
      <c r="ADN501" s="115"/>
      <c r="ADO501" s="114"/>
      <c r="ADP501" s="117"/>
      <c r="ADQ501" s="112"/>
      <c r="ADR501" s="112"/>
      <c r="ADS501" s="112"/>
      <c r="ADT501" s="113"/>
      <c r="ADU501" s="113"/>
      <c r="ADV501" s="112"/>
      <c r="ADW501" s="112"/>
      <c r="ADX501" s="112"/>
      <c r="ADY501" s="112"/>
      <c r="ADZ501" s="112"/>
      <c r="AEA501" s="112"/>
      <c r="AEB501" s="112"/>
      <c r="AEC501" s="112"/>
      <c r="AED501" s="112"/>
      <c r="AEE501" s="115"/>
      <c r="AEF501" s="114"/>
      <c r="AEG501" s="117"/>
      <c r="AEH501" s="112"/>
      <c r="AEI501" s="112"/>
      <c r="AEJ501" s="112"/>
      <c r="AEK501" s="113"/>
      <c r="AEL501" s="113"/>
      <c r="AEM501" s="112"/>
      <c r="AEN501" s="112"/>
      <c r="AEO501" s="112"/>
      <c r="AEP501" s="112"/>
      <c r="AEQ501" s="112"/>
      <c r="AER501" s="112"/>
      <c r="AES501" s="112"/>
      <c r="AET501" s="112"/>
      <c r="AEU501" s="112"/>
      <c r="AEV501" s="115"/>
      <c r="AEW501" s="114"/>
      <c r="AEX501" s="117"/>
      <c r="AEY501" s="112"/>
      <c r="AEZ501" s="112"/>
      <c r="AFA501" s="112"/>
      <c r="AFB501" s="113"/>
      <c r="AFC501" s="113"/>
      <c r="AFD501" s="112"/>
      <c r="AFE501" s="112"/>
      <c r="AFF501" s="112"/>
      <c r="AFG501" s="112"/>
      <c r="AFH501" s="112"/>
      <c r="AFI501" s="112"/>
      <c r="AFJ501" s="112"/>
      <c r="AFK501" s="112"/>
      <c r="AFL501" s="112"/>
      <c r="AFM501" s="115"/>
      <c r="AFN501" s="114"/>
      <c r="AFO501" s="117"/>
      <c r="AFP501" s="112"/>
      <c r="AFQ501" s="112"/>
      <c r="AFR501" s="112"/>
      <c r="AFS501" s="113"/>
      <c r="AFT501" s="113"/>
      <c r="AFU501" s="112"/>
      <c r="AFV501" s="112"/>
      <c r="AFW501" s="112"/>
      <c r="AFX501" s="112"/>
      <c r="AFY501" s="112"/>
      <c r="AFZ501" s="112"/>
      <c r="AGA501" s="112"/>
      <c r="AGB501" s="112"/>
      <c r="AGC501" s="112"/>
      <c r="AGD501" s="115"/>
      <c r="AGE501" s="114"/>
      <c r="AGF501" s="117"/>
      <c r="AGG501" s="112"/>
      <c r="AGH501" s="112"/>
      <c r="AGI501" s="112"/>
      <c r="AGJ501" s="113"/>
      <c r="AGK501" s="113"/>
      <c r="AGL501" s="112"/>
      <c r="AGM501" s="112"/>
      <c r="AGN501" s="112"/>
      <c r="AGO501" s="112"/>
      <c r="AGP501" s="112"/>
      <c r="AGQ501" s="112"/>
      <c r="AGR501" s="112"/>
      <c r="AGS501" s="112"/>
      <c r="AGT501" s="112"/>
      <c r="AGU501" s="115"/>
      <c r="AGV501" s="114"/>
      <c r="AGW501" s="117"/>
      <c r="AGX501" s="112"/>
      <c r="AGY501" s="112"/>
      <c r="AGZ501" s="112"/>
      <c r="AHA501" s="113"/>
      <c r="AHB501" s="113"/>
      <c r="AHC501" s="112"/>
      <c r="AHD501" s="112"/>
      <c r="AHE501" s="112"/>
      <c r="AHF501" s="112"/>
      <c r="AHG501" s="112"/>
      <c r="AHH501" s="112"/>
      <c r="AHI501" s="112"/>
      <c r="AHJ501" s="112"/>
      <c r="AHK501" s="112"/>
      <c r="AHL501" s="115"/>
      <c r="AHM501" s="114"/>
      <c r="AHN501" s="117"/>
      <c r="AHO501" s="112"/>
      <c r="AHP501" s="112"/>
      <c r="AHQ501" s="112"/>
      <c r="AHR501" s="113"/>
      <c r="AHS501" s="113"/>
      <c r="AHT501" s="112"/>
      <c r="AHU501" s="112"/>
      <c r="AHV501" s="112"/>
      <c r="AHW501" s="112"/>
      <c r="AHX501" s="112"/>
      <c r="AHY501" s="112"/>
      <c r="AHZ501" s="112"/>
      <c r="AIA501" s="112"/>
      <c r="AIB501" s="112"/>
      <c r="AIC501" s="115"/>
      <c r="AID501" s="114"/>
      <c r="AIE501" s="117"/>
      <c r="AIF501" s="112"/>
      <c r="AIG501" s="112"/>
      <c r="AIH501" s="112"/>
      <c r="AII501" s="113"/>
      <c r="AIJ501" s="113"/>
      <c r="AIK501" s="112"/>
      <c r="AIL501" s="112"/>
      <c r="AIM501" s="112"/>
      <c r="AIN501" s="112"/>
      <c r="AIO501" s="112"/>
      <c r="AIP501" s="112"/>
      <c r="AIQ501" s="112"/>
      <c r="AIR501" s="112"/>
      <c r="AIS501" s="112"/>
      <c r="AIT501" s="115"/>
      <c r="AIU501" s="114"/>
      <c r="AIV501" s="117"/>
      <c r="AIW501" s="112"/>
      <c r="AIX501" s="112"/>
      <c r="AIY501" s="112"/>
      <c r="AIZ501" s="113"/>
      <c r="AJA501" s="113"/>
      <c r="AJB501" s="112"/>
      <c r="AJC501" s="112"/>
      <c r="AJD501" s="112"/>
      <c r="AJE501" s="112"/>
      <c r="AJF501" s="112"/>
      <c r="AJG501" s="112"/>
      <c r="AJH501" s="112"/>
      <c r="AJI501" s="112"/>
      <c r="AJJ501" s="112"/>
      <c r="AJK501" s="115"/>
      <c r="AJL501" s="114"/>
      <c r="AJM501" s="117"/>
      <c r="AJN501" s="112"/>
      <c r="AJO501" s="112"/>
      <c r="AJP501" s="112"/>
      <c r="AJQ501" s="113"/>
      <c r="AJR501" s="113"/>
      <c r="AJS501" s="112"/>
      <c r="AJT501" s="112"/>
      <c r="AJU501" s="112"/>
      <c r="AJV501" s="112"/>
      <c r="AJW501" s="112"/>
      <c r="AJX501" s="112"/>
      <c r="AJY501" s="112"/>
      <c r="AJZ501" s="112"/>
      <c r="AKA501" s="112"/>
      <c r="AKB501" s="115"/>
      <c r="AKC501" s="114"/>
      <c r="AKD501" s="117"/>
      <c r="AKE501" s="112"/>
      <c r="AKF501" s="112"/>
      <c r="AKG501" s="112"/>
      <c r="AKH501" s="113"/>
      <c r="AKI501" s="113"/>
      <c r="AKJ501" s="112"/>
      <c r="AKK501" s="112"/>
      <c r="AKL501" s="112"/>
      <c r="AKM501" s="112"/>
      <c r="AKN501" s="112"/>
      <c r="AKO501" s="112"/>
      <c r="AKP501" s="112"/>
      <c r="AKQ501" s="112"/>
      <c r="AKR501" s="112"/>
      <c r="AKS501" s="115"/>
      <c r="AKT501" s="114"/>
      <c r="AKU501" s="117"/>
      <c r="AKV501" s="112"/>
      <c r="AKW501" s="112"/>
      <c r="AKX501" s="112"/>
      <c r="AKY501" s="113"/>
      <c r="AKZ501" s="113"/>
      <c r="ALA501" s="112"/>
      <c r="ALB501" s="112"/>
      <c r="ALC501" s="112"/>
      <c r="ALD501" s="112"/>
      <c r="ALE501" s="112"/>
      <c r="ALF501" s="112"/>
      <c r="ALG501" s="112"/>
      <c r="ALH501" s="112"/>
      <c r="ALI501" s="112"/>
      <c r="ALJ501" s="115"/>
      <c r="ALK501" s="114"/>
      <c r="ALL501" s="117"/>
      <c r="ALM501" s="112"/>
      <c r="ALN501" s="112"/>
      <c r="ALO501" s="112"/>
      <c r="ALP501" s="113"/>
      <c r="ALQ501" s="113"/>
      <c r="ALR501" s="112"/>
      <c r="ALS501" s="112"/>
      <c r="ALT501" s="112"/>
      <c r="ALU501" s="112"/>
      <c r="ALV501" s="112"/>
      <c r="ALW501" s="112"/>
      <c r="ALX501" s="112"/>
      <c r="ALY501" s="112"/>
      <c r="ALZ501" s="112"/>
      <c r="AMA501" s="115"/>
      <c r="AMB501" s="114"/>
      <c r="AMC501" s="117"/>
      <c r="AMD501" s="112"/>
      <c r="AME501" s="112"/>
      <c r="AMF501" s="112"/>
      <c r="AMG501" s="113"/>
      <c r="AMH501" s="113"/>
      <c r="AMI501" s="112"/>
      <c r="AMJ501" s="112"/>
      <c r="AMK501" s="112"/>
      <c r="AML501" s="112"/>
      <c r="AMM501" s="112"/>
      <c r="AMN501" s="112"/>
      <c r="AMO501" s="112"/>
      <c r="AMP501" s="112"/>
      <c r="AMQ501" s="112"/>
      <c r="AMR501" s="115"/>
      <c r="AMS501" s="114"/>
      <c r="AMT501" s="117"/>
      <c r="AMU501" s="112"/>
      <c r="AMV501" s="112"/>
      <c r="AMW501" s="112"/>
      <c r="AMX501" s="113"/>
      <c r="AMY501" s="113"/>
      <c r="AMZ501" s="112"/>
      <c r="ANA501" s="112"/>
      <c r="ANB501" s="112"/>
      <c r="ANC501" s="112"/>
      <c r="AND501" s="112"/>
      <c r="ANE501" s="112"/>
      <c r="ANF501" s="112"/>
      <c r="ANG501" s="112"/>
      <c r="ANH501" s="112"/>
      <c r="ANI501" s="115"/>
      <c r="ANJ501" s="114"/>
      <c r="ANK501" s="117"/>
      <c r="ANL501" s="112"/>
      <c r="ANM501" s="112"/>
      <c r="ANN501" s="112"/>
      <c r="ANO501" s="113"/>
      <c r="ANP501" s="113"/>
      <c r="ANQ501" s="112"/>
      <c r="ANR501" s="112"/>
      <c r="ANS501" s="112"/>
      <c r="ANT501" s="112"/>
      <c r="ANU501" s="112"/>
      <c r="ANV501" s="112"/>
      <c r="ANW501" s="112"/>
      <c r="ANX501" s="112"/>
      <c r="ANY501" s="112"/>
      <c r="ANZ501" s="115"/>
      <c r="AOA501" s="114"/>
      <c r="AOB501" s="117"/>
      <c r="AOC501" s="112"/>
      <c r="AOD501" s="112"/>
      <c r="AOE501" s="112"/>
      <c r="AOF501" s="113"/>
      <c r="AOG501" s="113"/>
      <c r="AOH501" s="112"/>
      <c r="AOI501" s="112"/>
      <c r="AOJ501" s="112"/>
      <c r="AOK501" s="112"/>
      <c r="AOL501" s="112"/>
      <c r="AOM501" s="112"/>
      <c r="AON501" s="112"/>
      <c r="AOO501" s="112"/>
      <c r="AOP501" s="112"/>
      <c r="AOQ501" s="115"/>
      <c r="AOR501" s="114"/>
      <c r="AOS501" s="117"/>
      <c r="AOT501" s="112"/>
      <c r="AOU501" s="112"/>
      <c r="AOV501" s="112"/>
      <c r="AOW501" s="113"/>
      <c r="AOX501" s="113"/>
      <c r="AOY501" s="112"/>
      <c r="AOZ501" s="112"/>
      <c r="APA501" s="112"/>
      <c r="APB501" s="112"/>
      <c r="APC501" s="112"/>
      <c r="APD501" s="112"/>
      <c r="APE501" s="112"/>
      <c r="APF501" s="112"/>
      <c r="APG501" s="112"/>
      <c r="APH501" s="115"/>
      <c r="API501" s="114"/>
      <c r="APJ501" s="117"/>
      <c r="APK501" s="112"/>
      <c r="APL501" s="112"/>
      <c r="APM501" s="112"/>
      <c r="APN501" s="113"/>
      <c r="APO501" s="113"/>
      <c r="APP501" s="112"/>
      <c r="APQ501" s="112"/>
      <c r="APR501" s="112"/>
      <c r="APS501" s="112"/>
      <c r="APT501" s="112"/>
      <c r="APU501" s="112"/>
      <c r="APV501" s="112"/>
      <c r="APW501" s="112"/>
      <c r="APX501" s="112"/>
      <c r="APY501" s="115"/>
      <c r="APZ501" s="114"/>
      <c r="AQA501" s="117"/>
      <c r="AQB501" s="112"/>
      <c r="AQC501" s="112"/>
      <c r="AQD501" s="112"/>
      <c r="AQE501" s="113"/>
      <c r="AQF501" s="113"/>
      <c r="AQG501" s="112"/>
      <c r="AQH501" s="112"/>
      <c r="AQI501" s="112"/>
      <c r="AQJ501" s="112"/>
      <c r="AQK501" s="112"/>
      <c r="AQL501" s="112"/>
      <c r="AQM501" s="112"/>
      <c r="AQN501" s="112"/>
      <c r="AQO501" s="112"/>
      <c r="AQP501" s="115"/>
      <c r="AQQ501" s="114"/>
      <c r="AQR501" s="117"/>
      <c r="AQS501" s="112"/>
      <c r="AQT501" s="112"/>
      <c r="AQU501" s="112"/>
      <c r="AQV501" s="113"/>
      <c r="AQW501" s="113"/>
      <c r="AQX501" s="112"/>
      <c r="AQY501" s="112"/>
      <c r="AQZ501" s="112"/>
      <c r="ARA501" s="112"/>
      <c r="ARB501" s="112"/>
      <c r="ARC501" s="112"/>
      <c r="ARD501" s="112"/>
      <c r="ARE501" s="112"/>
      <c r="ARF501" s="112"/>
      <c r="ARG501" s="115"/>
      <c r="ARH501" s="114"/>
      <c r="ARI501" s="117"/>
      <c r="ARJ501" s="112"/>
      <c r="ARK501" s="112"/>
      <c r="ARL501" s="112"/>
      <c r="ARM501" s="113"/>
      <c r="ARN501" s="113"/>
      <c r="ARO501" s="112"/>
      <c r="ARP501" s="112"/>
      <c r="ARQ501" s="112"/>
      <c r="ARR501" s="112"/>
      <c r="ARS501" s="112"/>
      <c r="ART501" s="112"/>
      <c r="ARU501" s="112"/>
      <c r="ARV501" s="112"/>
      <c r="ARW501" s="112"/>
      <c r="ARX501" s="115"/>
      <c r="ARY501" s="114"/>
      <c r="ARZ501" s="117"/>
      <c r="ASA501" s="112"/>
      <c r="ASB501" s="112"/>
      <c r="ASC501" s="112"/>
      <c r="ASD501" s="113"/>
      <c r="ASE501" s="113"/>
      <c r="ASF501" s="112"/>
      <c r="ASG501" s="112"/>
      <c r="ASH501" s="112"/>
      <c r="ASI501" s="112"/>
      <c r="ASJ501" s="112"/>
      <c r="ASK501" s="112"/>
      <c r="ASL501" s="112"/>
      <c r="ASM501" s="112"/>
      <c r="ASN501" s="112"/>
      <c r="ASO501" s="115"/>
      <c r="ASP501" s="114"/>
      <c r="ASQ501" s="117"/>
      <c r="ASR501" s="112"/>
      <c r="ASS501" s="112"/>
      <c r="AST501" s="112"/>
      <c r="ASU501" s="113"/>
      <c r="ASV501" s="113"/>
      <c r="ASW501" s="112"/>
      <c r="ASX501" s="112"/>
      <c r="ASY501" s="112"/>
      <c r="ASZ501" s="112"/>
      <c r="ATA501" s="112"/>
      <c r="ATB501" s="112"/>
      <c r="ATC501" s="112"/>
      <c r="ATD501" s="112"/>
      <c r="ATE501" s="112"/>
      <c r="ATF501" s="115"/>
      <c r="ATG501" s="114"/>
      <c r="ATH501" s="117"/>
      <c r="ATI501" s="112"/>
      <c r="ATJ501" s="112"/>
      <c r="ATK501" s="112"/>
      <c r="ATL501" s="113"/>
      <c r="ATM501" s="113"/>
      <c r="ATN501" s="112"/>
      <c r="ATO501" s="112"/>
      <c r="ATP501" s="112"/>
      <c r="ATQ501" s="112"/>
      <c r="ATR501" s="112"/>
      <c r="ATS501" s="112"/>
      <c r="ATT501" s="112"/>
      <c r="ATU501" s="112"/>
      <c r="ATV501" s="112"/>
      <c r="ATW501" s="115"/>
      <c r="ATX501" s="114"/>
      <c r="ATY501" s="117"/>
      <c r="ATZ501" s="112"/>
      <c r="AUA501" s="112"/>
      <c r="AUB501" s="112"/>
      <c r="AUC501" s="113"/>
      <c r="AUD501" s="113"/>
      <c r="AUE501" s="112"/>
      <c r="AUF501" s="112"/>
      <c r="AUG501" s="112"/>
      <c r="AUH501" s="112"/>
      <c r="AUI501" s="112"/>
      <c r="AUJ501" s="112"/>
      <c r="AUK501" s="112"/>
      <c r="AUL501" s="112"/>
      <c r="AUM501" s="112"/>
      <c r="AUN501" s="115"/>
      <c r="AUO501" s="114"/>
      <c r="AUP501" s="117"/>
      <c r="AUQ501" s="112"/>
      <c r="AUR501" s="112"/>
      <c r="AUS501" s="112"/>
      <c r="AUT501" s="113"/>
      <c r="AUU501" s="113"/>
      <c r="AUV501" s="112"/>
      <c r="AUW501" s="112"/>
      <c r="AUX501" s="112"/>
      <c r="AUY501" s="112"/>
      <c r="AUZ501" s="112"/>
      <c r="AVA501" s="112"/>
      <c r="AVB501" s="112"/>
      <c r="AVC501" s="112"/>
      <c r="AVD501" s="112"/>
      <c r="AVE501" s="115"/>
      <c r="AVF501" s="114"/>
      <c r="AVG501" s="117"/>
      <c r="AVH501" s="112"/>
      <c r="AVI501" s="112"/>
      <c r="AVJ501" s="112"/>
      <c r="AVK501" s="113"/>
      <c r="AVL501" s="113"/>
      <c r="AVM501" s="112"/>
      <c r="AVN501" s="112"/>
      <c r="AVO501" s="112"/>
      <c r="AVP501" s="112"/>
      <c r="AVQ501" s="112"/>
      <c r="AVR501" s="112"/>
      <c r="AVS501" s="112"/>
      <c r="AVT501" s="112"/>
      <c r="AVU501" s="112"/>
      <c r="AVV501" s="115"/>
      <c r="AVW501" s="114"/>
      <c r="AVX501" s="117"/>
      <c r="AVY501" s="112"/>
      <c r="AVZ501" s="112"/>
      <c r="AWA501" s="112"/>
      <c r="AWB501" s="113"/>
      <c r="AWC501" s="113"/>
      <c r="AWD501" s="112"/>
      <c r="AWE501" s="112"/>
      <c r="AWF501" s="112"/>
      <c r="AWG501" s="112"/>
      <c r="AWH501" s="112"/>
      <c r="AWI501" s="112"/>
      <c r="AWJ501" s="112"/>
      <c r="AWK501" s="112"/>
      <c r="AWL501" s="112"/>
      <c r="AWM501" s="115"/>
      <c r="AWN501" s="114"/>
      <c r="AWO501" s="117"/>
      <c r="AWP501" s="112"/>
      <c r="AWQ501" s="112"/>
      <c r="AWR501" s="112"/>
      <c r="AWS501" s="113"/>
      <c r="AWT501" s="113"/>
      <c r="AWU501" s="112"/>
      <c r="AWV501" s="112"/>
      <c r="AWW501" s="112"/>
      <c r="AWX501" s="112"/>
      <c r="AWY501" s="112"/>
      <c r="AWZ501" s="112"/>
      <c r="AXA501" s="112"/>
      <c r="AXB501" s="112"/>
      <c r="AXC501" s="112"/>
      <c r="AXD501" s="115"/>
      <c r="AXE501" s="114"/>
      <c r="AXF501" s="117"/>
      <c r="AXG501" s="112"/>
      <c r="AXH501" s="112"/>
      <c r="AXI501" s="112"/>
      <c r="AXJ501" s="113"/>
      <c r="AXK501" s="113"/>
      <c r="AXL501" s="112"/>
      <c r="AXM501" s="112"/>
      <c r="AXN501" s="112"/>
      <c r="AXO501" s="112"/>
      <c r="AXP501" s="112"/>
      <c r="AXQ501" s="112"/>
      <c r="AXR501" s="112"/>
      <c r="AXS501" s="112"/>
      <c r="AXT501" s="112"/>
      <c r="AXU501" s="115"/>
      <c r="AXV501" s="114"/>
      <c r="AXW501" s="117"/>
      <c r="AXX501" s="112"/>
      <c r="AXY501" s="112"/>
      <c r="AXZ501" s="112"/>
      <c r="AYA501" s="113"/>
      <c r="AYB501" s="113"/>
      <c r="AYC501" s="112"/>
      <c r="AYD501" s="112"/>
      <c r="AYE501" s="112"/>
      <c r="AYF501" s="112"/>
      <c r="AYG501" s="112"/>
      <c r="AYH501" s="112"/>
      <c r="AYI501" s="112"/>
      <c r="AYJ501" s="112"/>
      <c r="AYK501" s="112"/>
      <c r="AYL501" s="115"/>
      <c r="AYM501" s="114"/>
      <c r="AYN501" s="117"/>
      <c r="AYO501" s="112"/>
      <c r="AYP501" s="112"/>
      <c r="AYQ501" s="112"/>
      <c r="AYR501" s="113"/>
      <c r="AYS501" s="113"/>
      <c r="AYT501" s="112"/>
      <c r="AYU501" s="112"/>
      <c r="AYV501" s="112"/>
      <c r="AYW501" s="112"/>
      <c r="AYX501" s="112"/>
      <c r="AYY501" s="112"/>
      <c r="AYZ501" s="112"/>
      <c r="AZA501" s="112"/>
      <c r="AZB501" s="112"/>
      <c r="AZC501" s="115"/>
      <c r="AZD501" s="114"/>
      <c r="AZE501" s="117"/>
      <c r="AZF501" s="112"/>
      <c r="AZG501" s="112"/>
      <c r="AZH501" s="112"/>
      <c r="AZI501" s="113"/>
      <c r="AZJ501" s="113"/>
      <c r="AZK501" s="112"/>
      <c r="AZL501" s="112"/>
      <c r="AZM501" s="112"/>
      <c r="AZN501" s="112"/>
      <c r="AZO501" s="112"/>
      <c r="AZP501" s="112"/>
      <c r="AZQ501" s="112"/>
      <c r="AZR501" s="112"/>
      <c r="AZS501" s="112"/>
      <c r="AZT501" s="115"/>
      <c r="AZU501" s="114"/>
      <c r="AZV501" s="117"/>
      <c r="AZW501" s="112"/>
      <c r="AZX501" s="112"/>
      <c r="AZY501" s="112"/>
      <c r="AZZ501" s="113"/>
      <c r="BAA501" s="113"/>
      <c r="BAB501" s="112"/>
      <c r="BAC501" s="112"/>
      <c r="BAD501" s="112"/>
      <c r="BAE501" s="112"/>
      <c r="BAF501" s="112"/>
      <c r="BAG501" s="112"/>
      <c r="BAH501" s="112"/>
      <c r="BAI501" s="112"/>
      <c r="BAJ501" s="112"/>
      <c r="BAK501" s="115"/>
      <c r="BAL501" s="114"/>
      <c r="BAM501" s="117"/>
      <c r="BAN501" s="112"/>
      <c r="BAO501" s="112"/>
      <c r="BAP501" s="112"/>
      <c r="BAQ501" s="113"/>
      <c r="BAR501" s="113"/>
      <c r="BAS501" s="112"/>
      <c r="BAT501" s="112"/>
      <c r="BAU501" s="112"/>
      <c r="BAV501" s="112"/>
      <c r="BAW501" s="112"/>
      <c r="BAX501" s="112"/>
      <c r="BAY501" s="112"/>
      <c r="BAZ501" s="112"/>
      <c r="BBA501" s="112"/>
      <c r="BBB501" s="115"/>
      <c r="BBC501" s="114"/>
      <c r="BBD501" s="117"/>
      <c r="BBE501" s="112"/>
      <c r="BBF501" s="112"/>
      <c r="BBG501" s="112"/>
      <c r="BBH501" s="113"/>
      <c r="BBI501" s="113"/>
      <c r="BBJ501" s="112"/>
      <c r="BBK501" s="112"/>
      <c r="BBL501" s="112"/>
      <c r="BBM501" s="112"/>
      <c r="BBN501" s="112"/>
      <c r="BBO501" s="112"/>
      <c r="BBP501" s="112"/>
      <c r="BBQ501" s="112"/>
      <c r="BBR501" s="112"/>
      <c r="BBS501" s="115"/>
      <c r="BBT501" s="114"/>
      <c r="BBU501" s="117"/>
      <c r="BBV501" s="112"/>
      <c r="BBW501" s="112"/>
      <c r="BBX501" s="112"/>
      <c r="BBY501" s="113"/>
      <c r="BBZ501" s="113"/>
      <c r="BCA501" s="112"/>
      <c r="BCB501" s="112"/>
      <c r="BCC501" s="112"/>
      <c r="BCD501" s="112"/>
      <c r="BCE501" s="112"/>
      <c r="BCF501" s="112"/>
      <c r="BCG501" s="112"/>
      <c r="BCH501" s="112"/>
      <c r="BCI501" s="112"/>
      <c r="BCJ501" s="115"/>
      <c r="BCK501" s="114"/>
      <c r="BCL501" s="117"/>
      <c r="BCM501" s="112"/>
      <c r="BCN501" s="112"/>
      <c r="BCO501" s="112"/>
      <c r="BCP501" s="113"/>
      <c r="BCQ501" s="113"/>
      <c r="BCR501" s="112"/>
      <c r="BCS501" s="112"/>
      <c r="BCT501" s="112"/>
      <c r="BCU501" s="112"/>
      <c r="BCV501" s="112"/>
      <c r="BCW501" s="112"/>
      <c r="BCX501" s="112"/>
      <c r="BCY501" s="112"/>
      <c r="BCZ501" s="112"/>
      <c r="BDA501" s="115"/>
      <c r="BDB501" s="114"/>
      <c r="BDC501" s="117"/>
      <c r="BDD501" s="112"/>
      <c r="BDE501" s="112"/>
      <c r="BDF501" s="112"/>
      <c r="BDG501" s="113"/>
      <c r="BDH501" s="113"/>
      <c r="BDI501" s="112"/>
      <c r="BDJ501" s="112"/>
      <c r="BDK501" s="112"/>
      <c r="BDL501" s="112"/>
      <c r="BDM501" s="112"/>
      <c r="BDN501" s="112"/>
      <c r="BDO501" s="112"/>
      <c r="BDP501" s="112"/>
      <c r="BDQ501" s="112"/>
      <c r="BDR501" s="115"/>
      <c r="BDS501" s="114"/>
      <c r="BDT501" s="117"/>
      <c r="BDU501" s="112"/>
      <c r="BDV501" s="112"/>
      <c r="BDW501" s="112"/>
      <c r="BDX501" s="113"/>
      <c r="BDY501" s="113"/>
      <c r="BDZ501" s="112"/>
      <c r="BEA501" s="112"/>
      <c r="BEB501" s="112"/>
      <c r="BEC501" s="112"/>
      <c r="BED501" s="112"/>
      <c r="BEE501" s="112"/>
      <c r="BEF501" s="112"/>
      <c r="BEG501" s="112"/>
      <c r="BEH501" s="112"/>
      <c r="BEI501" s="115"/>
      <c r="BEJ501" s="114"/>
      <c r="BEK501" s="117"/>
      <c r="BEL501" s="112"/>
      <c r="BEM501" s="112"/>
      <c r="BEN501" s="112"/>
      <c r="BEO501" s="113"/>
      <c r="BEP501" s="113"/>
      <c r="BEQ501" s="112"/>
      <c r="BER501" s="112"/>
      <c r="BES501" s="112"/>
      <c r="BET501" s="112"/>
      <c r="BEU501" s="112"/>
      <c r="BEV501" s="112"/>
      <c r="BEW501" s="112"/>
      <c r="BEX501" s="112"/>
      <c r="BEY501" s="112"/>
      <c r="BEZ501" s="115"/>
      <c r="BFA501" s="114"/>
      <c r="BFB501" s="117"/>
      <c r="BFC501" s="112"/>
      <c r="BFD501" s="112"/>
      <c r="BFE501" s="112"/>
      <c r="BFF501" s="113"/>
      <c r="BFG501" s="113"/>
      <c r="BFH501" s="112"/>
      <c r="BFI501" s="112"/>
      <c r="BFJ501" s="112"/>
      <c r="BFK501" s="112"/>
      <c r="BFL501" s="112"/>
      <c r="BFM501" s="112"/>
      <c r="BFN501" s="112"/>
      <c r="BFO501" s="112"/>
      <c r="BFP501" s="112"/>
      <c r="BFQ501" s="115"/>
      <c r="BFR501" s="114"/>
      <c r="BFS501" s="117"/>
      <c r="BFT501" s="112"/>
      <c r="BFU501" s="112"/>
      <c r="BFV501" s="112"/>
      <c r="BFW501" s="113"/>
      <c r="BFX501" s="113"/>
      <c r="BFY501" s="112"/>
      <c r="BFZ501" s="112"/>
      <c r="BGA501" s="112"/>
      <c r="BGB501" s="112"/>
      <c r="BGC501" s="112"/>
      <c r="BGD501" s="112"/>
      <c r="BGE501" s="112"/>
      <c r="BGF501" s="112"/>
      <c r="BGG501" s="112"/>
      <c r="BGH501" s="115"/>
      <c r="BGI501" s="114"/>
      <c r="BGJ501" s="117"/>
      <c r="BGK501" s="112"/>
      <c r="BGL501" s="112"/>
      <c r="BGM501" s="112"/>
      <c r="BGN501" s="113"/>
      <c r="BGO501" s="113"/>
      <c r="BGP501" s="112"/>
      <c r="BGQ501" s="112"/>
      <c r="BGR501" s="112"/>
      <c r="BGS501" s="112"/>
      <c r="BGT501" s="112"/>
      <c r="BGU501" s="112"/>
      <c r="BGV501" s="112"/>
      <c r="BGW501" s="112"/>
      <c r="BGX501" s="112"/>
      <c r="BGY501" s="115"/>
      <c r="BGZ501" s="114"/>
      <c r="BHA501" s="117"/>
      <c r="BHB501" s="112"/>
      <c r="BHC501" s="112"/>
      <c r="BHD501" s="112"/>
      <c r="BHE501" s="113"/>
      <c r="BHF501" s="113"/>
      <c r="BHG501" s="112"/>
      <c r="BHH501" s="112"/>
      <c r="BHI501" s="112"/>
      <c r="BHJ501" s="112"/>
      <c r="BHK501" s="112"/>
      <c r="BHL501" s="112"/>
      <c r="BHM501" s="112"/>
      <c r="BHN501" s="112"/>
      <c r="BHO501" s="112"/>
      <c r="BHP501" s="115"/>
      <c r="BHQ501" s="114"/>
      <c r="BHR501" s="117"/>
      <c r="BHS501" s="112"/>
      <c r="BHT501" s="112"/>
      <c r="BHU501" s="112"/>
      <c r="BHV501" s="113"/>
      <c r="BHW501" s="113"/>
      <c r="BHX501" s="112"/>
      <c r="BHY501" s="112"/>
      <c r="BHZ501" s="112"/>
      <c r="BIA501" s="112"/>
      <c r="BIB501" s="112"/>
      <c r="BIC501" s="112"/>
      <c r="BID501" s="112"/>
      <c r="BIE501" s="112"/>
      <c r="BIF501" s="112"/>
      <c r="BIG501" s="115"/>
      <c r="BIH501" s="114"/>
      <c r="BII501" s="117"/>
      <c r="BIJ501" s="112"/>
      <c r="BIK501" s="112"/>
      <c r="BIL501" s="112"/>
      <c r="BIM501" s="113"/>
      <c r="BIN501" s="113"/>
      <c r="BIO501" s="112"/>
      <c r="BIP501" s="112"/>
      <c r="BIQ501" s="112"/>
      <c r="BIR501" s="112"/>
      <c r="BIS501" s="112"/>
      <c r="BIT501" s="112"/>
      <c r="BIU501" s="112"/>
      <c r="BIV501" s="112"/>
      <c r="BIW501" s="112"/>
      <c r="BIX501" s="115"/>
      <c r="BIY501" s="114"/>
      <c r="BIZ501" s="117"/>
      <c r="BJA501" s="112"/>
      <c r="BJB501" s="112"/>
      <c r="BJC501" s="112"/>
      <c r="BJD501" s="113"/>
      <c r="BJE501" s="113"/>
      <c r="BJF501" s="112"/>
      <c r="BJG501" s="112"/>
      <c r="BJH501" s="112"/>
      <c r="BJI501" s="112"/>
      <c r="BJJ501" s="112"/>
      <c r="BJK501" s="112"/>
      <c r="BJL501" s="112"/>
      <c r="BJM501" s="112"/>
      <c r="BJN501" s="112"/>
      <c r="BJO501" s="115"/>
      <c r="BJP501" s="114"/>
      <c r="BJQ501" s="117"/>
      <c r="BJR501" s="112"/>
      <c r="BJS501" s="112"/>
      <c r="BJT501" s="112"/>
      <c r="BJU501" s="113"/>
      <c r="BJV501" s="113"/>
      <c r="BJW501" s="112"/>
      <c r="BJX501" s="112"/>
      <c r="BJY501" s="112"/>
      <c r="BJZ501" s="112"/>
      <c r="BKA501" s="112"/>
      <c r="BKB501" s="112"/>
      <c r="BKC501" s="112"/>
      <c r="BKD501" s="112"/>
      <c r="BKE501" s="112"/>
      <c r="BKF501" s="115"/>
      <c r="BKG501" s="114"/>
      <c r="BKH501" s="117"/>
      <c r="BKI501" s="112"/>
      <c r="BKJ501" s="112"/>
      <c r="BKK501" s="112"/>
      <c r="BKL501" s="113"/>
      <c r="BKM501" s="113"/>
      <c r="BKN501" s="112"/>
      <c r="BKO501" s="112"/>
      <c r="BKP501" s="112"/>
      <c r="BKQ501" s="112"/>
      <c r="BKR501" s="112"/>
      <c r="BKS501" s="112"/>
      <c r="BKT501" s="112"/>
      <c r="BKU501" s="112"/>
      <c r="BKV501" s="112"/>
      <c r="BKW501" s="115"/>
      <c r="BKX501" s="114"/>
      <c r="BKY501" s="117"/>
      <c r="BKZ501" s="112"/>
      <c r="BLA501" s="112"/>
      <c r="BLB501" s="112"/>
      <c r="BLC501" s="113"/>
      <c r="BLD501" s="113"/>
      <c r="BLE501" s="112"/>
      <c r="BLF501" s="112"/>
      <c r="BLG501" s="112"/>
      <c r="BLH501" s="112"/>
      <c r="BLI501" s="112"/>
      <c r="BLJ501" s="112"/>
      <c r="BLK501" s="112"/>
      <c r="BLL501" s="112"/>
      <c r="BLM501" s="112"/>
      <c r="BLN501" s="115"/>
      <c r="BLO501" s="114"/>
      <c r="BLP501" s="117"/>
      <c r="BLQ501" s="112"/>
      <c r="BLR501" s="112"/>
      <c r="BLS501" s="112"/>
      <c r="BLT501" s="113"/>
      <c r="BLU501" s="113"/>
      <c r="BLV501" s="112"/>
      <c r="BLW501" s="112"/>
      <c r="BLX501" s="112"/>
      <c r="BLY501" s="112"/>
      <c r="BLZ501" s="112"/>
      <c r="BMA501" s="112"/>
      <c r="BMB501" s="112"/>
      <c r="BMC501" s="112"/>
      <c r="BMD501" s="112"/>
      <c r="BME501" s="115"/>
      <c r="BMF501" s="114"/>
      <c r="BMG501" s="117"/>
      <c r="BMH501" s="112"/>
      <c r="BMI501" s="112"/>
      <c r="BMJ501" s="112"/>
      <c r="BMK501" s="113"/>
      <c r="BML501" s="113"/>
      <c r="BMM501" s="112"/>
      <c r="BMN501" s="112"/>
      <c r="BMO501" s="112"/>
      <c r="BMP501" s="112"/>
      <c r="BMQ501" s="112"/>
      <c r="BMR501" s="112"/>
      <c r="BMS501" s="112"/>
      <c r="BMT501" s="112"/>
      <c r="BMU501" s="112"/>
      <c r="BMV501" s="115"/>
      <c r="BMW501" s="114"/>
      <c r="BMX501" s="117"/>
      <c r="BMY501" s="112"/>
      <c r="BMZ501" s="112"/>
      <c r="BNA501" s="112"/>
      <c r="BNB501" s="113"/>
      <c r="BNC501" s="113"/>
      <c r="BND501" s="112"/>
      <c r="BNE501" s="112"/>
      <c r="BNF501" s="112"/>
      <c r="BNG501" s="112"/>
      <c r="BNH501" s="112"/>
      <c r="BNI501" s="112"/>
      <c r="BNJ501" s="112"/>
      <c r="BNK501" s="112"/>
      <c r="BNL501" s="112"/>
      <c r="BNM501" s="115"/>
      <c r="BNN501" s="114"/>
      <c r="BNO501" s="117"/>
      <c r="BNP501" s="112"/>
      <c r="BNQ501" s="112"/>
      <c r="BNR501" s="112"/>
      <c r="BNS501" s="113"/>
      <c r="BNT501" s="113"/>
      <c r="BNU501" s="112"/>
      <c r="BNV501" s="112"/>
      <c r="BNW501" s="112"/>
      <c r="BNX501" s="112"/>
      <c r="BNY501" s="112"/>
      <c r="BNZ501" s="112"/>
      <c r="BOA501" s="112"/>
      <c r="BOB501" s="112"/>
      <c r="BOC501" s="112"/>
      <c r="BOD501" s="115"/>
      <c r="BOE501" s="114"/>
      <c r="BOF501" s="117"/>
      <c r="BOG501" s="112"/>
      <c r="BOH501" s="112"/>
      <c r="BOI501" s="112"/>
      <c r="BOJ501" s="113"/>
      <c r="BOK501" s="113"/>
      <c r="BOL501" s="112"/>
      <c r="BOM501" s="112"/>
      <c r="BON501" s="112"/>
      <c r="BOO501" s="112"/>
      <c r="BOP501" s="112"/>
      <c r="BOQ501" s="112"/>
      <c r="BOR501" s="112"/>
      <c r="BOS501" s="112"/>
      <c r="BOT501" s="112"/>
      <c r="BOU501" s="115"/>
      <c r="BOV501" s="114"/>
      <c r="BOW501" s="117"/>
      <c r="BOX501" s="112"/>
      <c r="BOY501" s="112"/>
      <c r="BOZ501" s="112"/>
      <c r="BPA501" s="113"/>
      <c r="BPB501" s="113"/>
      <c r="BPC501" s="112"/>
      <c r="BPD501" s="112"/>
      <c r="BPE501" s="112"/>
      <c r="BPF501" s="112"/>
      <c r="BPG501" s="112"/>
      <c r="BPH501" s="112"/>
      <c r="BPI501" s="112"/>
      <c r="BPJ501" s="112"/>
      <c r="BPK501" s="112"/>
      <c r="BPL501" s="115"/>
      <c r="BPM501" s="114"/>
      <c r="BPN501" s="117"/>
      <c r="BPO501" s="112"/>
      <c r="BPP501" s="112"/>
      <c r="BPQ501" s="112"/>
      <c r="BPR501" s="113"/>
      <c r="BPS501" s="113"/>
      <c r="BPT501" s="112"/>
      <c r="BPU501" s="112"/>
      <c r="BPV501" s="112"/>
      <c r="BPW501" s="112"/>
      <c r="BPX501" s="112"/>
      <c r="BPY501" s="112"/>
      <c r="BPZ501" s="112"/>
      <c r="BQA501" s="112"/>
      <c r="BQB501" s="112"/>
      <c r="BQC501" s="115"/>
      <c r="BQD501" s="114"/>
      <c r="BQE501" s="117"/>
      <c r="BQF501" s="112"/>
      <c r="BQG501" s="112"/>
      <c r="BQH501" s="112"/>
      <c r="BQI501" s="113"/>
      <c r="BQJ501" s="113"/>
      <c r="BQK501" s="112"/>
      <c r="BQL501" s="112"/>
      <c r="BQM501" s="112"/>
      <c r="BQN501" s="112"/>
      <c r="BQO501" s="112"/>
      <c r="BQP501" s="112"/>
      <c r="BQQ501" s="112"/>
      <c r="BQR501" s="112"/>
      <c r="BQS501" s="112"/>
      <c r="BQT501" s="115"/>
      <c r="BQU501" s="114"/>
      <c r="BQV501" s="117"/>
      <c r="BQW501" s="112"/>
      <c r="BQX501" s="112"/>
      <c r="BQY501" s="112"/>
      <c r="BQZ501" s="113"/>
      <c r="BRA501" s="113"/>
      <c r="BRB501" s="112"/>
      <c r="BRC501" s="112"/>
      <c r="BRD501" s="112"/>
      <c r="BRE501" s="112"/>
      <c r="BRF501" s="112"/>
      <c r="BRG501" s="112"/>
      <c r="BRH501" s="112"/>
      <c r="BRI501" s="112"/>
      <c r="BRJ501" s="112"/>
      <c r="BRK501" s="115"/>
      <c r="BRL501" s="114"/>
      <c r="BRM501" s="117"/>
      <c r="BRN501" s="112"/>
      <c r="BRO501" s="112"/>
      <c r="BRP501" s="112"/>
      <c r="BRQ501" s="113"/>
      <c r="BRR501" s="113"/>
      <c r="BRS501" s="112"/>
      <c r="BRT501" s="112"/>
      <c r="BRU501" s="112"/>
      <c r="BRV501" s="112"/>
      <c r="BRW501" s="112"/>
      <c r="BRX501" s="112"/>
      <c r="BRY501" s="112"/>
      <c r="BRZ501" s="112"/>
      <c r="BSA501" s="112"/>
      <c r="BSB501" s="115"/>
      <c r="BSC501" s="114"/>
      <c r="BSD501" s="117"/>
      <c r="BSE501" s="112"/>
      <c r="BSF501" s="112"/>
      <c r="BSG501" s="112"/>
      <c r="BSH501" s="113"/>
      <c r="BSI501" s="113"/>
      <c r="BSJ501" s="112"/>
      <c r="BSK501" s="112"/>
      <c r="BSL501" s="112"/>
      <c r="BSM501" s="112"/>
      <c r="BSN501" s="112"/>
      <c r="BSO501" s="112"/>
      <c r="BSP501" s="112"/>
      <c r="BSQ501" s="112"/>
      <c r="BSR501" s="112"/>
      <c r="BSS501" s="115"/>
      <c r="BST501" s="114"/>
      <c r="BSU501" s="117"/>
      <c r="BSV501" s="112"/>
      <c r="BSW501" s="112"/>
      <c r="BSX501" s="112"/>
      <c r="BSY501" s="113"/>
      <c r="BSZ501" s="113"/>
      <c r="BTA501" s="112"/>
      <c r="BTB501" s="112"/>
      <c r="BTC501" s="112"/>
      <c r="BTD501" s="112"/>
      <c r="BTE501" s="112"/>
      <c r="BTF501" s="112"/>
      <c r="BTG501" s="112"/>
      <c r="BTH501" s="112"/>
      <c r="BTI501" s="112"/>
      <c r="BTJ501" s="115"/>
      <c r="BTK501" s="114"/>
      <c r="BTL501" s="117"/>
      <c r="BTM501" s="112"/>
      <c r="BTN501" s="112"/>
      <c r="BTO501" s="112"/>
      <c r="BTP501" s="113"/>
      <c r="BTQ501" s="113"/>
      <c r="BTR501" s="112"/>
      <c r="BTS501" s="112"/>
      <c r="BTT501" s="112"/>
      <c r="BTU501" s="112"/>
      <c r="BTV501" s="112"/>
      <c r="BTW501" s="112"/>
      <c r="BTX501" s="112"/>
      <c r="BTY501" s="112"/>
      <c r="BTZ501" s="112"/>
      <c r="BUA501" s="115"/>
      <c r="BUB501" s="114"/>
      <c r="BUC501" s="117"/>
      <c r="BUD501" s="112"/>
      <c r="BUE501" s="112"/>
      <c r="BUF501" s="112"/>
      <c r="BUG501" s="113"/>
      <c r="BUH501" s="113"/>
      <c r="BUI501" s="112"/>
      <c r="BUJ501" s="112"/>
      <c r="BUK501" s="112"/>
      <c r="BUL501" s="112"/>
      <c r="BUM501" s="112"/>
      <c r="BUN501" s="112"/>
      <c r="BUO501" s="112"/>
      <c r="BUP501" s="112"/>
      <c r="BUQ501" s="112"/>
      <c r="BUR501" s="115"/>
      <c r="BUS501" s="114"/>
      <c r="BUT501" s="117"/>
      <c r="BUU501" s="112"/>
      <c r="BUV501" s="112"/>
      <c r="BUW501" s="112"/>
      <c r="BUX501" s="113"/>
      <c r="BUY501" s="113"/>
      <c r="BUZ501" s="112"/>
      <c r="BVA501" s="112"/>
      <c r="BVB501" s="112"/>
      <c r="BVC501" s="112"/>
      <c r="BVD501" s="112"/>
      <c r="BVE501" s="112"/>
      <c r="BVF501" s="112"/>
      <c r="BVG501" s="112"/>
      <c r="BVH501" s="112"/>
      <c r="BVI501" s="115"/>
      <c r="BVJ501" s="114"/>
      <c r="BVK501" s="117"/>
      <c r="BVL501" s="112"/>
      <c r="BVM501" s="112"/>
      <c r="BVN501" s="112"/>
      <c r="BVO501" s="113"/>
      <c r="BVP501" s="113"/>
      <c r="BVQ501" s="112"/>
      <c r="BVR501" s="112"/>
      <c r="BVS501" s="112"/>
      <c r="BVT501" s="112"/>
      <c r="BVU501" s="112"/>
      <c r="BVV501" s="112"/>
      <c r="BVW501" s="112"/>
      <c r="BVX501" s="112"/>
      <c r="BVY501" s="112"/>
      <c r="BVZ501" s="115"/>
      <c r="BWA501" s="114"/>
      <c r="BWB501" s="117"/>
      <c r="BWC501" s="112"/>
      <c r="BWD501" s="112"/>
      <c r="BWE501" s="112"/>
      <c r="BWF501" s="113"/>
      <c r="BWG501" s="113"/>
      <c r="BWH501" s="112"/>
      <c r="BWI501" s="112"/>
      <c r="BWJ501" s="112"/>
      <c r="BWK501" s="112"/>
      <c r="BWL501" s="112"/>
      <c r="BWM501" s="112"/>
      <c r="BWN501" s="112"/>
      <c r="BWO501" s="112"/>
      <c r="BWP501" s="112"/>
      <c r="BWQ501" s="115"/>
      <c r="BWR501" s="114"/>
      <c r="BWS501" s="117"/>
      <c r="BWT501" s="112"/>
      <c r="BWU501" s="112"/>
      <c r="BWV501" s="112"/>
      <c r="BWW501" s="113"/>
      <c r="BWX501" s="113"/>
      <c r="BWY501" s="112"/>
      <c r="BWZ501" s="112"/>
      <c r="BXA501" s="112"/>
      <c r="BXB501" s="112"/>
      <c r="BXC501" s="112"/>
      <c r="BXD501" s="112"/>
      <c r="BXE501" s="112"/>
      <c r="BXF501" s="112"/>
      <c r="BXG501" s="112"/>
      <c r="BXH501" s="115"/>
      <c r="BXI501" s="114"/>
      <c r="BXJ501" s="117"/>
      <c r="BXK501" s="112"/>
      <c r="BXL501" s="112"/>
      <c r="BXM501" s="112"/>
      <c r="BXN501" s="113"/>
      <c r="BXO501" s="113"/>
      <c r="BXP501" s="112"/>
      <c r="BXQ501" s="112"/>
      <c r="BXR501" s="112"/>
      <c r="BXS501" s="112"/>
      <c r="BXT501" s="112"/>
      <c r="BXU501" s="112"/>
      <c r="BXV501" s="112"/>
      <c r="BXW501" s="112"/>
      <c r="BXX501" s="112"/>
      <c r="BXY501" s="115"/>
      <c r="BXZ501" s="114"/>
      <c r="BYA501" s="117"/>
      <c r="BYB501" s="112"/>
      <c r="BYC501" s="112"/>
      <c r="BYD501" s="112"/>
      <c r="BYE501" s="113"/>
      <c r="BYF501" s="113"/>
      <c r="BYG501" s="112"/>
      <c r="BYH501" s="112"/>
      <c r="BYI501" s="112"/>
      <c r="BYJ501" s="112"/>
      <c r="BYK501" s="112"/>
      <c r="BYL501" s="112"/>
      <c r="BYM501" s="112"/>
      <c r="BYN501" s="112"/>
      <c r="BYO501" s="112"/>
      <c r="BYP501" s="115"/>
      <c r="BYQ501" s="114"/>
      <c r="BYR501" s="117"/>
      <c r="BYS501" s="112"/>
      <c r="BYT501" s="112"/>
      <c r="BYU501" s="112"/>
      <c r="BYV501" s="113"/>
      <c r="BYW501" s="113"/>
      <c r="BYX501" s="112"/>
      <c r="BYY501" s="112"/>
      <c r="BYZ501" s="112"/>
      <c r="BZA501" s="112"/>
      <c r="BZB501" s="112"/>
      <c r="BZC501" s="112"/>
      <c r="BZD501" s="112"/>
      <c r="BZE501" s="112"/>
      <c r="BZF501" s="112"/>
      <c r="BZG501" s="115"/>
      <c r="BZH501" s="114"/>
      <c r="BZI501" s="117"/>
      <c r="BZJ501" s="112"/>
      <c r="BZK501" s="112"/>
      <c r="BZL501" s="112"/>
      <c r="BZM501" s="113"/>
      <c r="BZN501" s="113"/>
      <c r="BZO501" s="112"/>
      <c r="BZP501" s="112"/>
      <c r="BZQ501" s="112"/>
      <c r="BZR501" s="112"/>
      <c r="BZS501" s="112"/>
      <c r="BZT501" s="112"/>
      <c r="BZU501" s="112"/>
      <c r="BZV501" s="112"/>
      <c r="BZW501" s="112"/>
      <c r="BZX501" s="115"/>
      <c r="BZY501" s="114"/>
      <c r="BZZ501" s="117"/>
      <c r="CAA501" s="112"/>
      <c r="CAB501" s="112"/>
      <c r="CAC501" s="112"/>
      <c r="CAD501" s="113"/>
      <c r="CAE501" s="113"/>
      <c r="CAF501" s="112"/>
      <c r="CAG501" s="112"/>
      <c r="CAH501" s="112"/>
      <c r="CAI501" s="112"/>
      <c r="CAJ501" s="112"/>
      <c r="CAK501" s="112"/>
      <c r="CAL501" s="112"/>
      <c r="CAM501" s="112"/>
      <c r="CAN501" s="112"/>
      <c r="CAO501" s="115"/>
      <c r="CAP501" s="114"/>
      <c r="CAQ501" s="117"/>
      <c r="CAR501" s="112"/>
      <c r="CAS501" s="112"/>
      <c r="CAT501" s="112"/>
      <c r="CAU501" s="113"/>
      <c r="CAV501" s="113"/>
      <c r="CAW501" s="112"/>
      <c r="CAX501" s="112"/>
      <c r="CAY501" s="112"/>
      <c r="CAZ501" s="112"/>
      <c r="CBA501" s="112"/>
      <c r="CBB501" s="112"/>
      <c r="CBC501" s="112"/>
      <c r="CBD501" s="112"/>
      <c r="CBE501" s="112"/>
      <c r="CBF501" s="115"/>
      <c r="CBG501" s="114"/>
      <c r="CBH501" s="117"/>
      <c r="CBI501" s="112"/>
      <c r="CBJ501" s="112"/>
      <c r="CBK501" s="112"/>
      <c r="CBL501" s="113"/>
      <c r="CBM501" s="113"/>
      <c r="CBN501" s="112"/>
      <c r="CBO501" s="112"/>
      <c r="CBP501" s="112"/>
      <c r="CBQ501" s="112"/>
      <c r="CBR501" s="112"/>
      <c r="CBS501" s="112"/>
      <c r="CBT501" s="112"/>
      <c r="CBU501" s="112"/>
      <c r="CBV501" s="112"/>
      <c r="CBW501" s="115"/>
      <c r="CBX501" s="114"/>
      <c r="CBY501" s="117"/>
      <c r="CBZ501" s="112"/>
      <c r="CCA501" s="112"/>
      <c r="CCB501" s="112"/>
      <c r="CCC501" s="113"/>
      <c r="CCD501" s="113"/>
      <c r="CCE501" s="112"/>
      <c r="CCF501" s="112"/>
      <c r="CCG501" s="112"/>
      <c r="CCH501" s="112"/>
      <c r="CCI501" s="112"/>
      <c r="CCJ501" s="112"/>
      <c r="CCK501" s="112"/>
      <c r="CCL501" s="112"/>
      <c r="CCM501" s="112"/>
      <c r="CCN501" s="115"/>
      <c r="CCO501" s="114"/>
      <c r="CCP501" s="117"/>
      <c r="CCQ501" s="112"/>
      <c r="CCR501" s="112"/>
      <c r="CCS501" s="112"/>
      <c r="CCT501" s="113"/>
      <c r="CCU501" s="113"/>
      <c r="CCV501" s="112"/>
      <c r="CCW501" s="112"/>
      <c r="CCX501" s="112"/>
      <c r="CCY501" s="112"/>
      <c r="CCZ501" s="112"/>
      <c r="CDA501" s="112"/>
      <c r="CDB501" s="112"/>
      <c r="CDC501" s="112"/>
      <c r="CDD501" s="112"/>
      <c r="CDE501" s="115"/>
      <c r="CDF501" s="114"/>
      <c r="CDG501" s="117"/>
      <c r="CDH501" s="112"/>
      <c r="CDI501" s="112"/>
      <c r="CDJ501" s="112"/>
      <c r="CDK501" s="113"/>
      <c r="CDL501" s="113"/>
      <c r="CDM501" s="112"/>
      <c r="CDN501" s="112"/>
      <c r="CDO501" s="112"/>
      <c r="CDP501" s="112"/>
      <c r="CDQ501" s="112"/>
      <c r="CDR501" s="112"/>
      <c r="CDS501" s="112"/>
      <c r="CDT501" s="112"/>
      <c r="CDU501" s="112"/>
      <c r="CDV501" s="115"/>
      <c r="CDW501" s="114"/>
      <c r="CDX501" s="117"/>
      <c r="CDY501" s="112"/>
      <c r="CDZ501" s="112"/>
      <c r="CEA501" s="112"/>
      <c r="CEB501" s="113"/>
      <c r="CEC501" s="113"/>
      <c r="CED501" s="112"/>
      <c r="CEE501" s="112"/>
      <c r="CEF501" s="112"/>
      <c r="CEG501" s="112"/>
      <c r="CEH501" s="112"/>
      <c r="CEI501" s="112"/>
      <c r="CEJ501" s="112"/>
      <c r="CEK501" s="112"/>
      <c r="CEL501" s="112"/>
      <c r="CEM501" s="115"/>
      <c r="CEN501" s="114"/>
      <c r="CEO501" s="117"/>
      <c r="CEP501" s="112"/>
      <c r="CEQ501" s="112"/>
      <c r="CER501" s="112"/>
      <c r="CES501" s="113"/>
      <c r="CET501" s="113"/>
      <c r="CEU501" s="112"/>
      <c r="CEV501" s="112"/>
      <c r="CEW501" s="112"/>
      <c r="CEX501" s="112"/>
      <c r="CEY501" s="112"/>
      <c r="CEZ501" s="112"/>
      <c r="CFA501" s="112"/>
      <c r="CFB501" s="112"/>
      <c r="CFC501" s="112"/>
      <c r="CFD501" s="115"/>
      <c r="CFE501" s="114"/>
      <c r="CFF501" s="117"/>
      <c r="CFG501" s="112"/>
      <c r="CFH501" s="112"/>
      <c r="CFI501" s="112"/>
      <c r="CFJ501" s="113"/>
      <c r="CFK501" s="113"/>
      <c r="CFL501" s="112"/>
      <c r="CFM501" s="112"/>
      <c r="CFN501" s="112"/>
      <c r="CFO501" s="112"/>
      <c r="CFP501" s="112"/>
      <c r="CFQ501" s="112"/>
      <c r="CFR501" s="112"/>
      <c r="CFS501" s="112"/>
      <c r="CFT501" s="112"/>
      <c r="CFU501" s="115"/>
      <c r="CFV501" s="114"/>
      <c r="CFW501" s="117"/>
      <c r="CFX501" s="112"/>
      <c r="CFY501" s="112"/>
      <c r="CFZ501" s="112"/>
      <c r="CGA501" s="113"/>
      <c r="CGB501" s="113"/>
      <c r="CGC501" s="112"/>
      <c r="CGD501" s="112"/>
      <c r="CGE501" s="112"/>
      <c r="CGF501" s="112"/>
      <c r="CGG501" s="112"/>
      <c r="CGH501" s="112"/>
      <c r="CGI501" s="112"/>
      <c r="CGJ501" s="112"/>
      <c r="CGK501" s="112"/>
      <c r="CGL501" s="115"/>
      <c r="CGM501" s="114"/>
      <c r="CGN501" s="117"/>
      <c r="CGO501" s="112"/>
      <c r="CGP501" s="112"/>
      <c r="CGQ501" s="112"/>
      <c r="CGR501" s="113"/>
      <c r="CGS501" s="113"/>
      <c r="CGT501" s="112"/>
      <c r="CGU501" s="112"/>
      <c r="CGV501" s="112"/>
      <c r="CGW501" s="112"/>
      <c r="CGX501" s="112"/>
      <c r="CGY501" s="112"/>
      <c r="CGZ501" s="112"/>
      <c r="CHA501" s="112"/>
      <c r="CHB501" s="112"/>
      <c r="CHC501" s="115"/>
      <c r="CHD501" s="114"/>
      <c r="CHE501" s="117"/>
      <c r="CHF501" s="112"/>
      <c r="CHG501" s="112"/>
      <c r="CHH501" s="112"/>
      <c r="CHI501" s="113"/>
      <c r="CHJ501" s="113"/>
      <c r="CHK501" s="112"/>
      <c r="CHL501" s="112"/>
      <c r="CHM501" s="112"/>
      <c r="CHN501" s="112"/>
      <c r="CHO501" s="112"/>
      <c r="CHP501" s="112"/>
      <c r="CHQ501" s="112"/>
      <c r="CHR501" s="112"/>
      <c r="CHS501" s="112"/>
      <c r="CHT501" s="115"/>
      <c r="CHU501" s="114"/>
      <c r="CHV501" s="117"/>
      <c r="CHW501" s="112"/>
      <c r="CHX501" s="112"/>
      <c r="CHY501" s="112"/>
      <c r="CHZ501" s="113"/>
      <c r="CIA501" s="113"/>
      <c r="CIB501" s="112"/>
      <c r="CIC501" s="112"/>
      <c r="CID501" s="112"/>
      <c r="CIE501" s="112"/>
      <c r="CIF501" s="112"/>
      <c r="CIG501" s="112"/>
      <c r="CIH501" s="112"/>
      <c r="CII501" s="112"/>
      <c r="CIJ501" s="112"/>
      <c r="CIK501" s="115"/>
      <c r="CIL501" s="114"/>
      <c r="CIM501" s="117"/>
      <c r="CIN501" s="112"/>
      <c r="CIO501" s="112"/>
      <c r="CIP501" s="112"/>
      <c r="CIQ501" s="113"/>
      <c r="CIR501" s="113"/>
      <c r="CIS501" s="112"/>
      <c r="CIT501" s="112"/>
      <c r="CIU501" s="112"/>
      <c r="CIV501" s="112"/>
      <c r="CIW501" s="112"/>
      <c r="CIX501" s="112"/>
      <c r="CIY501" s="112"/>
      <c r="CIZ501" s="112"/>
      <c r="CJA501" s="112"/>
      <c r="CJB501" s="115"/>
      <c r="CJC501" s="114"/>
      <c r="CJD501" s="117"/>
      <c r="CJE501" s="112"/>
      <c r="CJF501" s="112"/>
      <c r="CJG501" s="112"/>
      <c r="CJH501" s="113"/>
      <c r="CJI501" s="113"/>
      <c r="CJJ501" s="112"/>
      <c r="CJK501" s="112"/>
      <c r="CJL501" s="112"/>
      <c r="CJM501" s="112"/>
      <c r="CJN501" s="112"/>
      <c r="CJO501" s="112"/>
      <c r="CJP501" s="112"/>
      <c r="CJQ501" s="112"/>
      <c r="CJR501" s="112"/>
      <c r="CJS501" s="115"/>
      <c r="CJT501" s="114"/>
      <c r="CJU501" s="117"/>
      <c r="CJV501" s="112"/>
      <c r="CJW501" s="112"/>
      <c r="CJX501" s="112"/>
      <c r="CJY501" s="113"/>
      <c r="CJZ501" s="113"/>
      <c r="CKA501" s="112"/>
      <c r="CKB501" s="112"/>
      <c r="CKC501" s="112"/>
      <c r="CKD501" s="112"/>
      <c r="CKE501" s="112"/>
      <c r="CKF501" s="112"/>
      <c r="CKG501" s="112"/>
      <c r="CKH501" s="112"/>
      <c r="CKI501" s="112"/>
      <c r="CKJ501" s="115"/>
      <c r="CKK501" s="114"/>
      <c r="CKL501" s="117"/>
      <c r="CKM501" s="112"/>
      <c r="CKN501" s="112"/>
      <c r="CKO501" s="112"/>
      <c r="CKP501" s="113"/>
      <c r="CKQ501" s="113"/>
      <c r="CKR501" s="112"/>
      <c r="CKS501" s="112"/>
      <c r="CKT501" s="112"/>
      <c r="CKU501" s="112"/>
      <c r="CKV501" s="112"/>
      <c r="CKW501" s="112"/>
      <c r="CKX501" s="112"/>
      <c r="CKY501" s="112"/>
      <c r="CKZ501" s="112"/>
      <c r="CLA501" s="115"/>
      <c r="CLB501" s="114"/>
      <c r="CLC501" s="117"/>
      <c r="CLD501" s="112"/>
      <c r="CLE501" s="112"/>
      <c r="CLF501" s="112"/>
      <c r="CLG501" s="113"/>
      <c r="CLH501" s="113"/>
      <c r="CLI501" s="112"/>
      <c r="CLJ501" s="112"/>
      <c r="CLK501" s="112"/>
      <c r="CLL501" s="112"/>
      <c r="CLM501" s="112"/>
      <c r="CLN501" s="112"/>
      <c r="CLO501" s="112"/>
      <c r="CLP501" s="112"/>
      <c r="CLQ501" s="112"/>
      <c r="CLR501" s="115"/>
      <c r="CLS501" s="114"/>
      <c r="CLT501" s="117"/>
      <c r="CLU501" s="112"/>
      <c r="CLV501" s="112"/>
      <c r="CLW501" s="112"/>
      <c r="CLX501" s="113"/>
      <c r="CLY501" s="113"/>
      <c r="CLZ501" s="112"/>
      <c r="CMA501" s="112"/>
      <c r="CMB501" s="112"/>
      <c r="CMC501" s="112"/>
      <c r="CMD501" s="112"/>
      <c r="CME501" s="112"/>
      <c r="CMF501" s="112"/>
      <c r="CMG501" s="112"/>
      <c r="CMH501" s="112"/>
      <c r="CMI501" s="115"/>
      <c r="CMJ501" s="114"/>
      <c r="CMK501" s="117"/>
      <c r="CML501" s="112"/>
      <c r="CMM501" s="112"/>
      <c r="CMN501" s="112"/>
      <c r="CMO501" s="113"/>
      <c r="CMP501" s="113"/>
      <c r="CMQ501" s="112"/>
      <c r="CMR501" s="112"/>
      <c r="CMS501" s="112"/>
      <c r="CMT501" s="112"/>
      <c r="CMU501" s="112"/>
      <c r="CMV501" s="112"/>
      <c r="CMW501" s="112"/>
      <c r="CMX501" s="112"/>
      <c r="CMY501" s="112"/>
      <c r="CMZ501" s="115"/>
      <c r="CNA501" s="114"/>
      <c r="CNB501" s="117"/>
      <c r="CNC501" s="112"/>
      <c r="CND501" s="112"/>
      <c r="CNE501" s="112"/>
      <c r="CNF501" s="113"/>
      <c r="CNG501" s="113"/>
      <c r="CNH501" s="112"/>
      <c r="CNI501" s="112"/>
      <c r="CNJ501" s="112"/>
      <c r="CNK501" s="112"/>
      <c r="CNL501" s="112"/>
      <c r="CNM501" s="112"/>
      <c r="CNN501" s="112"/>
      <c r="CNO501" s="112"/>
      <c r="CNP501" s="112"/>
      <c r="CNQ501" s="115"/>
      <c r="CNR501" s="114"/>
      <c r="CNS501" s="117"/>
      <c r="CNT501" s="112"/>
      <c r="CNU501" s="112"/>
      <c r="CNV501" s="112"/>
      <c r="CNW501" s="113"/>
      <c r="CNX501" s="113"/>
      <c r="CNY501" s="112"/>
      <c r="CNZ501" s="112"/>
      <c r="COA501" s="112"/>
      <c r="COB501" s="112"/>
      <c r="COC501" s="112"/>
      <c r="COD501" s="112"/>
      <c r="COE501" s="112"/>
      <c r="COF501" s="112"/>
      <c r="COG501" s="112"/>
      <c r="COH501" s="115"/>
      <c r="COI501" s="114"/>
      <c r="COJ501" s="117"/>
      <c r="COK501" s="112"/>
      <c r="COL501" s="112"/>
      <c r="COM501" s="112"/>
      <c r="CON501" s="113"/>
      <c r="COO501" s="113"/>
      <c r="COP501" s="112"/>
      <c r="COQ501" s="112"/>
      <c r="COR501" s="112"/>
      <c r="COS501" s="112"/>
      <c r="COT501" s="112"/>
      <c r="COU501" s="112"/>
      <c r="COV501" s="112"/>
      <c r="COW501" s="112"/>
      <c r="COX501" s="112"/>
      <c r="COY501" s="115"/>
      <c r="COZ501" s="114"/>
      <c r="CPA501" s="117"/>
      <c r="CPB501" s="112"/>
      <c r="CPC501" s="112"/>
      <c r="CPD501" s="112"/>
      <c r="CPE501" s="113"/>
      <c r="CPF501" s="113"/>
      <c r="CPG501" s="112"/>
      <c r="CPH501" s="112"/>
      <c r="CPI501" s="112"/>
      <c r="CPJ501" s="112"/>
      <c r="CPK501" s="112"/>
      <c r="CPL501" s="112"/>
      <c r="CPM501" s="112"/>
      <c r="CPN501" s="112"/>
      <c r="CPO501" s="112"/>
      <c r="CPP501" s="115"/>
      <c r="CPQ501" s="114"/>
      <c r="CPR501" s="117"/>
      <c r="CPS501" s="112"/>
      <c r="CPT501" s="112"/>
      <c r="CPU501" s="112"/>
      <c r="CPV501" s="113"/>
      <c r="CPW501" s="113"/>
      <c r="CPX501" s="112"/>
      <c r="CPY501" s="112"/>
      <c r="CPZ501" s="112"/>
      <c r="CQA501" s="112"/>
      <c r="CQB501" s="112"/>
      <c r="CQC501" s="112"/>
      <c r="CQD501" s="112"/>
      <c r="CQE501" s="112"/>
      <c r="CQF501" s="112"/>
      <c r="CQG501" s="115"/>
      <c r="CQH501" s="114"/>
      <c r="CQI501" s="117"/>
      <c r="CQJ501" s="112"/>
      <c r="CQK501" s="112"/>
      <c r="CQL501" s="112"/>
      <c r="CQM501" s="113"/>
      <c r="CQN501" s="113"/>
      <c r="CQO501" s="112"/>
      <c r="CQP501" s="112"/>
      <c r="CQQ501" s="112"/>
      <c r="CQR501" s="112"/>
      <c r="CQS501" s="112"/>
      <c r="CQT501" s="112"/>
      <c r="CQU501" s="112"/>
      <c r="CQV501" s="112"/>
      <c r="CQW501" s="112"/>
      <c r="CQX501" s="115"/>
      <c r="CQY501" s="114"/>
      <c r="CQZ501" s="117"/>
      <c r="CRA501" s="112"/>
      <c r="CRB501" s="112"/>
      <c r="CRC501" s="112"/>
      <c r="CRD501" s="113"/>
      <c r="CRE501" s="113"/>
      <c r="CRF501" s="112"/>
      <c r="CRG501" s="112"/>
      <c r="CRH501" s="112"/>
      <c r="CRI501" s="112"/>
      <c r="CRJ501" s="112"/>
      <c r="CRK501" s="112"/>
      <c r="CRL501" s="112"/>
      <c r="CRM501" s="112"/>
      <c r="CRN501" s="112"/>
      <c r="CRO501" s="115"/>
      <c r="CRP501" s="114"/>
      <c r="CRQ501" s="117"/>
      <c r="CRR501" s="112"/>
      <c r="CRS501" s="112"/>
      <c r="CRT501" s="112"/>
      <c r="CRU501" s="113"/>
      <c r="CRV501" s="113"/>
      <c r="CRW501" s="112"/>
      <c r="CRX501" s="112"/>
      <c r="CRY501" s="112"/>
      <c r="CRZ501" s="112"/>
      <c r="CSA501" s="112"/>
      <c r="CSB501" s="112"/>
      <c r="CSC501" s="112"/>
      <c r="CSD501" s="112"/>
      <c r="CSE501" s="112"/>
      <c r="CSF501" s="115"/>
      <c r="CSG501" s="114"/>
      <c r="CSH501" s="117"/>
      <c r="CSI501" s="112"/>
      <c r="CSJ501" s="112"/>
      <c r="CSK501" s="112"/>
      <c r="CSL501" s="113"/>
      <c r="CSM501" s="113"/>
      <c r="CSN501" s="112"/>
      <c r="CSO501" s="112"/>
      <c r="CSP501" s="112"/>
      <c r="CSQ501" s="112"/>
      <c r="CSR501" s="112"/>
      <c r="CSS501" s="112"/>
      <c r="CST501" s="112"/>
      <c r="CSU501" s="112"/>
      <c r="CSV501" s="112"/>
      <c r="CSW501" s="115"/>
      <c r="CSX501" s="114"/>
      <c r="CSY501" s="117"/>
      <c r="CSZ501" s="112"/>
      <c r="CTA501" s="112"/>
      <c r="CTB501" s="112"/>
      <c r="CTC501" s="113"/>
      <c r="CTD501" s="113"/>
      <c r="CTE501" s="112"/>
      <c r="CTF501" s="112"/>
      <c r="CTG501" s="112"/>
      <c r="CTH501" s="112"/>
      <c r="CTI501" s="112"/>
      <c r="CTJ501" s="112"/>
      <c r="CTK501" s="112"/>
      <c r="CTL501" s="112"/>
      <c r="CTM501" s="112"/>
      <c r="CTN501" s="115"/>
      <c r="CTO501" s="114"/>
      <c r="CTP501" s="117"/>
      <c r="CTQ501" s="112"/>
      <c r="CTR501" s="112"/>
      <c r="CTS501" s="112"/>
      <c r="CTT501" s="113"/>
      <c r="CTU501" s="113"/>
      <c r="CTV501" s="112"/>
      <c r="CTW501" s="112"/>
      <c r="CTX501" s="112"/>
      <c r="CTY501" s="112"/>
      <c r="CTZ501" s="112"/>
      <c r="CUA501" s="112"/>
      <c r="CUB501" s="112"/>
      <c r="CUC501" s="112"/>
      <c r="CUD501" s="112"/>
      <c r="CUE501" s="115"/>
      <c r="CUF501" s="114"/>
      <c r="CUG501" s="117"/>
      <c r="CUH501" s="112"/>
      <c r="CUI501" s="112"/>
      <c r="CUJ501" s="112"/>
      <c r="CUK501" s="113"/>
      <c r="CUL501" s="113"/>
      <c r="CUM501" s="112"/>
      <c r="CUN501" s="112"/>
      <c r="CUO501" s="112"/>
      <c r="CUP501" s="112"/>
      <c r="CUQ501" s="112"/>
      <c r="CUR501" s="112"/>
      <c r="CUS501" s="112"/>
      <c r="CUT501" s="112"/>
      <c r="CUU501" s="112"/>
      <c r="CUV501" s="115"/>
      <c r="CUW501" s="114"/>
      <c r="CUX501" s="117"/>
      <c r="CUY501" s="112"/>
      <c r="CUZ501" s="112"/>
      <c r="CVA501" s="112"/>
      <c r="CVB501" s="113"/>
      <c r="CVC501" s="113"/>
      <c r="CVD501" s="112"/>
      <c r="CVE501" s="112"/>
      <c r="CVF501" s="112"/>
      <c r="CVG501" s="112"/>
      <c r="CVH501" s="112"/>
      <c r="CVI501" s="112"/>
      <c r="CVJ501" s="112"/>
      <c r="CVK501" s="112"/>
      <c r="CVL501" s="112"/>
      <c r="CVM501" s="115"/>
      <c r="CVN501" s="114"/>
      <c r="CVO501" s="117"/>
      <c r="CVP501" s="112"/>
      <c r="CVQ501" s="112"/>
      <c r="CVR501" s="112"/>
      <c r="CVS501" s="113"/>
      <c r="CVT501" s="113"/>
      <c r="CVU501" s="112"/>
      <c r="CVV501" s="112"/>
      <c r="CVW501" s="112"/>
      <c r="CVX501" s="112"/>
      <c r="CVY501" s="112"/>
      <c r="CVZ501" s="112"/>
      <c r="CWA501" s="112"/>
      <c r="CWB501" s="112"/>
      <c r="CWC501" s="112"/>
      <c r="CWD501" s="115"/>
      <c r="CWE501" s="114"/>
      <c r="CWF501" s="117"/>
      <c r="CWG501" s="112"/>
      <c r="CWH501" s="112"/>
      <c r="CWI501" s="112"/>
      <c r="CWJ501" s="113"/>
      <c r="CWK501" s="113"/>
      <c r="CWL501" s="112"/>
      <c r="CWM501" s="112"/>
      <c r="CWN501" s="112"/>
      <c r="CWO501" s="112"/>
      <c r="CWP501" s="112"/>
      <c r="CWQ501" s="112"/>
      <c r="CWR501" s="112"/>
      <c r="CWS501" s="112"/>
      <c r="CWT501" s="112"/>
      <c r="CWU501" s="115"/>
      <c r="CWV501" s="114"/>
      <c r="CWW501" s="117"/>
      <c r="CWX501" s="112"/>
      <c r="CWY501" s="112"/>
      <c r="CWZ501" s="112"/>
      <c r="CXA501" s="113"/>
      <c r="CXB501" s="113"/>
      <c r="CXC501" s="112"/>
      <c r="CXD501" s="112"/>
      <c r="CXE501" s="112"/>
      <c r="CXF501" s="112"/>
      <c r="CXG501" s="112"/>
      <c r="CXH501" s="112"/>
      <c r="CXI501" s="112"/>
      <c r="CXJ501" s="112"/>
      <c r="CXK501" s="112"/>
      <c r="CXL501" s="115"/>
      <c r="CXM501" s="114"/>
      <c r="CXN501" s="117"/>
      <c r="CXO501" s="112"/>
      <c r="CXP501" s="112"/>
      <c r="CXQ501" s="112"/>
      <c r="CXR501" s="113"/>
      <c r="CXS501" s="113"/>
      <c r="CXT501" s="112"/>
      <c r="CXU501" s="112"/>
      <c r="CXV501" s="112"/>
      <c r="CXW501" s="112"/>
      <c r="CXX501" s="112"/>
      <c r="CXY501" s="112"/>
      <c r="CXZ501" s="112"/>
      <c r="CYA501" s="112"/>
      <c r="CYB501" s="112"/>
      <c r="CYC501" s="115"/>
      <c r="CYD501" s="114"/>
      <c r="CYE501" s="117"/>
      <c r="CYF501" s="112"/>
      <c r="CYG501" s="112"/>
      <c r="CYH501" s="112"/>
      <c r="CYI501" s="113"/>
      <c r="CYJ501" s="113"/>
      <c r="CYK501" s="112"/>
      <c r="CYL501" s="112"/>
      <c r="CYM501" s="112"/>
      <c r="CYN501" s="112"/>
      <c r="CYO501" s="112"/>
      <c r="CYP501" s="112"/>
      <c r="CYQ501" s="112"/>
      <c r="CYR501" s="112"/>
      <c r="CYS501" s="112"/>
      <c r="CYT501" s="115"/>
      <c r="CYU501" s="114"/>
      <c r="CYV501" s="117"/>
      <c r="CYW501" s="112"/>
      <c r="CYX501" s="112"/>
      <c r="CYY501" s="112"/>
      <c r="CYZ501" s="113"/>
      <c r="CZA501" s="113"/>
      <c r="CZB501" s="112"/>
      <c r="CZC501" s="112"/>
      <c r="CZD501" s="112"/>
      <c r="CZE501" s="112"/>
      <c r="CZF501" s="112"/>
      <c r="CZG501" s="112"/>
      <c r="CZH501" s="112"/>
      <c r="CZI501" s="112"/>
      <c r="CZJ501" s="112"/>
      <c r="CZK501" s="115"/>
      <c r="CZL501" s="114"/>
      <c r="CZM501" s="117"/>
      <c r="CZN501" s="112"/>
      <c r="CZO501" s="112"/>
      <c r="CZP501" s="112"/>
      <c r="CZQ501" s="113"/>
      <c r="CZR501" s="113"/>
      <c r="CZS501" s="112"/>
      <c r="CZT501" s="112"/>
      <c r="CZU501" s="112"/>
      <c r="CZV501" s="112"/>
      <c r="CZW501" s="112"/>
      <c r="CZX501" s="112"/>
      <c r="CZY501" s="112"/>
      <c r="CZZ501" s="112"/>
      <c r="DAA501" s="112"/>
      <c r="DAB501" s="115"/>
      <c r="DAC501" s="114"/>
      <c r="DAD501" s="117"/>
      <c r="DAE501" s="112"/>
      <c r="DAF501" s="112"/>
      <c r="DAG501" s="112"/>
      <c r="DAH501" s="113"/>
      <c r="DAI501" s="113"/>
      <c r="DAJ501" s="112"/>
      <c r="DAK501" s="112"/>
      <c r="DAL501" s="112"/>
      <c r="DAM501" s="112"/>
      <c r="DAN501" s="112"/>
      <c r="DAO501" s="112"/>
      <c r="DAP501" s="112"/>
      <c r="DAQ501" s="112"/>
      <c r="DAR501" s="112"/>
      <c r="DAS501" s="115"/>
      <c r="DAT501" s="114"/>
      <c r="DAU501" s="117"/>
      <c r="DAV501" s="112"/>
      <c r="DAW501" s="112"/>
      <c r="DAX501" s="112"/>
      <c r="DAY501" s="113"/>
      <c r="DAZ501" s="113"/>
      <c r="DBA501" s="112"/>
      <c r="DBB501" s="112"/>
      <c r="DBC501" s="112"/>
      <c r="DBD501" s="112"/>
      <c r="DBE501" s="112"/>
      <c r="DBF501" s="112"/>
      <c r="DBG501" s="112"/>
      <c r="DBH501" s="112"/>
      <c r="DBI501" s="112"/>
      <c r="DBJ501" s="115"/>
      <c r="DBK501" s="114"/>
      <c r="DBL501" s="117"/>
      <c r="DBM501" s="112"/>
      <c r="DBN501" s="112"/>
      <c r="DBO501" s="112"/>
      <c r="DBP501" s="113"/>
      <c r="DBQ501" s="113"/>
      <c r="DBR501" s="112"/>
      <c r="DBS501" s="112"/>
      <c r="DBT501" s="112"/>
      <c r="DBU501" s="112"/>
      <c r="DBV501" s="112"/>
      <c r="DBW501" s="112"/>
      <c r="DBX501" s="112"/>
      <c r="DBY501" s="112"/>
      <c r="DBZ501" s="112"/>
      <c r="DCA501" s="115"/>
      <c r="DCB501" s="114"/>
      <c r="DCC501" s="117"/>
      <c r="DCD501" s="112"/>
      <c r="DCE501" s="112"/>
      <c r="DCF501" s="112"/>
      <c r="DCG501" s="113"/>
      <c r="DCH501" s="113"/>
      <c r="DCI501" s="112"/>
      <c r="DCJ501" s="112"/>
      <c r="DCK501" s="112"/>
      <c r="DCL501" s="112"/>
      <c r="DCM501" s="112"/>
      <c r="DCN501" s="112"/>
      <c r="DCO501" s="112"/>
      <c r="DCP501" s="112"/>
      <c r="DCQ501" s="112"/>
      <c r="DCR501" s="115"/>
      <c r="DCS501" s="114"/>
      <c r="DCT501" s="117"/>
      <c r="DCU501" s="112"/>
      <c r="DCV501" s="112"/>
      <c r="DCW501" s="112"/>
      <c r="DCX501" s="113"/>
      <c r="DCY501" s="113"/>
      <c r="DCZ501" s="112"/>
      <c r="DDA501" s="112"/>
      <c r="DDB501" s="112"/>
      <c r="DDC501" s="112"/>
      <c r="DDD501" s="112"/>
      <c r="DDE501" s="112"/>
      <c r="DDF501" s="112"/>
      <c r="DDG501" s="112"/>
      <c r="DDH501" s="112"/>
      <c r="DDI501" s="115"/>
      <c r="DDJ501" s="114"/>
      <c r="DDK501" s="117"/>
      <c r="DDL501" s="112"/>
      <c r="DDM501" s="112"/>
      <c r="DDN501" s="112"/>
      <c r="DDO501" s="113"/>
      <c r="DDP501" s="113"/>
      <c r="DDQ501" s="112"/>
      <c r="DDR501" s="112"/>
      <c r="DDS501" s="112"/>
      <c r="DDT501" s="112"/>
      <c r="DDU501" s="112"/>
      <c r="DDV501" s="112"/>
      <c r="DDW501" s="112"/>
      <c r="DDX501" s="112"/>
      <c r="DDY501" s="112"/>
      <c r="DDZ501" s="115"/>
      <c r="DEA501" s="114"/>
      <c r="DEB501" s="117"/>
      <c r="DEC501" s="112"/>
      <c r="DED501" s="112"/>
      <c r="DEE501" s="112"/>
      <c r="DEF501" s="113"/>
      <c r="DEG501" s="113"/>
      <c r="DEH501" s="112"/>
      <c r="DEI501" s="112"/>
      <c r="DEJ501" s="112"/>
      <c r="DEK501" s="112"/>
      <c r="DEL501" s="112"/>
      <c r="DEM501" s="112"/>
      <c r="DEN501" s="112"/>
      <c r="DEO501" s="112"/>
      <c r="DEP501" s="112"/>
      <c r="DEQ501" s="115"/>
      <c r="DER501" s="114"/>
      <c r="DES501" s="117"/>
      <c r="DET501" s="112"/>
      <c r="DEU501" s="112"/>
      <c r="DEV501" s="112"/>
      <c r="DEW501" s="113"/>
      <c r="DEX501" s="113"/>
      <c r="DEY501" s="112"/>
      <c r="DEZ501" s="112"/>
      <c r="DFA501" s="112"/>
      <c r="DFB501" s="112"/>
      <c r="DFC501" s="112"/>
      <c r="DFD501" s="112"/>
      <c r="DFE501" s="112"/>
      <c r="DFF501" s="112"/>
      <c r="DFG501" s="112"/>
      <c r="DFH501" s="115"/>
      <c r="DFI501" s="114"/>
      <c r="DFJ501" s="117"/>
      <c r="DFK501" s="112"/>
      <c r="DFL501" s="112"/>
      <c r="DFM501" s="112"/>
      <c r="DFN501" s="113"/>
      <c r="DFO501" s="113"/>
      <c r="DFP501" s="112"/>
      <c r="DFQ501" s="112"/>
      <c r="DFR501" s="112"/>
      <c r="DFS501" s="112"/>
      <c r="DFT501" s="112"/>
      <c r="DFU501" s="112"/>
      <c r="DFV501" s="112"/>
      <c r="DFW501" s="112"/>
      <c r="DFX501" s="112"/>
      <c r="DFY501" s="115"/>
      <c r="DFZ501" s="114"/>
      <c r="DGA501" s="117"/>
      <c r="DGB501" s="112"/>
      <c r="DGC501" s="112"/>
      <c r="DGD501" s="112"/>
      <c r="DGE501" s="113"/>
      <c r="DGF501" s="113"/>
      <c r="DGG501" s="112"/>
      <c r="DGH501" s="112"/>
      <c r="DGI501" s="112"/>
      <c r="DGJ501" s="112"/>
      <c r="DGK501" s="112"/>
      <c r="DGL501" s="112"/>
      <c r="DGM501" s="112"/>
      <c r="DGN501" s="112"/>
      <c r="DGO501" s="112"/>
      <c r="DGP501" s="115"/>
      <c r="DGQ501" s="114"/>
      <c r="DGR501" s="117"/>
      <c r="DGS501" s="112"/>
      <c r="DGT501" s="112"/>
      <c r="DGU501" s="112"/>
      <c r="DGV501" s="113"/>
      <c r="DGW501" s="113"/>
      <c r="DGX501" s="112"/>
      <c r="DGY501" s="112"/>
      <c r="DGZ501" s="112"/>
      <c r="DHA501" s="112"/>
      <c r="DHB501" s="112"/>
      <c r="DHC501" s="112"/>
      <c r="DHD501" s="112"/>
      <c r="DHE501" s="112"/>
      <c r="DHF501" s="112"/>
      <c r="DHG501" s="115"/>
      <c r="DHH501" s="114"/>
      <c r="DHI501" s="117"/>
      <c r="DHJ501" s="112"/>
      <c r="DHK501" s="112"/>
      <c r="DHL501" s="112"/>
      <c r="DHM501" s="113"/>
      <c r="DHN501" s="113"/>
      <c r="DHO501" s="112"/>
      <c r="DHP501" s="112"/>
      <c r="DHQ501" s="112"/>
      <c r="DHR501" s="112"/>
      <c r="DHS501" s="112"/>
      <c r="DHT501" s="112"/>
      <c r="DHU501" s="112"/>
      <c r="DHV501" s="112"/>
      <c r="DHW501" s="112"/>
      <c r="DHX501" s="115"/>
      <c r="DHY501" s="114"/>
      <c r="DHZ501" s="117"/>
      <c r="DIA501" s="112"/>
      <c r="DIB501" s="112"/>
      <c r="DIC501" s="112"/>
      <c r="DID501" s="113"/>
      <c r="DIE501" s="113"/>
      <c r="DIF501" s="112"/>
      <c r="DIG501" s="112"/>
      <c r="DIH501" s="112"/>
      <c r="DII501" s="112"/>
      <c r="DIJ501" s="112"/>
      <c r="DIK501" s="112"/>
      <c r="DIL501" s="112"/>
      <c r="DIM501" s="112"/>
      <c r="DIN501" s="112"/>
      <c r="DIO501" s="115"/>
      <c r="DIP501" s="114"/>
      <c r="DIQ501" s="117"/>
      <c r="DIR501" s="112"/>
      <c r="DIS501" s="112"/>
      <c r="DIT501" s="112"/>
      <c r="DIU501" s="113"/>
      <c r="DIV501" s="113"/>
      <c r="DIW501" s="112"/>
      <c r="DIX501" s="112"/>
      <c r="DIY501" s="112"/>
      <c r="DIZ501" s="112"/>
      <c r="DJA501" s="112"/>
      <c r="DJB501" s="112"/>
      <c r="DJC501" s="112"/>
      <c r="DJD501" s="112"/>
      <c r="DJE501" s="112"/>
      <c r="DJF501" s="115"/>
      <c r="DJG501" s="114"/>
      <c r="DJH501" s="117"/>
      <c r="DJI501" s="112"/>
      <c r="DJJ501" s="112"/>
      <c r="DJK501" s="112"/>
      <c r="DJL501" s="113"/>
      <c r="DJM501" s="113"/>
      <c r="DJN501" s="112"/>
      <c r="DJO501" s="112"/>
      <c r="DJP501" s="112"/>
      <c r="DJQ501" s="112"/>
      <c r="DJR501" s="112"/>
      <c r="DJS501" s="112"/>
      <c r="DJT501" s="112"/>
      <c r="DJU501" s="112"/>
      <c r="DJV501" s="112"/>
      <c r="DJW501" s="115"/>
      <c r="DJX501" s="114"/>
      <c r="DJY501" s="117"/>
      <c r="DJZ501" s="112"/>
      <c r="DKA501" s="112"/>
      <c r="DKB501" s="112"/>
      <c r="DKC501" s="113"/>
      <c r="DKD501" s="113"/>
      <c r="DKE501" s="112"/>
      <c r="DKF501" s="112"/>
      <c r="DKG501" s="112"/>
      <c r="DKH501" s="112"/>
      <c r="DKI501" s="112"/>
      <c r="DKJ501" s="112"/>
      <c r="DKK501" s="112"/>
      <c r="DKL501" s="112"/>
      <c r="DKM501" s="112"/>
      <c r="DKN501" s="115"/>
      <c r="DKO501" s="114"/>
      <c r="DKP501" s="117"/>
      <c r="DKQ501" s="112"/>
      <c r="DKR501" s="112"/>
      <c r="DKS501" s="112"/>
      <c r="DKT501" s="113"/>
      <c r="DKU501" s="113"/>
      <c r="DKV501" s="112"/>
      <c r="DKW501" s="112"/>
      <c r="DKX501" s="112"/>
      <c r="DKY501" s="112"/>
      <c r="DKZ501" s="112"/>
      <c r="DLA501" s="112"/>
      <c r="DLB501" s="112"/>
      <c r="DLC501" s="112"/>
      <c r="DLD501" s="112"/>
      <c r="DLE501" s="115"/>
      <c r="DLF501" s="114"/>
      <c r="DLG501" s="117"/>
      <c r="DLH501" s="112"/>
      <c r="DLI501" s="112"/>
      <c r="DLJ501" s="112"/>
      <c r="DLK501" s="113"/>
      <c r="DLL501" s="113"/>
      <c r="DLM501" s="112"/>
      <c r="DLN501" s="112"/>
      <c r="DLO501" s="112"/>
      <c r="DLP501" s="112"/>
      <c r="DLQ501" s="112"/>
      <c r="DLR501" s="112"/>
      <c r="DLS501" s="112"/>
      <c r="DLT501" s="112"/>
      <c r="DLU501" s="112"/>
      <c r="DLV501" s="115"/>
      <c r="DLW501" s="114"/>
      <c r="DLX501" s="117"/>
      <c r="DLY501" s="112"/>
      <c r="DLZ501" s="112"/>
      <c r="DMA501" s="112"/>
      <c r="DMB501" s="113"/>
      <c r="DMC501" s="113"/>
      <c r="DMD501" s="112"/>
      <c r="DME501" s="112"/>
      <c r="DMF501" s="112"/>
      <c r="DMG501" s="112"/>
      <c r="DMH501" s="112"/>
      <c r="DMI501" s="112"/>
      <c r="DMJ501" s="112"/>
      <c r="DMK501" s="112"/>
      <c r="DML501" s="112"/>
      <c r="DMM501" s="115"/>
      <c r="DMN501" s="114"/>
      <c r="DMO501" s="117"/>
      <c r="DMP501" s="112"/>
      <c r="DMQ501" s="112"/>
      <c r="DMR501" s="112"/>
      <c r="DMS501" s="113"/>
      <c r="DMT501" s="113"/>
      <c r="DMU501" s="112"/>
      <c r="DMV501" s="112"/>
      <c r="DMW501" s="112"/>
      <c r="DMX501" s="112"/>
      <c r="DMY501" s="112"/>
      <c r="DMZ501" s="112"/>
      <c r="DNA501" s="112"/>
      <c r="DNB501" s="112"/>
      <c r="DNC501" s="112"/>
      <c r="DND501" s="115"/>
      <c r="DNE501" s="114"/>
      <c r="DNF501" s="117"/>
      <c r="DNG501" s="112"/>
      <c r="DNH501" s="112"/>
      <c r="DNI501" s="112"/>
      <c r="DNJ501" s="113"/>
      <c r="DNK501" s="113"/>
      <c r="DNL501" s="112"/>
      <c r="DNM501" s="112"/>
      <c r="DNN501" s="112"/>
      <c r="DNO501" s="112"/>
      <c r="DNP501" s="112"/>
      <c r="DNQ501" s="112"/>
      <c r="DNR501" s="112"/>
      <c r="DNS501" s="112"/>
      <c r="DNT501" s="112"/>
      <c r="DNU501" s="115"/>
      <c r="DNV501" s="114"/>
      <c r="DNW501" s="117"/>
      <c r="DNX501" s="112"/>
      <c r="DNY501" s="112"/>
      <c r="DNZ501" s="112"/>
      <c r="DOA501" s="113"/>
      <c r="DOB501" s="113"/>
      <c r="DOC501" s="112"/>
      <c r="DOD501" s="112"/>
      <c r="DOE501" s="112"/>
      <c r="DOF501" s="112"/>
      <c r="DOG501" s="112"/>
      <c r="DOH501" s="112"/>
      <c r="DOI501" s="112"/>
      <c r="DOJ501" s="112"/>
      <c r="DOK501" s="112"/>
      <c r="DOL501" s="115"/>
      <c r="DOM501" s="114"/>
      <c r="DON501" s="117"/>
      <c r="DOO501" s="112"/>
      <c r="DOP501" s="112"/>
      <c r="DOQ501" s="112"/>
      <c r="DOR501" s="113"/>
      <c r="DOS501" s="113"/>
      <c r="DOT501" s="112"/>
      <c r="DOU501" s="112"/>
      <c r="DOV501" s="112"/>
      <c r="DOW501" s="112"/>
      <c r="DOX501" s="112"/>
      <c r="DOY501" s="112"/>
      <c r="DOZ501" s="112"/>
      <c r="DPA501" s="112"/>
      <c r="DPB501" s="112"/>
      <c r="DPC501" s="115"/>
      <c r="DPD501" s="114"/>
      <c r="DPE501" s="117"/>
      <c r="DPF501" s="112"/>
      <c r="DPG501" s="112"/>
      <c r="DPH501" s="112"/>
      <c r="DPI501" s="113"/>
      <c r="DPJ501" s="113"/>
      <c r="DPK501" s="112"/>
      <c r="DPL501" s="112"/>
      <c r="DPM501" s="112"/>
      <c r="DPN501" s="112"/>
      <c r="DPO501" s="112"/>
      <c r="DPP501" s="112"/>
      <c r="DPQ501" s="112"/>
      <c r="DPR501" s="112"/>
      <c r="DPS501" s="112"/>
      <c r="DPT501" s="115"/>
      <c r="DPU501" s="114"/>
      <c r="DPV501" s="117"/>
      <c r="DPW501" s="112"/>
      <c r="DPX501" s="112"/>
      <c r="DPY501" s="112"/>
      <c r="DPZ501" s="113"/>
      <c r="DQA501" s="113"/>
      <c r="DQB501" s="112"/>
      <c r="DQC501" s="112"/>
      <c r="DQD501" s="112"/>
      <c r="DQE501" s="112"/>
      <c r="DQF501" s="112"/>
      <c r="DQG501" s="112"/>
      <c r="DQH501" s="112"/>
      <c r="DQI501" s="112"/>
      <c r="DQJ501" s="112"/>
      <c r="DQK501" s="115"/>
      <c r="DQL501" s="114"/>
      <c r="DQM501" s="117"/>
      <c r="DQN501" s="112"/>
      <c r="DQO501" s="112"/>
      <c r="DQP501" s="112"/>
      <c r="DQQ501" s="113"/>
      <c r="DQR501" s="113"/>
      <c r="DQS501" s="112"/>
      <c r="DQT501" s="112"/>
      <c r="DQU501" s="112"/>
      <c r="DQV501" s="112"/>
      <c r="DQW501" s="112"/>
      <c r="DQX501" s="112"/>
      <c r="DQY501" s="112"/>
      <c r="DQZ501" s="112"/>
      <c r="DRA501" s="112"/>
      <c r="DRB501" s="115"/>
      <c r="DRC501" s="114"/>
      <c r="DRD501" s="117"/>
      <c r="DRE501" s="112"/>
      <c r="DRF501" s="112"/>
      <c r="DRG501" s="112"/>
      <c r="DRH501" s="113"/>
      <c r="DRI501" s="113"/>
      <c r="DRJ501" s="112"/>
      <c r="DRK501" s="112"/>
      <c r="DRL501" s="112"/>
      <c r="DRM501" s="112"/>
      <c r="DRN501" s="112"/>
      <c r="DRO501" s="112"/>
      <c r="DRP501" s="112"/>
      <c r="DRQ501" s="112"/>
      <c r="DRR501" s="112"/>
      <c r="DRS501" s="115"/>
      <c r="DRT501" s="114"/>
      <c r="DRU501" s="117"/>
      <c r="DRV501" s="112"/>
      <c r="DRW501" s="112"/>
      <c r="DRX501" s="112"/>
      <c r="DRY501" s="113"/>
      <c r="DRZ501" s="113"/>
      <c r="DSA501" s="112"/>
      <c r="DSB501" s="112"/>
      <c r="DSC501" s="112"/>
      <c r="DSD501" s="112"/>
      <c r="DSE501" s="112"/>
      <c r="DSF501" s="112"/>
      <c r="DSG501" s="112"/>
      <c r="DSH501" s="112"/>
      <c r="DSI501" s="112"/>
      <c r="DSJ501" s="115"/>
      <c r="DSK501" s="114"/>
      <c r="DSL501" s="117"/>
      <c r="DSM501" s="112"/>
      <c r="DSN501" s="112"/>
      <c r="DSO501" s="112"/>
      <c r="DSP501" s="113"/>
      <c r="DSQ501" s="113"/>
      <c r="DSR501" s="112"/>
      <c r="DSS501" s="112"/>
      <c r="DST501" s="112"/>
      <c r="DSU501" s="112"/>
      <c r="DSV501" s="112"/>
      <c r="DSW501" s="112"/>
      <c r="DSX501" s="112"/>
      <c r="DSY501" s="112"/>
      <c r="DSZ501" s="112"/>
      <c r="DTA501" s="115"/>
      <c r="DTB501" s="114"/>
      <c r="DTC501" s="117"/>
      <c r="DTD501" s="112"/>
      <c r="DTE501" s="112"/>
      <c r="DTF501" s="112"/>
      <c r="DTG501" s="113"/>
      <c r="DTH501" s="113"/>
      <c r="DTI501" s="112"/>
      <c r="DTJ501" s="112"/>
      <c r="DTK501" s="112"/>
      <c r="DTL501" s="112"/>
      <c r="DTM501" s="112"/>
      <c r="DTN501" s="112"/>
      <c r="DTO501" s="112"/>
      <c r="DTP501" s="112"/>
      <c r="DTQ501" s="112"/>
      <c r="DTR501" s="115"/>
      <c r="DTS501" s="114"/>
      <c r="DTT501" s="117"/>
      <c r="DTU501" s="112"/>
      <c r="DTV501" s="112"/>
      <c r="DTW501" s="112"/>
      <c r="DTX501" s="113"/>
      <c r="DTY501" s="113"/>
      <c r="DTZ501" s="112"/>
      <c r="DUA501" s="112"/>
      <c r="DUB501" s="112"/>
      <c r="DUC501" s="112"/>
      <c r="DUD501" s="112"/>
      <c r="DUE501" s="112"/>
      <c r="DUF501" s="112"/>
      <c r="DUG501" s="112"/>
      <c r="DUH501" s="112"/>
      <c r="DUI501" s="115"/>
      <c r="DUJ501" s="114"/>
      <c r="DUK501" s="117"/>
      <c r="DUL501" s="112"/>
      <c r="DUM501" s="112"/>
      <c r="DUN501" s="112"/>
      <c r="DUO501" s="113"/>
      <c r="DUP501" s="113"/>
      <c r="DUQ501" s="112"/>
      <c r="DUR501" s="112"/>
      <c r="DUS501" s="112"/>
      <c r="DUT501" s="112"/>
      <c r="DUU501" s="112"/>
      <c r="DUV501" s="112"/>
      <c r="DUW501" s="112"/>
      <c r="DUX501" s="112"/>
      <c r="DUY501" s="112"/>
      <c r="DUZ501" s="115"/>
      <c r="DVA501" s="114"/>
      <c r="DVB501" s="117"/>
      <c r="DVC501" s="112"/>
      <c r="DVD501" s="112"/>
      <c r="DVE501" s="112"/>
      <c r="DVF501" s="113"/>
      <c r="DVG501" s="113"/>
      <c r="DVH501" s="112"/>
      <c r="DVI501" s="112"/>
      <c r="DVJ501" s="112"/>
      <c r="DVK501" s="112"/>
      <c r="DVL501" s="112"/>
      <c r="DVM501" s="112"/>
      <c r="DVN501" s="112"/>
      <c r="DVO501" s="112"/>
      <c r="DVP501" s="112"/>
      <c r="DVQ501" s="115"/>
      <c r="DVR501" s="114"/>
      <c r="DVS501" s="117"/>
      <c r="DVT501" s="112"/>
      <c r="DVU501" s="112"/>
      <c r="DVV501" s="112"/>
      <c r="DVW501" s="113"/>
      <c r="DVX501" s="113"/>
      <c r="DVY501" s="112"/>
      <c r="DVZ501" s="112"/>
      <c r="DWA501" s="112"/>
      <c r="DWB501" s="112"/>
      <c r="DWC501" s="112"/>
      <c r="DWD501" s="112"/>
      <c r="DWE501" s="112"/>
      <c r="DWF501" s="112"/>
      <c r="DWG501" s="112"/>
      <c r="DWH501" s="115"/>
      <c r="DWI501" s="114"/>
      <c r="DWJ501" s="117"/>
      <c r="DWK501" s="112"/>
      <c r="DWL501" s="112"/>
      <c r="DWM501" s="112"/>
      <c r="DWN501" s="113"/>
      <c r="DWO501" s="113"/>
      <c r="DWP501" s="112"/>
      <c r="DWQ501" s="112"/>
      <c r="DWR501" s="112"/>
      <c r="DWS501" s="112"/>
      <c r="DWT501" s="112"/>
      <c r="DWU501" s="112"/>
      <c r="DWV501" s="112"/>
      <c r="DWW501" s="112"/>
      <c r="DWX501" s="112"/>
      <c r="DWY501" s="115"/>
      <c r="DWZ501" s="114"/>
      <c r="DXA501" s="117"/>
      <c r="DXB501" s="112"/>
      <c r="DXC501" s="112"/>
      <c r="DXD501" s="112"/>
      <c r="DXE501" s="113"/>
      <c r="DXF501" s="113"/>
      <c r="DXG501" s="112"/>
      <c r="DXH501" s="112"/>
      <c r="DXI501" s="112"/>
      <c r="DXJ501" s="112"/>
      <c r="DXK501" s="112"/>
      <c r="DXL501" s="112"/>
      <c r="DXM501" s="112"/>
      <c r="DXN501" s="112"/>
      <c r="DXO501" s="112"/>
      <c r="DXP501" s="115"/>
      <c r="DXQ501" s="114"/>
      <c r="DXR501" s="117"/>
      <c r="DXS501" s="112"/>
      <c r="DXT501" s="112"/>
      <c r="DXU501" s="112"/>
      <c r="DXV501" s="113"/>
      <c r="DXW501" s="113"/>
      <c r="DXX501" s="112"/>
      <c r="DXY501" s="112"/>
      <c r="DXZ501" s="112"/>
      <c r="DYA501" s="112"/>
      <c r="DYB501" s="112"/>
      <c r="DYC501" s="112"/>
      <c r="DYD501" s="112"/>
      <c r="DYE501" s="112"/>
      <c r="DYF501" s="112"/>
      <c r="DYG501" s="115"/>
      <c r="DYH501" s="114"/>
      <c r="DYI501" s="117"/>
      <c r="DYJ501" s="112"/>
      <c r="DYK501" s="112"/>
      <c r="DYL501" s="112"/>
      <c r="DYM501" s="113"/>
      <c r="DYN501" s="113"/>
      <c r="DYO501" s="112"/>
      <c r="DYP501" s="112"/>
      <c r="DYQ501" s="112"/>
      <c r="DYR501" s="112"/>
      <c r="DYS501" s="112"/>
      <c r="DYT501" s="112"/>
      <c r="DYU501" s="112"/>
      <c r="DYV501" s="112"/>
      <c r="DYW501" s="112"/>
      <c r="DYX501" s="115"/>
      <c r="DYY501" s="114"/>
      <c r="DYZ501" s="117"/>
      <c r="DZA501" s="112"/>
      <c r="DZB501" s="112"/>
      <c r="DZC501" s="112"/>
      <c r="DZD501" s="113"/>
      <c r="DZE501" s="113"/>
      <c r="DZF501" s="112"/>
      <c r="DZG501" s="112"/>
      <c r="DZH501" s="112"/>
      <c r="DZI501" s="112"/>
      <c r="DZJ501" s="112"/>
      <c r="DZK501" s="112"/>
      <c r="DZL501" s="112"/>
      <c r="DZM501" s="112"/>
      <c r="DZN501" s="112"/>
      <c r="DZO501" s="115"/>
      <c r="DZP501" s="114"/>
      <c r="DZQ501" s="117"/>
      <c r="DZR501" s="112"/>
      <c r="DZS501" s="112"/>
      <c r="DZT501" s="112"/>
      <c r="DZU501" s="113"/>
      <c r="DZV501" s="113"/>
      <c r="DZW501" s="112"/>
      <c r="DZX501" s="112"/>
      <c r="DZY501" s="112"/>
      <c r="DZZ501" s="112"/>
      <c r="EAA501" s="112"/>
      <c r="EAB501" s="112"/>
      <c r="EAC501" s="112"/>
      <c r="EAD501" s="112"/>
      <c r="EAE501" s="112"/>
      <c r="EAF501" s="115"/>
      <c r="EAG501" s="114"/>
      <c r="EAH501" s="117"/>
      <c r="EAI501" s="112"/>
      <c r="EAJ501" s="112"/>
      <c r="EAK501" s="112"/>
      <c r="EAL501" s="113"/>
      <c r="EAM501" s="113"/>
      <c r="EAN501" s="112"/>
      <c r="EAO501" s="112"/>
      <c r="EAP501" s="112"/>
      <c r="EAQ501" s="112"/>
      <c r="EAR501" s="112"/>
      <c r="EAS501" s="112"/>
      <c r="EAT501" s="112"/>
      <c r="EAU501" s="112"/>
      <c r="EAV501" s="112"/>
      <c r="EAW501" s="115"/>
      <c r="EAX501" s="114"/>
      <c r="EAY501" s="117"/>
      <c r="EAZ501" s="112"/>
      <c r="EBA501" s="112"/>
      <c r="EBB501" s="112"/>
      <c r="EBC501" s="113"/>
      <c r="EBD501" s="113"/>
      <c r="EBE501" s="112"/>
      <c r="EBF501" s="112"/>
      <c r="EBG501" s="112"/>
      <c r="EBH501" s="112"/>
      <c r="EBI501" s="112"/>
      <c r="EBJ501" s="112"/>
      <c r="EBK501" s="112"/>
      <c r="EBL501" s="112"/>
      <c r="EBM501" s="112"/>
      <c r="EBN501" s="115"/>
      <c r="EBO501" s="114"/>
      <c r="EBP501" s="117"/>
      <c r="EBQ501" s="112"/>
      <c r="EBR501" s="112"/>
      <c r="EBS501" s="112"/>
      <c r="EBT501" s="113"/>
      <c r="EBU501" s="113"/>
      <c r="EBV501" s="112"/>
      <c r="EBW501" s="112"/>
      <c r="EBX501" s="112"/>
      <c r="EBY501" s="112"/>
      <c r="EBZ501" s="112"/>
      <c r="ECA501" s="112"/>
      <c r="ECB501" s="112"/>
      <c r="ECC501" s="112"/>
      <c r="ECD501" s="112"/>
      <c r="ECE501" s="115"/>
      <c r="ECF501" s="114"/>
      <c r="ECG501" s="117"/>
      <c r="ECH501" s="112"/>
      <c r="ECI501" s="112"/>
      <c r="ECJ501" s="112"/>
      <c r="ECK501" s="113"/>
      <c r="ECL501" s="113"/>
      <c r="ECM501" s="112"/>
      <c r="ECN501" s="112"/>
      <c r="ECO501" s="112"/>
      <c r="ECP501" s="112"/>
      <c r="ECQ501" s="112"/>
      <c r="ECR501" s="112"/>
      <c r="ECS501" s="112"/>
      <c r="ECT501" s="112"/>
      <c r="ECU501" s="112"/>
      <c r="ECV501" s="115"/>
      <c r="ECW501" s="114"/>
      <c r="ECX501" s="117"/>
      <c r="ECY501" s="112"/>
      <c r="ECZ501" s="112"/>
      <c r="EDA501" s="112"/>
      <c r="EDB501" s="113"/>
      <c r="EDC501" s="113"/>
      <c r="EDD501" s="112"/>
      <c r="EDE501" s="112"/>
      <c r="EDF501" s="112"/>
      <c r="EDG501" s="112"/>
      <c r="EDH501" s="112"/>
      <c r="EDI501" s="112"/>
      <c r="EDJ501" s="112"/>
      <c r="EDK501" s="112"/>
      <c r="EDL501" s="112"/>
      <c r="EDM501" s="115"/>
      <c r="EDN501" s="114"/>
      <c r="EDO501" s="117"/>
      <c r="EDP501" s="112"/>
      <c r="EDQ501" s="112"/>
      <c r="EDR501" s="112"/>
      <c r="EDS501" s="113"/>
      <c r="EDT501" s="113"/>
      <c r="EDU501" s="112"/>
      <c r="EDV501" s="112"/>
      <c r="EDW501" s="112"/>
      <c r="EDX501" s="112"/>
      <c r="EDY501" s="112"/>
      <c r="EDZ501" s="112"/>
      <c r="EEA501" s="112"/>
      <c r="EEB501" s="112"/>
      <c r="EEC501" s="112"/>
      <c r="EED501" s="115"/>
      <c r="EEE501" s="114"/>
      <c r="EEF501" s="117"/>
      <c r="EEG501" s="112"/>
      <c r="EEH501" s="112"/>
      <c r="EEI501" s="112"/>
      <c r="EEJ501" s="113"/>
      <c r="EEK501" s="113"/>
      <c r="EEL501" s="112"/>
      <c r="EEM501" s="112"/>
      <c r="EEN501" s="112"/>
      <c r="EEO501" s="112"/>
      <c r="EEP501" s="112"/>
      <c r="EEQ501" s="112"/>
      <c r="EER501" s="112"/>
      <c r="EES501" s="112"/>
      <c r="EET501" s="112"/>
      <c r="EEU501" s="115"/>
      <c r="EEV501" s="114"/>
      <c r="EEW501" s="117"/>
      <c r="EEX501" s="112"/>
      <c r="EEY501" s="112"/>
      <c r="EEZ501" s="112"/>
      <c r="EFA501" s="113"/>
      <c r="EFB501" s="113"/>
      <c r="EFC501" s="112"/>
      <c r="EFD501" s="112"/>
      <c r="EFE501" s="112"/>
      <c r="EFF501" s="112"/>
      <c r="EFG501" s="112"/>
      <c r="EFH501" s="112"/>
      <c r="EFI501" s="112"/>
      <c r="EFJ501" s="112"/>
      <c r="EFK501" s="112"/>
      <c r="EFL501" s="115"/>
      <c r="EFM501" s="114"/>
      <c r="EFN501" s="117"/>
      <c r="EFO501" s="112"/>
      <c r="EFP501" s="112"/>
      <c r="EFQ501" s="112"/>
      <c r="EFR501" s="113"/>
      <c r="EFS501" s="113"/>
      <c r="EFT501" s="112"/>
      <c r="EFU501" s="112"/>
      <c r="EFV501" s="112"/>
      <c r="EFW501" s="112"/>
      <c r="EFX501" s="112"/>
      <c r="EFY501" s="112"/>
      <c r="EFZ501" s="112"/>
      <c r="EGA501" s="112"/>
      <c r="EGB501" s="112"/>
      <c r="EGC501" s="115"/>
      <c r="EGD501" s="114"/>
      <c r="EGE501" s="117"/>
      <c r="EGF501" s="112"/>
      <c r="EGG501" s="112"/>
      <c r="EGH501" s="112"/>
      <c r="EGI501" s="113"/>
      <c r="EGJ501" s="113"/>
      <c r="EGK501" s="112"/>
      <c r="EGL501" s="112"/>
      <c r="EGM501" s="112"/>
      <c r="EGN501" s="112"/>
      <c r="EGO501" s="112"/>
      <c r="EGP501" s="112"/>
      <c r="EGQ501" s="112"/>
      <c r="EGR501" s="112"/>
      <c r="EGS501" s="112"/>
      <c r="EGT501" s="115"/>
      <c r="EGU501" s="114"/>
      <c r="EGV501" s="117"/>
      <c r="EGW501" s="112"/>
      <c r="EGX501" s="112"/>
      <c r="EGY501" s="112"/>
      <c r="EGZ501" s="113"/>
      <c r="EHA501" s="113"/>
      <c r="EHB501" s="112"/>
      <c r="EHC501" s="112"/>
      <c r="EHD501" s="112"/>
      <c r="EHE501" s="112"/>
      <c r="EHF501" s="112"/>
      <c r="EHG501" s="112"/>
      <c r="EHH501" s="112"/>
      <c r="EHI501" s="112"/>
      <c r="EHJ501" s="112"/>
      <c r="EHK501" s="115"/>
      <c r="EHL501" s="114"/>
      <c r="EHM501" s="117"/>
      <c r="EHN501" s="112"/>
      <c r="EHO501" s="112"/>
      <c r="EHP501" s="112"/>
      <c r="EHQ501" s="113"/>
      <c r="EHR501" s="113"/>
      <c r="EHS501" s="112"/>
      <c r="EHT501" s="112"/>
      <c r="EHU501" s="112"/>
      <c r="EHV501" s="112"/>
      <c r="EHW501" s="112"/>
      <c r="EHX501" s="112"/>
      <c r="EHY501" s="112"/>
      <c r="EHZ501" s="112"/>
      <c r="EIA501" s="112"/>
      <c r="EIB501" s="115"/>
      <c r="EIC501" s="114"/>
      <c r="EID501" s="117"/>
      <c r="EIE501" s="112"/>
      <c r="EIF501" s="112"/>
      <c r="EIG501" s="112"/>
      <c r="EIH501" s="113"/>
      <c r="EII501" s="113"/>
      <c r="EIJ501" s="112"/>
      <c r="EIK501" s="112"/>
      <c r="EIL501" s="112"/>
      <c r="EIM501" s="112"/>
      <c r="EIN501" s="112"/>
      <c r="EIO501" s="112"/>
      <c r="EIP501" s="112"/>
      <c r="EIQ501" s="112"/>
      <c r="EIR501" s="112"/>
      <c r="EIS501" s="115"/>
      <c r="EIT501" s="114"/>
      <c r="EIU501" s="117"/>
      <c r="EIV501" s="112"/>
      <c r="EIW501" s="112"/>
      <c r="EIX501" s="112"/>
      <c r="EIY501" s="113"/>
      <c r="EIZ501" s="113"/>
      <c r="EJA501" s="112"/>
      <c r="EJB501" s="112"/>
      <c r="EJC501" s="112"/>
      <c r="EJD501" s="112"/>
      <c r="EJE501" s="112"/>
      <c r="EJF501" s="112"/>
      <c r="EJG501" s="112"/>
      <c r="EJH501" s="112"/>
      <c r="EJI501" s="112"/>
      <c r="EJJ501" s="115"/>
      <c r="EJK501" s="114"/>
      <c r="EJL501" s="117"/>
      <c r="EJM501" s="112"/>
      <c r="EJN501" s="112"/>
      <c r="EJO501" s="112"/>
      <c r="EJP501" s="113"/>
      <c r="EJQ501" s="113"/>
      <c r="EJR501" s="112"/>
      <c r="EJS501" s="112"/>
      <c r="EJT501" s="112"/>
      <c r="EJU501" s="112"/>
      <c r="EJV501" s="112"/>
      <c r="EJW501" s="112"/>
      <c r="EJX501" s="112"/>
      <c r="EJY501" s="112"/>
      <c r="EJZ501" s="112"/>
      <c r="EKA501" s="115"/>
      <c r="EKB501" s="114"/>
      <c r="EKC501" s="117"/>
      <c r="EKD501" s="112"/>
      <c r="EKE501" s="112"/>
      <c r="EKF501" s="112"/>
      <c r="EKG501" s="113"/>
      <c r="EKH501" s="113"/>
      <c r="EKI501" s="112"/>
      <c r="EKJ501" s="112"/>
      <c r="EKK501" s="112"/>
      <c r="EKL501" s="112"/>
      <c r="EKM501" s="112"/>
      <c r="EKN501" s="112"/>
      <c r="EKO501" s="112"/>
      <c r="EKP501" s="112"/>
      <c r="EKQ501" s="112"/>
      <c r="EKR501" s="115"/>
      <c r="EKS501" s="114"/>
      <c r="EKT501" s="117"/>
      <c r="EKU501" s="112"/>
      <c r="EKV501" s="112"/>
      <c r="EKW501" s="112"/>
      <c r="EKX501" s="113"/>
      <c r="EKY501" s="113"/>
      <c r="EKZ501" s="112"/>
      <c r="ELA501" s="112"/>
      <c r="ELB501" s="112"/>
      <c r="ELC501" s="112"/>
      <c r="ELD501" s="112"/>
      <c r="ELE501" s="112"/>
      <c r="ELF501" s="112"/>
      <c r="ELG501" s="112"/>
      <c r="ELH501" s="112"/>
      <c r="ELI501" s="115"/>
      <c r="ELJ501" s="114"/>
      <c r="ELK501" s="117"/>
      <c r="ELL501" s="112"/>
      <c r="ELM501" s="112"/>
      <c r="ELN501" s="112"/>
      <c r="ELO501" s="113"/>
      <c r="ELP501" s="113"/>
      <c r="ELQ501" s="112"/>
      <c r="ELR501" s="112"/>
      <c r="ELS501" s="112"/>
      <c r="ELT501" s="112"/>
      <c r="ELU501" s="112"/>
      <c r="ELV501" s="112"/>
      <c r="ELW501" s="112"/>
      <c r="ELX501" s="112"/>
      <c r="ELY501" s="112"/>
      <c r="ELZ501" s="115"/>
      <c r="EMA501" s="114"/>
      <c r="EMB501" s="117"/>
      <c r="EMC501" s="112"/>
      <c r="EMD501" s="112"/>
      <c r="EME501" s="112"/>
      <c r="EMF501" s="113"/>
      <c r="EMG501" s="113"/>
      <c r="EMH501" s="112"/>
      <c r="EMI501" s="112"/>
      <c r="EMJ501" s="112"/>
      <c r="EMK501" s="112"/>
      <c r="EML501" s="112"/>
      <c r="EMM501" s="112"/>
      <c r="EMN501" s="112"/>
      <c r="EMO501" s="112"/>
      <c r="EMP501" s="112"/>
      <c r="EMQ501" s="115"/>
      <c r="EMR501" s="114"/>
      <c r="EMS501" s="117"/>
      <c r="EMT501" s="112"/>
      <c r="EMU501" s="112"/>
      <c r="EMV501" s="112"/>
      <c r="EMW501" s="113"/>
      <c r="EMX501" s="113"/>
      <c r="EMY501" s="112"/>
      <c r="EMZ501" s="112"/>
      <c r="ENA501" s="112"/>
      <c r="ENB501" s="112"/>
      <c r="ENC501" s="112"/>
      <c r="END501" s="112"/>
      <c r="ENE501" s="112"/>
      <c r="ENF501" s="112"/>
      <c r="ENG501" s="112"/>
      <c r="ENH501" s="115"/>
      <c r="ENI501" s="114"/>
      <c r="ENJ501" s="117"/>
      <c r="ENK501" s="112"/>
      <c r="ENL501" s="112"/>
      <c r="ENM501" s="112"/>
      <c r="ENN501" s="113"/>
      <c r="ENO501" s="113"/>
      <c r="ENP501" s="112"/>
      <c r="ENQ501" s="112"/>
      <c r="ENR501" s="112"/>
      <c r="ENS501" s="112"/>
      <c r="ENT501" s="112"/>
      <c r="ENU501" s="112"/>
      <c r="ENV501" s="112"/>
      <c r="ENW501" s="112"/>
      <c r="ENX501" s="112"/>
      <c r="ENY501" s="115"/>
      <c r="ENZ501" s="114"/>
      <c r="EOA501" s="117"/>
      <c r="EOB501" s="112"/>
      <c r="EOC501" s="112"/>
      <c r="EOD501" s="112"/>
      <c r="EOE501" s="113"/>
      <c r="EOF501" s="113"/>
      <c r="EOG501" s="112"/>
      <c r="EOH501" s="112"/>
      <c r="EOI501" s="112"/>
      <c r="EOJ501" s="112"/>
      <c r="EOK501" s="112"/>
      <c r="EOL501" s="112"/>
      <c r="EOM501" s="112"/>
      <c r="EON501" s="112"/>
      <c r="EOO501" s="112"/>
      <c r="EOP501" s="115"/>
      <c r="EOQ501" s="114"/>
      <c r="EOR501" s="117"/>
      <c r="EOS501" s="112"/>
      <c r="EOT501" s="112"/>
      <c r="EOU501" s="112"/>
      <c r="EOV501" s="113"/>
      <c r="EOW501" s="113"/>
      <c r="EOX501" s="112"/>
      <c r="EOY501" s="112"/>
      <c r="EOZ501" s="112"/>
      <c r="EPA501" s="112"/>
      <c r="EPB501" s="112"/>
      <c r="EPC501" s="112"/>
      <c r="EPD501" s="112"/>
      <c r="EPE501" s="112"/>
      <c r="EPF501" s="112"/>
      <c r="EPG501" s="115"/>
      <c r="EPH501" s="114"/>
      <c r="EPI501" s="117"/>
      <c r="EPJ501" s="112"/>
      <c r="EPK501" s="112"/>
      <c r="EPL501" s="112"/>
      <c r="EPM501" s="113"/>
      <c r="EPN501" s="113"/>
      <c r="EPO501" s="112"/>
      <c r="EPP501" s="112"/>
      <c r="EPQ501" s="112"/>
      <c r="EPR501" s="112"/>
      <c r="EPS501" s="112"/>
      <c r="EPT501" s="112"/>
      <c r="EPU501" s="112"/>
      <c r="EPV501" s="112"/>
      <c r="EPW501" s="112"/>
      <c r="EPX501" s="115"/>
      <c r="EPY501" s="114"/>
      <c r="EPZ501" s="117"/>
      <c r="EQA501" s="112"/>
      <c r="EQB501" s="112"/>
      <c r="EQC501" s="112"/>
      <c r="EQD501" s="113"/>
      <c r="EQE501" s="113"/>
      <c r="EQF501" s="112"/>
      <c r="EQG501" s="112"/>
      <c r="EQH501" s="112"/>
      <c r="EQI501" s="112"/>
      <c r="EQJ501" s="112"/>
      <c r="EQK501" s="112"/>
      <c r="EQL501" s="112"/>
      <c r="EQM501" s="112"/>
      <c r="EQN501" s="112"/>
      <c r="EQO501" s="115"/>
      <c r="EQP501" s="114"/>
      <c r="EQQ501" s="117"/>
      <c r="EQR501" s="112"/>
      <c r="EQS501" s="112"/>
      <c r="EQT501" s="112"/>
      <c r="EQU501" s="113"/>
      <c r="EQV501" s="113"/>
      <c r="EQW501" s="112"/>
      <c r="EQX501" s="112"/>
      <c r="EQY501" s="112"/>
      <c r="EQZ501" s="112"/>
      <c r="ERA501" s="112"/>
      <c r="ERB501" s="112"/>
      <c r="ERC501" s="112"/>
      <c r="ERD501" s="112"/>
      <c r="ERE501" s="112"/>
      <c r="ERF501" s="115"/>
      <c r="ERG501" s="114"/>
      <c r="ERH501" s="117"/>
      <c r="ERI501" s="112"/>
      <c r="ERJ501" s="112"/>
      <c r="ERK501" s="112"/>
      <c r="ERL501" s="113"/>
      <c r="ERM501" s="113"/>
      <c r="ERN501" s="112"/>
      <c r="ERO501" s="112"/>
      <c r="ERP501" s="112"/>
      <c r="ERQ501" s="112"/>
      <c r="ERR501" s="112"/>
      <c r="ERS501" s="112"/>
      <c r="ERT501" s="112"/>
      <c r="ERU501" s="112"/>
      <c r="ERV501" s="112"/>
      <c r="ERW501" s="115"/>
      <c r="ERX501" s="114"/>
      <c r="ERY501" s="117"/>
      <c r="ERZ501" s="112"/>
      <c r="ESA501" s="112"/>
      <c r="ESB501" s="112"/>
      <c r="ESC501" s="113"/>
      <c r="ESD501" s="113"/>
      <c r="ESE501" s="112"/>
      <c r="ESF501" s="112"/>
      <c r="ESG501" s="112"/>
      <c r="ESH501" s="112"/>
      <c r="ESI501" s="112"/>
      <c r="ESJ501" s="112"/>
      <c r="ESK501" s="112"/>
      <c r="ESL501" s="112"/>
      <c r="ESM501" s="112"/>
      <c r="ESN501" s="115"/>
      <c r="ESO501" s="114"/>
      <c r="ESP501" s="117"/>
      <c r="ESQ501" s="112"/>
      <c r="ESR501" s="112"/>
      <c r="ESS501" s="112"/>
      <c r="EST501" s="113"/>
      <c r="ESU501" s="113"/>
      <c r="ESV501" s="112"/>
      <c r="ESW501" s="112"/>
      <c r="ESX501" s="112"/>
      <c r="ESY501" s="112"/>
      <c r="ESZ501" s="112"/>
      <c r="ETA501" s="112"/>
      <c r="ETB501" s="112"/>
      <c r="ETC501" s="112"/>
      <c r="ETD501" s="112"/>
      <c r="ETE501" s="115"/>
      <c r="ETF501" s="114"/>
      <c r="ETG501" s="117"/>
      <c r="ETH501" s="112"/>
      <c r="ETI501" s="112"/>
      <c r="ETJ501" s="112"/>
      <c r="ETK501" s="113"/>
      <c r="ETL501" s="113"/>
      <c r="ETM501" s="112"/>
      <c r="ETN501" s="112"/>
      <c r="ETO501" s="112"/>
      <c r="ETP501" s="112"/>
      <c r="ETQ501" s="112"/>
      <c r="ETR501" s="112"/>
      <c r="ETS501" s="112"/>
      <c r="ETT501" s="112"/>
      <c r="ETU501" s="112"/>
      <c r="ETV501" s="115"/>
      <c r="ETW501" s="114"/>
      <c r="ETX501" s="117"/>
      <c r="ETY501" s="112"/>
      <c r="ETZ501" s="112"/>
      <c r="EUA501" s="112"/>
      <c r="EUB501" s="113"/>
      <c r="EUC501" s="113"/>
      <c r="EUD501" s="112"/>
      <c r="EUE501" s="112"/>
      <c r="EUF501" s="112"/>
      <c r="EUG501" s="112"/>
      <c r="EUH501" s="112"/>
      <c r="EUI501" s="112"/>
      <c r="EUJ501" s="112"/>
      <c r="EUK501" s="112"/>
      <c r="EUL501" s="112"/>
      <c r="EUM501" s="115"/>
      <c r="EUN501" s="114"/>
      <c r="EUO501" s="117"/>
      <c r="EUP501" s="112"/>
      <c r="EUQ501" s="112"/>
      <c r="EUR501" s="112"/>
      <c r="EUS501" s="113"/>
      <c r="EUT501" s="113"/>
      <c r="EUU501" s="112"/>
      <c r="EUV501" s="112"/>
      <c r="EUW501" s="112"/>
      <c r="EUX501" s="112"/>
      <c r="EUY501" s="112"/>
      <c r="EUZ501" s="112"/>
      <c r="EVA501" s="112"/>
      <c r="EVB501" s="112"/>
      <c r="EVC501" s="112"/>
      <c r="EVD501" s="115"/>
      <c r="EVE501" s="114"/>
      <c r="EVF501" s="117"/>
      <c r="EVG501" s="112"/>
      <c r="EVH501" s="112"/>
      <c r="EVI501" s="112"/>
      <c r="EVJ501" s="113"/>
      <c r="EVK501" s="113"/>
      <c r="EVL501" s="112"/>
      <c r="EVM501" s="112"/>
      <c r="EVN501" s="112"/>
      <c r="EVO501" s="112"/>
      <c r="EVP501" s="112"/>
      <c r="EVQ501" s="112"/>
      <c r="EVR501" s="112"/>
      <c r="EVS501" s="112"/>
      <c r="EVT501" s="112"/>
      <c r="EVU501" s="115"/>
      <c r="EVV501" s="114"/>
      <c r="EVW501" s="117"/>
      <c r="EVX501" s="112"/>
      <c r="EVY501" s="112"/>
      <c r="EVZ501" s="112"/>
      <c r="EWA501" s="113"/>
      <c r="EWB501" s="113"/>
      <c r="EWC501" s="112"/>
      <c r="EWD501" s="112"/>
      <c r="EWE501" s="112"/>
      <c r="EWF501" s="112"/>
      <c r="EWG501" s="112"/>
      <c r="EWH501" s="112"/>
      <c r="EWI501" s="112"/>
      <c r="EWJ501" s="112"/>
      <c r="EWK501" s="112"/>
      <c r="EWL501" s="115"/>
      <c r="EWM501" s="114"/>
      <c r="EWN501" s="117"/>
      <c r="EWO501" s="112"/>
      <c r="EWP501" s="112"/>
      <c r="EWQ501" s="112"/>
      <c r="EWR501" s="113"/>
      <c r="EWS501" s="113"/>
      <c r="EWT501" s="112"/>
      <c r="EWU501" s="112"/>
      <c r="EWV501" s="112"/>
      <c r="EWW501" s="112"/>
      <c r="EWX501" s="112"/>
      <c r="EWY501" s="112"/>
      <c r="EWZ501" s="112"/>
      <c r="EXA501" s="112"/>
      <c r="EXB501" s="112"/>
      <c r="EXC501" s="115"/>
      <c r="EXD501" s="114"/>
      <c r="EXE501" s="117"/>
      <c r="EXF501" s="112"/>
      <c r="EXG501" s="112"/>
      <c r="EXH501" s="112"/>
      <c r="EXI501" s="113"/>
      <c r="EXJ501" s="113"/>
      <c r="EXK501" s="112"/>
      <c r="EXL501" s="112"/>
      <c r="EXM501" s="112"/>
      <c r="EXN501" s="112"/>
      <c r="EXO501" s="112"/>
      <c r="EXP501" s="112"/>
      <c r="EXQ501" s="112"/>
      <c r="EXR501" s="112"/>
      <c r="EXS501" s="112"/>
      <c r="EXT501" s="115"/>
      <c r="EXU501" s="114"/>
      <c r="EXV501" s="117"/>
      <c r="EXW501" s="112"/>
      <c r="EXX501" s="112"/>
      <c r="EXY501" s="112"/>
      <c r="EXZ501" s="113"/>
      <c r="EYA501" s="113"/>
      <c r="EYB501" s="112"/>
      <c r="EYC501" s="112"/>
      <c r="EYD501" s="112"/>
      <c r="EYE501" s="112"/>
      <c r="EYF501" s="112"/>
      <c r="EYG501" s="112"/>
      <c r="EYH501" s="112"/>
      <c r="EYI501" s="112"/>
      <c r="EYJ501" s="112"/>
      <c r="EYK501" s="115"/>
      <c r="EYL501" s="114"/>
      <c r="EYM501" s="117"/>
      <c r="EYN501" s="112"/>
      <c r="EYO501" s="112"/>
      <c r="EYP501" s="112"/>
      <c r="EYQ501" s="113"/>
      <c r="EYR501" s="113"/>
      <c r="EYS501" s="112"/>
      <c r="EYT501" s="112"/>
      <c r="EYU501" s="112"/>
      <c r="EYV501" s="112"/>
      <c r="EYW501" s="112"/>
      <c r="EYX501" s="112"/>
      <c r="EYY501" s="112"/>
      <c r="EYZ501" s="112"/>
      <c r="EZA501" s="112"/>
      <c r="EZB501" s="115"/>
      <c r="EZC501" s="114"/>
      <c r="EZD501" s="117"/>
      <c r="EZE501" s="112"/>
      <c r="EZF501" s="112"/>
      <c r="EZG501" s="112"/>
      <c r="EZH501" s="113"/>
      <c r="EZI501" s="113"/>
      <c r="EZJ501" s="112"/>
      <c r="EZK501" s="112"/>
      <c r="EZL501" s="112"/>
      <c r="EZM501" s="112"/>
      <c r="EZN501" s="112"/>
      <c r="EZO501" s="112"/>
      <c r="EZP501" s="112"/>
      <c r="EZQ501" s="112"/>
      <c r="EZR501" s="112"/>
      <c r="EZS501" s="115"/>
      <c r="EZT501" s="114"/>
      <c r="EZU501" s="117"/>
      <c r="EZV501" s="112"/>
      <c r="EZW501" s="112"/>
      <c r="EZX501" s="112"/>
      <c r="EZY501" s="113"/>
      <c r="EZZ501" s="113"/>
      <c r="FAA501" s="112"/>
      <c r="FAB501" s="112"/>
      <c r="FAC501" s="112"/>
      <c r="FAD501" s="112"/>
      <c r="FAE501" s="112"/>
      <c r="FAF501" s="112"/>
      <c r="FAG501" s="112"/>
      <c r="FAH501" s="112"/>
      <c r="FAI501" s="112"/>
      <c r="FAJ501" s="115"/>
      <c r="FAK501" s="114"/>
      <c r="FAL501" s="117"/>
      <c r="FAM501" s="112"/>
      <c r="FAN501" s="112"/>
      <c r="FAO501" s="112"/>
      <c r="FAP501" s="113"/>
      <c r="FAQ501" s="113"/>
      <c r="FAR501" s="112"/>
      <c r="FAS501" s="112"/>
      <c r="FAT501" s="112"/>
      <c r="FAU501" s="112"/>
      <c r="FAV501" s="112"/>
      <c r="FAW501" s="112"/>
      <c r="FAX501" s="112"/>
      <c r="FAY501" s="112"/>
      <c r="FAZ501" s="112"/>
      <c r="FBA501" s="115"/>
      <c r="FBB501" s="114"/>
      <c r="FBC501" s="117"/>
      <c r="FBD501" s="112"/>
      <c r="FBE501" s="112"/>
      <c r="FBF501" s="112"/>
      <c r="FBG501" s="113"/>
      <c r="FBH501" s="113"/>
      <c r="FBI501" s="112"/>
      <c r="FBJ501" s="112"/>
      <c r="FBK501" s="112"/>
      <c r="FBL501" s="112"/>
      <c r="FBM501" s="112"/>
      <c r="FBN501" s="112"/>
      <c r="FBO501" s="112"/>
      <c r="FBP501" s="112"/>
      <c r="FBQ501" s="112"/>
      <c r="FBR501" s="115"/>
      <c r="FBS501" s="114"/>
      <c r="FBT501" s="117"/>
      <c r="FBU501" s="112"/>
      <c r="FBV501" s="112"/>
      <c r="FBW501" s="112"/>
      <c r="FBX501" s="113"/>
      <c r="FBY501" s="113"/>
      <c r="FBZ501" s="112"/>
      <c r="FCA501" s="112"/>
      <c r="FCB501" s="112"/>
      <c r="FCC501" s="112"/>
      <c r="FCD501" s="112"/>
      <c r="FCE501" s="112"/>
      <c r="FCF501" s="112"/>
      <c r="FCG501" s="112"/>
      <c r="FCH501" s="112"/>
      <c r="FCI501" s="115"/>
      <c r="FCJ501" s="114"/>
      <c r="FCK501" s="117"/>
      <c r="FCL501" s="112"/>
      <c r="FCM501" s="112"/>
      <c r="FCN501" s="112"/>
      <c r="FCO501" s="113"/>
      <c r="FCP501" s="113"/>
      <c r="FCQ501" s="112"/>
      <c r="FCR501" s="112"/>
      <c r="FCS501" s="112"/>
      <c r="FCT501" s="112"/>
      <c r="FCU501" s="112"/>
      <c r="FCV501" s="112"/>
      <c r="FCW501" s="112"/>
      <c r="FCX501" s="112"/>
      <c r="FCY501" s="112"/>
      <c r="FCZ501" s="115"/>
      <c r="FDA501" s="114"/>
      <c r="FDB501" s="117"/>
      <c r="FDC501" s="112"/>
      <c r="FDD501" s="112"/>
      <c r="FDE501" s="112"/>
      <c r="FDF501" s="113"/>
      <c r="FDG501" s="113"/>
      <c r="FDH501" s="112"/>
      <c r="FDI501" s="112"/>
      <c r="FDJ501" s="112"/>
      <c r="FDK501" s="112"/>
      <c r="FDL501" s="112"/>
      <c r="FDM501" s="112"/>
      <c r="FDN501" s="112"/>
      <c r="FDO501" s="112"/>
      <c r="FDP501" s="112"/>
      <c r="FDQ501" s="115"/>
      <c r="FDR501" s="114"/>
      <c r="FDS501" s="117"/>
      <c r="FDT501" s="112"/>
      <c r="FDU501" s="112"/>
      <c r="FDV501" s="112"/>
      <c r="FDW501" s="113"/>
      <c r="FDX501" s="113"/>
      <c r="FDY501" s="112"/>
      <c r="FDZ501" s="112"/>
      <c r="FEA501" s="112"/>
      <c r="FEB501" s="112"/>
      <c r="FEC501" s="112"/>
      <c r="FED501" s="112"/>
      <c r="FEE501" s="112"/>
      <c r="FEF501" s="112"/>
      <c r="FEG501" s="112"/>
      <c r="FEH501" s="115"/>
      <c r="FEI501" s="114"/>
      <c r="FEJ501" s="117"/>
      <c r="FEK501" s="112"/>
      <c r="FEL501" s="112"/>
      <c r="FEM501" s="112"/>
      <c r="FEN501" s="113"/>
      <c r="FEO501" s="113"/>
      <c r="FEP501" s="112"/>
      <c r="FEQ501" s="112"/>
      <c r="FER501" s="112"/>
      <c r="FES501" s="112"/>
      <c r="FET501" s="112"/>
      <c r="FEU501" s="112"/>
      <c r="FEV501" s="112"/>
      <c r="FEW501" s="112"/>
      <c r="FEX501" s="112"/>
      <c r="FEY501" s="115"/>
      <c r="FEZ501" s="114"/>
      <c r="FFA501" s="117"/>
      <c r="FFB501" s="112"/>
      <c r="FFC501" s="112"/>
      <c r="FFD501" s="112"/>
      <c r="FFE501" s="113"/>
      <c r="FFF501" s="113"/>
      <c r="FFG501" s="112"/>
      <c r="FFH501" s="112"/>
      <c r="FFI501" s="112"/>
      <c r="FFJ501" s="112"/>
      <c r="FFK501" s="112"/>
      <c r="FFL501" s="112"/>
      <c r="FFM501" s="112"/>
      <c r="FFN501" s="112"/>
      <c r="FFO501" s="112"/>
      <c r="FFP501" s="115"/>
      <c r="FFQ501" s="114"/>
      <c r="FFR501" s="117"/>
      <c r="FFS501" s="112"/>
      <c r="FFT501" s="112"/>
      <c r="FFU501" s="112"/>
      <c r="FFV501" s="113"/>
      <c r="FFW501" s="113"/>
      <c r="FFX501" s="112"/>
      <c r="FFY501" s="112"/>
      <c r="FFZ501" s="112"/>
      <c r="FGA501" s="112"/>
      <c r="FGB501" s="112"/>
      <c r="FGC501" s="112"/>
      <c r="FGD501" s="112"/>
      <c r="FGE501" s="112"/>
      <c r="FGF501" s="112"/>
      <c r="FGG501" s="115"/>
      <c r="FGH501" s="114"/>
      <c r="FGI501" s="117"/>
      <c r="FGJ501" s="112"/>
      <c r="FGK501" s="112"/>
      <c r="FGL501" s="112"/>
      <c r="FGM501" s="113"/>
      <c r="FGN501" s="113"/>
      <c r="FGO501" s="112"/>
      <c r="FGP501" s="112"/>
      <c r="FGQ501" s="112"/>
      <c r="FGR501" s="112"/>
      <c r="FGS501" s="112"/>
      <c r="FGT501" s="112"/>
      <c r="FGU501" s="112"/>
      <c r="FGV501" s="112"/>
      <c r="FGW501" s="112"/>
      <c r="FGX501" s="115"/>
      <c r="FGY501" s="114"/>
      <c r="FGZ501" s="117"/>
      <c r="FHA501" s="112"/>
      <c r="FHB501" s="112"/>
      <c r="FHC501" s="112"/>
      <c r="FHD501" s="113"/>
      <c r="FHE501" s="113"/>
      <c r="FHF501" s="112"/>
      <c r="FHG501" s="112"/>
      <c r="FHH501" s="112"/>
      <c r="FHI501" s="112"/>
      <c r="FHJ501" s="112"/>
      <c r="FHK501" s="112"/>
      <c r="FHL501" s="112"/>
      <c r="FHM501" s="112"/>
      <c r="FHN501" s="112"/>
      <c r="FHO501" s="115"/>
      <c r="FHP501" s="114"/>
      <c r="FHQ501" s="117"/>
      <c r="FHR501" s="112"/>
      <c r="FHS501" s="112"/>
      <c r="FHT501" s="112"/>
      <c r="FHU501" s="113"/>
      <c r="FHV501" s="113"/>
      <c r="FHW501" s="112"/>
      <c r="FHX501" s="112"/>
      <c r="FHY501" s="112"/>
      <c r="FHZ501" s="112"/>
      <c r="FIA501" s="112"/>
      <c r="FIB501" s="112"/>
      <c r="FIC501" s="112"/>
      <c r="FID501" s="112"/>
      <c r="FIE501" s="112"/>
      <c r="FIF501" s="115"/>
      <c r="FIG501" s="114"/>
      <c r="FIH501" s="117"/>
      <c r="FII501" s="112"/>
      <c r="FIJ501" s="112"/>
      <c r="FIK501" s="112"/>
      <c r="FIL501" s="113"/>
      <c r="FIM501" s="113"/>
      <c r="FIN501" s="112"/>
      <c r="FIO501" s="112"/>
      <c r="FIP501" s="112"/>
      <c r="FIQ501" s="112"/>
      <c r="FIR501" s="112"/>
      <c r="FIS501" s="112"/>
      <c r="FIT501" s="112"/>
      <c r="FIU501" s="112"/>
      <c r="FIV501" s="112"/>
      <c r="FIW501" s="115"/>
      <c r="FIX501" s="114"/>
      <c r="FIY501" s="117"/>
      <c r="FIZ501" s="112"/>
      <c r="FJA501" s="112"/>
      <c r="FJB501" s="112"/>
      <c r="FJC501" s="113"/>
      <c r="FJD501" s="113"/>
      <c r="FJE501" s="112"/>
      <c r="FJF501" s="112"/>
      <c r="FJG501" s="112"/>
      <c r="FJH501" s="112"/>
      <c r="FJI501" s="112"/>
      <c r="FJJ501" s="112"/>
      <c r="FJK501" s="112"/>
      <c r="FJL501" s="112"/>
      <c r="FJM501" s="112"/>
      <c r="FJN501" s="115"/>
      <c r="FJO501" s="114"/>
      <c r="FJP501" s="117"/>
      <c r="FJQ501" s="112"/>
      <c r="FJR501" s="112"/>
      <c r="FJS501" s="112"/>
      <c r="FJT501" s="113"/>
      <c r="FJU501" s="113"/>
      <c r="FJV501" s="112"/>
      <c r="FJW501" s="112"/>
      <c r="FJX501" s="112"/>
      <c r="FJY501" s="112"/>
      <c r="FJZ501" s="112"/>
      <c r="FKA501" s="112"/>
      <c r="FKB501" s="112"/>
      <c r="FKC501" s="112"/>
      <c r="FKD501" s="112"/>
      <c r="FKE501" s="115"/>
      <c r="FKF501" s="114"/>
      <c r="FKG501" s="117"/>
      <c r="FKH501" s="112"/>
      <c r="FKI501" s="112"/>
      <c r="FKJ501" s="112"/>
      <c r="FKK501" s="113"/>
      <c r="FKL501" s="113"/>
      <c r="FKM501" s="112"/>
      <c r="FKN501" s="112"/>
      <c r="FKO501" s="112"/>
      <c r="FKP501" s="112"/>
      <c r="FKQ501" s="112"/>
      <c r="FKR501" s="112"/>
      <c r="FKS501" s="112"/>
      <c r="FKT501" s="112"/>
      <c r="FKU501" s="112"/>
      <c r="FKV501" s="115"/>
      <c r="FKW501" s="114"/>
      <c r="FKX501" s="117"/>
      <c r="FKY501" s="112"/>
      <c r="FKZ501" s="112"/>
      <c r="FLA501" s="112"/>
      <c r="FLB501" s="113"/>
      <c r="FLC501" s="113"/>
      <c r="FLD501" s="112"/>
      <c r="FLE501" s="112"/>
      <c r="FLF501" s="112"/>
      <c r="FLG501" s="112"/>
      <c r="FLH501" s="112"/>
      <c r="FLI501" s="112"/>
      <c r="FLJ501" s="112"/>
      <c r="FLK501" s="112"/>
      <c r="FLL501" s="112"/>
      <c r="FLM501" s="115"/>
      <c r="FLN501" s="114"/>
      <c r="FLO501" s="117"/>
      <c r="FLP501" s="112"/>
      <c r="FLQ501" s="112"/>
      <c r="FLR501" s="112"/>
      <c r="FLS501" s="113"/>
      <c r="FLT501" s="113"/>
      <c r="FLU501" s="112"/>
      <c r="FLV501" s="112"/>
      <c r="FLW501" s="112"/>
      <c r="FLX501" s="112"/>
      <c r="FLY501" s="112"/>
      <c r="FLZ501" s="112"/>
      <c r="FMA501" s="112"/>
      <c r="FMB501" s="112"/>
      <c r="FMC501" s="112"/>
      <c r="FMD501" s="115"/>
      <c r="FME501" s="114"/>
      <c r="FMF501" s="117"/>
      <c r="FMG501" s="112"/>
      <c r="FMH501" s="112"/>
      <c r="FMI501" s="112"/>
      <c r="FMJ501" s="113"/>
      <c r="FMK501" s="113"/>
      <c r="FML501" s="112"/>
      <c r="FMM501" s="112"/>
      <c r="FMN501" s="112"/>
      <c r="FMO501" s="112"/>
      <c r="FMP501" s="112"/>
      <c r="FMQ501" s="112"/>
      <c r="FMR501" s="112"/>
      <c r="FMS501" s="112"/>
      <c r="FMT501" s="112"/>
      <c r="FMU501" s="115"/>
      <c r="FMV501" s="114"/>
      <c r="FMW501" s="117"/>
      <c r="FMX501" s="112"/>
      <c r="FMY501" s="112"/>
      <c r="FMZ501" s="112"/>
      <c r="FNA501" s="113"/>
      <c r="FNB501" s="113"/>
      <c r="FNC501" s="112"/>
      <c r="FND501" s="112"/>
      <c r="FNE501" s="112"/>
      <c r="FNF501" s="112"/>
      <c r="FNG501" s="112"/>
      <c r="FNH501" s="112"/>
      <c r="FNI501" s="112"/>
      <c r="FNJ501" s="112"/>
      <c r="FNK501" s="112"/>
      <c r="FNL501" s="115"/>
      <c r="FNM501" s="114"/>
      <c r="FNN501" s="117"/>
      <c r="FNO501" s="112"/>
      <c r="FNP501" s="112"/>
      <c r="FNQ501" s="112"/>
      <c r="FNR501" s="113"/>
      <c r="FNS501" s="113"/>
      <c r="FNT501" s="112"/>
      <c r="FNU501" s="112"/>
      <c r="FNV501" s="112"/>
      <c r="FNW501" s="112"/>
      <c r="FNX501" s="112"/>
      <c r="FNY501" s="112"/>
      <c r="FNZ501" s="112"/>
      <c r="FOA501" s="112"/>
      <c r="FOB501" s="112"/>
      <c r="FOC501" s="115"/>
      <c r="FOD501" s="114"/>
      <c r="FOE501" s="117"/>
      <c r="FOF501" s="112"/>
      <c r="FOG501" s="112"/>
      <c r="FOH501" s="112"/>
      <c r="FOI501" s="113"/>
      <c r="FOJ501" s="113"/>
      <c r="FOK501" s="112"/>
      <c r="FOL501" s="112"/>
      <c r="FOM501" s="112"/>
      <c r="FON501" s="112"/>
      <c r="FOO501" s="112"/>
      <c r="FOP501" s="112"/>
      <c r="FOQ501" s="112"/>
      <c r="FOR501" s="112"/>
      <c r="FOS501" s="112"/>
      <c r="FOT501" s="115"/>
      <c r="FOU501" s="114"/>
      <c r="FOV501" s="117"/>
      <c r="FOW501" s="112"/>
      <c r="FOX501" s="112"/>
      <c r="FOY501" s="112"/>
      <c r="FOZ501" s="113"/>
      <c r="FPA501" s="113"/>
      <c r="FPB501" s="112"/>
      <c r="FPC501" s="112"/>
      <c r="FPD501" s="112"/>
      <c r="FPE501" s="112"/>
      <c r="FPF501" s="112"/>
      <c r="FPG501" s="112"/>
      <c r="FPH501" s="112"/>
      <c r="FPI501" s="112"/>
      <c r="FPJ501" s="112"/>
      <c r="FPK501" s="115"/>
      <c r="FPL501" s="114"/>
      <c r="FPM501" s="117"/>
      <c r="FPN501" s="112"/>
      <c r="FPO501" s="112"/>
      <c r="FPP501" s="112"/>
      <c r="FPQ501" s="113"/>
      <c r="FPR501" s="113"/>
      <c r="FPS501" s="112"/>
      <c r="FPT501" s="112"/>
      <c r="FPU501" s="112"/>
      <c r="FPV501" s="112"/>
      <c r="FPW501" s="112"/>
      <c r="FPX501" s="112"/>
      <c r="FPY501" s="112"/>
      <c r="FPZ501" s="112"/>
      <c r="FQA501" s="112"/>
      <c r="FQB501" s="115"/>
      <c r="FQC501" s="114"/>
      <c r="FQD501" s="117"/>
      <c r="FQE501" s="112"/>
      <c r="FQF501" s="112"/>
      <c r="FQG501" s="112"/>
      <c r="FQH501" s="113"/>
      <c r="FQI501" s="113"/>
      <c r="FQJ501" s="112"/>
      <c r="FQK501" s="112"/>
      <c r="FQL501" s="112"/>
      <c r="FQM501" s="112"/>
      <c r="FQN501" s="112"/>
      <c r="FQO501" s="112"/>
      <c r="FQP501" s="112"/>
      <c r="FQQ501" s="112"/>
      <c r="FQR501" s="112"/>
      <c r="FQS501" s="115"/>
      <c r="FQT501" s="114"/>
      <c r="FQU501" s="117"/>
      <c r="FQV501" s="112"/>
      <c r="FQW501" s="112"/>
      <c r="FQX501" s="112"/>
      <c r="FQY501" s="113"/>
      <c r="FQZ501" s="113"/>
      <c r="FRA501" s="112"/>
      <c r="FRB501" s="112"/>
      <c r="FRC501" s="112"/>
      <c r="FRD501" s="112"/>
      <c r="FRE501" s="112"/>
      <c r="FRF501" s="112"/>
      <c r="FRG501" s="112"/>
      <c r="FRH501" s="112"/>
      <c r="FRI501" s="112"/>
      <c r="FRJ501" s="115"/>
      <c r="FRK501" s="114"/>
      <c r="FRL501" s="117"/>
      <c r="FRM501" s="112"/>
      <c r="FRN501" s="112"/>
      <c r="FRO501" s="112"/>
      <c r="FRP501" s="113"/>
      <c r="FRQ501" s="113"/>
      <c r="FRR501" s="112"/>
      <c r="FRS501" s="112"/>
      <c r="FRT501" s="112"/>
      <c r="FRU501" s="112"/>
      <c r="FRV501" s="112"/>
      <c r="FRW501" s="112"/>
      <c r="FRX501" s="112"/>
      <c r="FRY501" s="112"/>
      <c r="FRZ501" s="112"/>
      <c r="FSA501" s="115"/>
      <c r="FSB501" s="114"/>
      <c r="FSC501" s="117"/>
      <c r="FSD501" s="112"/>
      <c r="FSE501" s="112"/>
      <c r="FSF501" s="112"/>
      <c r="FSG501" s="113"/>
      <c r="FSH501" s="113"/>
      <c r="FSI501" s="112"/>
      <c r="FSJ501" s="112"/>
      <c r="FSK501" s="112"/>
      <c r="FSL501" s="112"/>
      <c r="FSM501" s="112"/>
      <c r="FSN501" s="112"/>
      <c r="FSO501" s="112"/>
      <c r="FSP501" s="112"/>
      <c r="FSQ501" s="112"/>
      <c r="FSR501" s="115"/>
      <c r="FSS501" s="114"/>
      <c r="FST501" s="117"/>
      <c r="FSU501" s="112"/>
      <c r="FSV501" s="112"/>
      <c r="FSW501" s="112"/>
      <c r="FSX501" s="113"/>
      <c r="FSY501" s="113"/>
      <c r="FSZ501" s="112"/>
      <c r="FTA501" s="112"/>
      <c r="FTB501" s="112"/>
      <c r="FTC501" s="112"/>
      <c r="FTD501" s="112"/>
      <c r="FTE501" s="112"/>
      <c r="FTF501" s="112"/>
      <c r="FTG501" s="112"/>
      <c r="FTH501" s="112"/>
      <c r="FTI501" s="115"/>
      <c r="FTJ501" s="114"/>
      <c r="FTK501" s="117"/>
      <c r="FTL501" s="112"/>
      <c r="FTM501" s="112"/>
      <c r="FTN501" s="112"/>
      <c r="FTO501" s="113"/>
      <c r="FTP501" s="113"/>
      <c r="FTQ501" s="112"/>
      <c r="FTR501" s="112"/>
      <c r="FTS501" s="112"/>
      <c r="FTT501" s="112"/>
      <c r="FTU501" s="112"/>
      <c r="FTV501" s="112"/>
      <c r="FTW501" s="112"/>
      <c r="FTX501" s="112"/>
      <c r="FTY501" s="112"/>
      <c r="FTZ501" s="115"/>
      <c r="FUA501" s="114"/>
      <c r="FUB501" s="117"/>
      <c r="FUC501" s="112"/>
      <c r="FUD501" s="112"/>
      <c r="FUE501" s="112"/>
      <c r="FUF501" s="113"/>
      <c r="FUG501" s="113"/>
      <c r="FUH501" s="112"/>
      <c r="FUI501" s="112"/>
      <c r="FUJ501" s="112"/>
      <c r="FUK501" s="112"/>
      <c r="FUL501" s="112"/>
      <c r="FUM501" s="112"/>
      <c r="FUN501" s="112"/>
      <c r="FUO501" s="112"/>
      <c r="FUP501" s="112"/>
      <c r="FUQ501" s="115"/>
      <c r="FUR501" s="114"/>
      <c r="FUS501" s="117"/>
      <c r="FUT501" s="112"/>
      <c r="FUU501" s="112"/>
      <c r="FUV501" s="112"/>
      <c r="FUW501" s="113"/>
      <c r="FUX501" s="113"/>
      <c r="FUY501" s="112"/>
      <c r="FUZ501" s="112"/>
      <c r="FVA501" s="112"/>
      <c r="FVB501" s="112"/>
      <c r="FVC501" s="112"/>
      <c r="FVD501" s="112"/>
      <c r="FVE501" s="112"/>
      <c r="FVF501" s="112"/>
      <c r="FVG501" s="112"/>
      <c r="FVH501" s="115"/>
      <c r="FVI501" s="114"/>
      <c r="FVJ501" s="117"/>
      <c r="FVK501" s="112"/>
      <c r="FVL501" s="112"/>
      <c r="FVM501" s="112"/>
      <c r="FVN501" s="113"/>
      <c r="FVO501" s="113"/>
      <c r="FVP501" s="112"/>
      <c r="FVQ501" s="112"/>
      <c r="FVR501" s="112"/>
      <c r="FVS501" s="112"/>
      <c r="FVT501" s="112"/>
      <c r="FVU501" s="112"/>
      <c r="FVV501" s="112"/>
      <c r="FVW501" s="112"/>
      <c r="FVX501" s="112"/>
      <c r="FVY501" s="115"/>
      <c r="FVZ501" s="114"/>
      <c r="FWA501" s="117"/>
      <c r="FWB501" s="112"/>
      <c r="FWC501" s="112"/>
      <c r="FWD501" s="112"/>
      <c r="FWE501" s="113"/>
      <c r="FWF501" s="113"/>
      <c r="FWG501" s="112"/>
      <c r="FWH501" s="112"/>
      <c r="FWI501" s="112"/>
      <c r="FWJ501" s="112"/>
      <c r="FWK501" s="112"/>
      <c r="FWL501" s="112"/>
      <c r="FWM501" s="112"/>
      <c r="FWN501" s="112"/>
      <c r="FWO501" s="112"/>
      <c r="FWP501" s="115"/>
      <c r="FWQ501" s="114"/>
      <c r="FWR501" s="117"/>
      <c r="FWS501" s="112"/>
      <c r="FWT501" s="112"/>
      <c r="FWU501" s="112"/>
      <c r="FWV501" s="113"/>
      <c r="FWW501" s="113"/>
      <c r="FWX501" s="112"/>
      <c r="FWY501" s="112"/>
      <c r="FWZ501" s="112"/>
      <c r="FXA501" s="112"/>
      <c r="FXB501" s="112"/>
      <c r="FXC501" s="112"/>
      <c r="FXD501" s="112"/>
      <c r="FXE501" s="112"/>
      <c r="FXF501" s="112"/>
      <c r="FXG501" s="115"/>
      <c r="FXH501" s="114"/>
      <c r="FXI501" s="117"/>
      <c r="FXJ501" s="112"/>
      <c r="FXK501" s="112"/>
      <c r="FXL501" s="112"/>
      <c r="FXM501" s="113"/>
      <c r="FXN501" s="113"/>
      <c r="FXO501" s="112"/>
      <c r="FXP501" s="112"/>
      <c r="FXQ501" s="112"/>
      <c r="FXR501" s="112"/>
      <c r="FXS501" s="112"/>
      <c r="FXT501" s="112"/>
      <c r="FXU501" s="112"/>
      <c r="FXV501" s="112"/>
      <c r="FXW501" s="112"/>
      <c r="FXX501" s="115"/>
      <c r="FXY501" s="114"/>
      <c r="FXZ501" s="117"/>
      <c r="FYA501" s="112"/>
      <c r="FYB501" s="112"/>
      <c r="FYC501" s="112"/>
      <c r="FYD501" s="113"/>
      <c r="FYE501" s="113"/>
      <c r="FYF501" s="112"/>
      <c r="FYG501" s="112"/>
      <c r="FYH501" s="112"/>
      <c r="FYI501" s="112"/>
      <c r="FYJ501" s="112"/>
      <c r="FYK501" s="112"/>
      <c r="FYL501" s="112"/>
      <c r="FYM501" s="112"/>
      <c r="FYN501" s="112"/>
      <c r="FYO501" s="115"/>
      <c r="FYP501" s="114"/>
      <c r="FYQ501" s="117"/>
      <c r="FYR501" s="112"/>
      <c r="FYS501" s="112"/>
      <c r="FYT501" s="112"/>
      <c r="FYU501" s="113"/>
      <c r="FYV501" s="113"/>
      <c r="FYW501" s="112"/>
      <c r="FYX501" s="112"/>
      <c r="FYY501" s="112"/>
      <c r="FYZ501" s="112"/>
      <c r="FZA501" s="112"/>
      <c r="FZB501" s="112"/>
      <c r="FZC501" s="112"/>
      <c r="FZD501" s="112"/>
      <c r="FZE501" s="112"/>
      <c r="FZF501" s="115"/>
      <c r="FZG501" s="114"/>
      <c r="FZH501" s="117"/>
      <c r="FZI501" s="112"/>
      <c r="FZJ501" s="112"/>
      <c r="FZK501" s="112"/>
      <c r="FZL501" s="113"/>
      <c r="FZM501" s="113"/>
      <c r="FZN501" s="112"/>
      <c r="FZO501" s="112"/>
      <c r="FZP501" s="112"/>
      <c r="FZQ501" s="112"/>
      <c r="FZR501" s="112"/>
      <c r="FZS501" s="112"/>
      <c r="FZT501" s="112"/>
      <c r="FZU501" s="112"/>
      <c r="FZV501" s="112"/>
      <c r="FZW501" s="115"/>
      <c r="FZX501" s="114"/>
      <c r="FZY501" s="117"/>
      <c r="FZZ501" s="112"/>
      <c r="GAA501" s="112"/>
      <c r="GAB501" s="112"/>
      <c r="GAC501" s="113"/>
      <c r="GAD501" s="113"/>
      <c r="GAE501" s="112"/>
      <c r="GAF501" s="112"/>
      <c r="GAG501" s="112"/>
      <c r="GAH501" s="112"/>
      <c r="GAI501" s="112"/>
      <c r="GAJ501" s="112"/>
      <c r="GAK501" s="112"/>
      <c r="GAL501" s="112"/>
      <c r="GAM501" s="112"/>
      <c r="GAN501" s="115"/>
      <c r="GAO501" s="114"/>
      <c r="GAP501" s="117"/>
      <c r="GAQ501" s="112"/>
      <c r="GAR501" s="112"/>
      <c r="GAS501" s="112"/>
      <c r="GAT501" s="113"/>
      <c r="GAU501" s="113"/>
      <c r="GAV501" s="112"/>
      <c r="GAW501" s="112"/>
      <c r="GAX501" s="112"/>
      <c r="GAY501" s="112"/>
      <c r="GAZ501" s="112"/>
      <c r="GBA501" s="112"/>
      <c r="GBB501" s="112"/>
      <c r="GBC501" s="112"/>
      <c r="GBD501" s="112"/>
      <c r="GBE501" s="115"/>
      <c r="GBF501" s="114"/>
      <c r="GBG501" s="117"/>
      <c r="GBH501" s="112"/>
      <c r="GBI501" s="112"/>
      <c r="GBJ501" s="112"/>
      <c r="GBK501" s="113"/>
      <c r="GBL501" s="113"/>
      <c r="GBM501" s="112"/>
      <c r="GBN501" s="112"/>
      <c r="GBO501" s="112"/>
      <c r="GBP501" s="112"/>
      <c r="GBQ501" s="112"/>
      <c r="GBR501" s="112"/>
      <c r="GBS501" s="112"/>
      <c r="GBT501" s="112"/>
      <c r="GBU501" s="112"/>
      <c r="GBV501" s="115"/>
      <c r="GBW501" s="114"/>
      <c r="GBX501" s="117"/>
      <c r="GBY501" s="112"/>
      <c r="GBZ501" s="112"/>
      <c r="GCA501" s="112"/>
      <c r="GCB501" s="113"/>
      <c r="GCC501" s="113"/>
      <c r="GCD501" s="112"/>
      <c r="GCE501" s="112"/>
      <c r="GCF501" s="112"/>
      <c r="GCG501" s="112"/>
      <c r="GCH501" s="112"/>
      <c r="GCI501" s="112"/>
      <c r="GCJ501" s="112"/>
      <c r="GCK501" s="112"/>
      <c r="GCL501" s="112"/>
      <c r="GCM501" s="115"/>
      <c r="GCN501" s="114"/>
      <c r="GCO501" s="117"/>
      <c r="GCP501" s="112"/>
      <c r="GCQ501" s="112"/>
      <c r="GCR501" s="112"/>
      <c r="GCS501" s="113"/>
      <c r="GCT501" s="113"/>
      <c r="GCU501" s="112"/>
      <c r="GCV501" s="112"/>
      <c r="GCW501" s="112"/>
      <c r="GCX501" s="112"/>
      <c r="GCY501" s="112"/>
      <c r="GCZ501" s="112"/>
      <c r="GDA501" s="112"/>
      <c r="GDB501" s="112"/>
      <c r="GDC501" s="112"/>
      <c r="GDD501" s="115"/>
      <c r="GDE501" s="114"/>
      <c r="GDF501" s="117"/>
      <c r="GDG501" s="112"/>
      <c r="GDH501" s="112"/>
      <c r="GDI501" s="112"/>
      <c r="GDJ501" s="113"/>
      <c r="GDK501" s="113"/>
      <c r="GDL501" s="112"/>
      <c r="GDM501" s="112"/>
      <c r="GDN501" s="112"/>
      <c r="GDO501" s="112"/>
      <c r="GDP501" s="112"/>
      <c r="GDQ501" s="112"/>
      <c r="GDR501" s="112"/>
      <c r="GDS501" s="112"/>
      <c r="GDT501" s="112"/>
      <c r="GDU501" s="115"/>
      <c r="GDV501" s="114"/>
      <c r="GDW501" s="117"/>
      <c r="GDX501" s="112"/>
      <c r="GDY501" s="112"/>
      <c r="GDZ501" s="112"/>
      <c r="GEA501" s="113"/>
      <c r="GEB501" s="113"/>
      <c r="GEC501" s="112"/>
      <c r="GED501" s="112"/>
      <c r="GEE501" s="112"/>
      <c r="GEF501" s="112"/>
      <c r="GEG501" s="112"/>
      <c r="GEH501" s="112"/>
      <c r="GEI501" s="112"/>
      <c r="GEJ501" s="112"/>
      <c r="GEK501" s="112"/>
      <c r="GEL501" s="115"/>
      <c r="GEM501" s="114"/>
      <c r="GEN501" s="117"/>
      <c r="GEO501" s="112"/>
      <c r="GEP501" s="112"/>
      <c r="GEQ501" s="112"/>
      <c r="GER501" s="113"/>
      <c r="GES501" s="113"/>
      <c r="GET501" s="112"/>
      <c r="GEU501" s="112"/>
      <c r="GEV501" s="112"/>
      <c r="GEW501" s="112"/>
      <c r="GEX501" s="112"/>
      <c r="GEY501" s="112"/>
      <c r="GEZ501" s="112"/>
      <c r="GFA501" s="112"/>
      <c r="GFB501" s="112"/>
      <c r="GFC501" s="115"/>
      <c r="GFD501" s="114"/>
      <c r="GFE501" s="117"/>
      <c r="GFF501" s="112"/>
      <c r="GFG501" s="112"/>
      <c r="GFH501" s="112"/>
      <c r="GFI501" s="113"/>
      <c r="GFJ501" s="113"/>
      <c r="GFK501" s="112"/>
      <c r="GFL501" s="112"/>
      <c r="GFM501" s="112"/>
      <c r="GFN501" s="112"/>
      <c r="GFO501" s="112"/>
      <c r="GFP501" s="112"/>
      <c r="GFQ501" s="112"/>
      <c r="GFR501" s="112"/>
      <c r="GFS501" s="112"/>
      <c r="GFT501" s="115"/>
      <c r="GFU501" s="114"/>
      <c r="GFV501" s="117"/>
      <c r="GFW501" s="112"/>
      <c r="GFX501" s="112"/>
      <c r="GFY501" s="112"/>
      <c r="GFZ501" s="113"/>
      <c r="GGA501" s="113"/>
      <c r="GGB501" s="112"/>
      <c r="GGC501" s="112"/>
      <c r="GGD501" s="112"/>
      <c r="GGE501" s="112"/>
      <c r="GGF501" s="112"/>
      <c r="GGG501" s="112"/>
      <c r="GGH501" s="112"/>
      <c r="GGI501" s="112"/>
      <c r="GGJ501" s="112"/>
      <c r="GGK501" s="115"/>
      <c r="GGL501" s="114"/>
      <c r="GGM501" s="117"/>
      <c r="GGN501" s="112"/>
      <c r="GGO501" s="112"/>
      <c r="GGP501" s="112"/>
      <c r="GGQ501" s="113"/>
      <c r="GGR501" s="113"/>
      <c r="GGS501" s="112"/>
      <c r="GGT501" s="112"/>
      <c r="GGU501" s="112"/>
      <c r="GGV501" s="112"/>
      <c r="GGW501" s="112"/>
      <c r="GGX501" s="112"/>
      <c r="GGY501" s="112"/>
      <c r="GGZ501" s="112"/>
      <c r="GHA501" s="112"/>
      <c r="GHB501" s="115"/>
      <c r="GHC501" s="114"/>
      <c r="GHD501" s="117"/>
      <c r="GHE501" s="112"/>
      <c r="GHF501" s="112"/>
      <c r="GHG501" s="112"/>
      <c r="GHH501" s="113"/>
      <c r="GHI501" s="113"/>
      <c r="GHJ501" s="112"/>
      <c r="GHK501" s="112"/>
      <c r="GHL501" s="112"/>
      <c r="GHM501" s="112"/>
      <c r="GHN501" s="112"/>
      <c r="GHO501" s="112"/>
      <c r="GHP501" s="112"/>
      <c r="GHQ501" s="112"/>
      <c r="GHR501" s="112"/>
      <c r="GHS501" s="115"/>
      <c r="GHT501" s="114"/>
      <c r="GHU501" s="117"/>
      <c r="GHV501" s="112"/>
      <c r="GHW501" s="112"/>
      <c r="GHX501" s="112"/>
      <c r="GHY501" s="113"/>
      <c r="GHZ501" s="113"/>
      <c r="GIA501" s="112"/>
      <c r="GIB501" s="112"/>
      <c r="GIC501" s="112"/>
      <c r="GID501" s="112"/>
      <c r="GIE501" s="112"/>
      <c r="GIF501" s="112"/>
      <c r="GIG501" s="112"/>
      <c r="GIH501" s="112"/>
      <c r="GII501" s="112"/>
      <c r="GIJ501" s="115"/>
      <c r="GIK501" s="114"/>
      <c r="GIL501" s="117"/>
      <c r="GIM501" s="112"/>
      <c r="GIN501" s="112"/>
      <c r="GIO501" s="112"/>
      <c r="GIP501" s="113"/>
      <c r="GIQ501" s="113"/>
      <c r="GIR501" s="112"/>
      <c r="GIS501" s="112"/>
      <c r="GIT501" s="112"/>
      <c r="GIU501" s="112"/>
      <c r="GIV501" s="112"/>
      <c r="GIW501" s="112"/>
      <c r="GIX501" s="112"/>
      <c r="GIY501" s="112"/>
      <c r="GIZ501" s="112"/>
      <c r="GJA501" s="115"/>
      <c r="GJB501" s="114"/>
      <c r="GJC501" s="117"/>
      <c r="GJD501" s="112"/>
      <c r="GJE501" s="112"/>
      <c r="GJF501" s="112"/>
      <c r="GJG501" s="113"/>
      <c r="GJH501" s="113"/>
      <c r="GJI501" s="112"/>
      <c r="GJJ501" s="112"/>
      <c r="GJK501" s="112"/>
      <c r="GJL501" s="112"/>
      <c r="GJM501" s="112"/>
      <c r="GJN501" s="112"/>
      <c r="GJO501" s="112"/>
      <c r="GJP501" s="112"/>
      <c r="GJQ501" s="112"/>
      <c r="GJR501" s="115"/>
      <c r="GJS501" s="114"/>
      <c r="GJT501" s="117"/>
      <c r="GJU501" s="112"/>
      <c r="GJV501" s="112"/>
      <c r="GJW501" s="112"/>
      <c r="GJX501" s="113"/>
      <c r="GJY501" s="113"/>
      <c r="GJZ501" s="112"/>
      <c r="GKA501" s="112"/>
      <c r="GKB501" s="112"/>
      <c r="GKC501" s="112"/>
      <c r="GKD501" s="112"/>
      <c r="GKE501" s="112"/>
      <c r="GKF501" s="112"/>
      <c r="GKG501" s="112"/>
      <c r="GKH501" s="112"/>
      <c r="GKI501" s="115"/>
      <c r="GKJ501" s="114"/>
      <c r="GKK501" s="117"/>
      <c r="GKL501" s="112"/>
      <c r="GKM501" s="112"/>
      <c r="GKN501" s="112"/>
      <c r="GKO501" s="113"/>
      <c r="GKP501" s="113"/>
      <c r="GKQ501" s="112"/>
      <c r="GKR501" s="112"/>
      <c r="GKS501" s="112"/>
      <c r="GKT501" s="112"/>
      <c r="GKU501" s="112"/>
      <c r="GKV501" s="112"/>
      <c r="GKW501" s="112"/>
      <c r="GKX501" s="112"/>
      <c r="GKY501" s="112"/>
      <c r="GKZ501" s="115"/>
      <c r="GLA501" s="114"/>
      <c r="GLB501" s="117"/>
      <c r="GLC501" s="112"/>
      <c r="GLD501" s="112"/>
      <c r="GLE501" s="112"/>
      <c r="GLF501" s="113"/>
      <c r="GLG501" s="113"/>
      <c r="GLH501" s="112"/>
      <c r="GLI501" s="112"/>
      <c r="GLJ501" s="112"/>
      <c r="GLK501" s="112"/>
      <c r="GLL501" s="112"/>
      <c r="GLM501" s="112"/>
      <c r="GLN501" s="112"/>
      <c r="GLO501" s="112"/>
      <c r="GLP501" s="112"/>
      <c r="GLQ501" s="115"/>
      <c r="GLR501" s="114"/>
      <c r="GLS501" s="117"/>
      <c r="GLT501" s="112"/>
      <c r="GLU501" s="112"/>
      <c r="GLV501" s="112"/>
      <c r="GLW501" s="113"/>
      <c r="GLX501" s="113"/>
      <c r="GLY501" s="112"/>
      <c r="GLZ501" s="112"/>
      <c r="GMA501" s="112"/>
      <c r="GMB501" s="112"/>
      <c r="GMC501" s="112"/>
      <c r="GMD501" s="112"/>
      <c r="GME501" s="112"/>
      <c r="GMF501" s="112"/>
      <c r="GMG501" s="112"/>
      <c r="GMH501" s="115"/>
      <c r="GMI501" s="114"/>
      <c r="GMJ501" s="117"/>
      <c r="GMK501" s="112"/>
      <c r="GML501" s="112"/>
      <c r="GMM501" s="112"/>
      <c r="GMN501" s="113"/>
      <c r="GMO501" s="113"/>
      <c r="GMP501" s="112"/>
      <c r="GMQ501" s="112"/>
      <c r="GMR501" s="112"/>
      <c r="GMS501" s="112"/>
      <c r="GMT501" s="112"/>
      <c r="GMU501" s="112"/>
      <c r="GMV501" s="112"/>
      <c r="GMW501" s="112"/>
      <c r="GMX501" s="112"/>
      <c r="GMY501" s="115"/>
      <c r="GMZ501" s="114"/>
      <c r="GNA501" s="117"/>
      <c r="GNB501" s="112"/>
      <c r="GNC501" s="112"/>
      <c r="GND501" s="112"/>
      <c r="GNE501" s="113"/>
      <c r="GNF501" s="113"/>
      <c r="GNG501" s="112"/>
      <c r="GNH501" s="112"/>
      <c r="GNI501" s="112"/>
      <c r="GNJ501" s="112"/>
      <c r="GNK501" s="112"/>
      <c r="GNL501" s="112"/>
      <c r="GNM501" s="112"/>
      <c r="GNN501" s="112"/>
      <c r="GNO501" s="112"/>
      <c r="GNP501" s="115"/>
      <c r="GNQ501" s="114"/>
      <c r="GNR501" s="117"/>
      <c r="GNS501" s="112"/>
      <c r="GNT501" s="112"/>
      <c r="GNU501" s="112"/>
      <c r="GNV501" s="113"/>
      <c r="GNW501" s="113"/>
      <c r="GNX501" s="112"/>
      <c r="GNY501" s="112"/>
      <c r="GNZ501" s="112"/>
      <c r="GOA501" s="112"/>
      <c r="GOB501" s="112"/>
      <c r="GOC501" s="112"/>
      <c r="GOD501" s="112"/>
      <c r="GOE501" s="112"/>
      <c r="GOF501" s="112"/>
      <c r="GOG501" s="115"/>
      <c r="GOH501" s="114"/>
      <c r="GOI501" s="117"/>
      <c r="GOJ501" s="112"/>
      <c r="GOK501" s="112"/>
      <c r="GOL501" s="112"/>
      <c r="GOM501" s="113"/>
      <c r="GON501" s="113"/>
      <c r="GOO501" s="112"/>
      <c r="GOP501" s="112"/>
      <c r="GOQ501" s="112"/>
      <c r="GOR501" s="112"/>
      <c r="GOS501" s="112"/>
      <c r="GOT501" s="112"/>
      <c r="GOU501" s="112"/>
      <c r="GOV501" s="112"/>
      <c r="GOW501" s="112"/>
      <c r="GOX501" s="115"/>
      <c r="GOY501" s="114"/>
      <c r="GOZ501" s="117"/>
      <c r="GPA501" s="112"/>
      <c r="GPB501" s="112"/>
      <c r="GPC501" s="112"/>
      <c r="GPD501" s="113"/>
      <c r="GPE501" s="113"/>
      <c r="GPF501" s="112"/>
      <c r="GPG501" s="112"/>
      <c r="GPH501" s="112"/>
      <c r="GPI501" s="112"/>
      <c r="GPJ501" s="112"/>
      <c r="GPK501" s="112"/>
      <c r="GPL501" s="112"/>
      <c r="GPM501" s="112"/>
      <c r="GPN501" s="112"/>
      <c r="GPO501" s="115"/>
      <c r="GPP501" s="114"/>
      <c r="GPQ501" s="117"/>
      <c r="GPR501" s="112"/>
      <c r="GPS501" s="112"/>
      <c r="GPT501" s="112"/>
      <c r="GPU501" s="113"/>
      <c r="GPV501" s="113"/>
      <c r="GPW501" s="112"/>
      <c r="GPX501" s="112"/>
      <c r="GPY501" s="112"/>
      <c r="GPZ501" s="112"/>
      <c r="GQA501" s="112"/>
      <c r="GQB501" s="112"/>
      <c r="GQC501" s="112"/>
      <c r="GQD501" s="112"/>
      <c r="GQE501" s="112"/>
      <c r="GQF501" s="115"/>
      <c r="GQG501" s="114"/>
      <c r="GQH501" s="117"/>
      <c r="GQI501" s="112"/>
      <c r="GQJ501" s="112"/>
      <c r="GQK501" s="112"/>
      <c r="GQL501" s="113"/>
      <c r="GQM501" s="113"/>
      <c r="GQN501" s="112"/>
      <c r="GQO501" s="112"/>
      <c r="GQP501" s="112"/>
      <c r="GQQ501" s="112"/>
      <c r="GQR501" s="112"/>
      <c r="GQS501" s="112"/>
      <c r="GQT501" s="112"/>
      <c r="GQU501" s="112"/>
      <c r="GQV501" s="112"/>
      <c r="GQW501" s="115"/>
      <c r="GQX501" s="114"/>
      <c r="GQY501" s="117"/>
      <c r="GQZ501" s="112"/>
      <c r="GRA501" s="112"/>
      <c r="GRB501" s="112"/>
      <c r="GRC501" s="113"/>
      <c r="GRD501" s="113"/>
      <c r="GRE501" s="112"/>
      <c r="GRF501" s="112"/>
      <c r="GRG501" s="112"/>
      <c r="GRH501" s="112"/>
      <c r="GRI501" s="112"/>
      <c r="GRJ501" s="112"/>
      <c r="GRK501" s="112"/>
      <c r="GRL501" s="112"/>
      <c r="GRM501" s="112"/>
      <c r="GRN501" s="115"/>
      <c r="GRO501" s="114"/>
      <c r="GRP501" s="117"/>
      <c r="GRQ501" s="112"/>
      <c r="GRR501" s="112"/>
      <c r="GRS501" s="112"/>
      <c r="GRT501" s="113"/>
      <c r="GRU501" s="113"/>
      <c r="GRV501" s="112"/>
      <c r="GRW501" s="112"/>
      <c r="GRX501" s="112"/>
      <c r="GRY501" s="112"/>
      <c r="GRZ501" s="112"/>
      <c r="GSA501" s="112"/>
      <c r="GSB501" s="112"/>
      <c r="GSC501" s="112"/>
      <c r="GSD501" s="112"/>
      <c r="GSE501" s="115"/>
      <c r="GSF501" s="114"/>
      <c r="GSG501" s="117"/>
      <c r="GSH501" s="112"/>
      <c r="GSI501" s="112"/>
      <c r="GSJ501" s="112"/>
      <c r="GSK501" s="113"/>
      <c r="GSL501" s="113"/>
      <c r="GSM501" s="112"/>
      <c r="GSN501" s="112"/>
      <c r="GSO501" s="112"/>
      <c r="GSP501" s="112"/>
      <c r="GSQ501" s="112"/>
      <c r="GSR501" s="112"/>
      <c r="GSS501" s="112"/>
      <c r="GST501" s="112"/>
      <c r="GSU501" s="112"/>
      <c r="GSV501" s="115"/>
      <c r="GSW501" s="114"/>
      <c r="GSX501" s="117"/>
      <c r="GSY501" s="112"/>
      <c r="GSZ501" s="112"/>
      <c r="GTA501" s="112"/>
      <c r="GTB501" s="113"/>
      <c r="GTC501" s="113"/>
      <c r="GTD501" s="112"/>
      <c r="GTE501" s="112"/>
      <c r="GTF501" s="112"/>
      <c r="GTG501" s="112"/>
      <c r="GTH501" s="112"/>
      <c r="GTI501" s="112"/>
      <c r="GTJ501" s="112"/>
      <c r="GTK501" s="112"/>
      <c r="GTL501" s="112"/>
      <c r="GTM501" s="115"/>
      <c r="GTN501" s="114"/>
      <c r="GTO501" s="117"/>
      <c r="GTP501" s="112"/>
      <c r="GTQ501" s="112"/>
      <c r="GTR501" s="112"/>
      <c r="GTS501" s="113"/>
      <c r="GTT501" s="113"/>
      <c r="GTU501" s="112"/>
      <c r="GTV501" s="112"/>
      <c r="GTW501" s="112"/>
      <c r="GTX501" s="112"/>
      <c r="GTY501" s="112"/>
      <c r="GTZ501" s="112"/>
      <c r="GUA501" s="112"/>
      <c r="GUB501" s="112"/>
      <c r="GUC501" s="112"/>
      <c r="GUD501" s="115"/>
      <c r="GUE501" s="114"/>
      <c r="GUF501" s="117"/>
      <c r="GUG501" s="112"/>
      <c r="GUH501" s="112"/>
      <c r="GUI501" s="112"/>
      <c r="GUJ501" s="113"/>
      <c r="GUK501" s="113"/>
      <c r="GUL501" s="112"/>
      <c r="GUM501" s="112"/>
      <c r="GUN501" s="112"/>
      <c r="GUO501" s="112"/>
      <c r="GUP501" s="112"/>
      <c r="GUQ501" s="112"/>
      <c r="GUR501" s="112"/>
      <c r="GUS501" s="112"/>
      <c r="GUT501" s="112"/>
      <c r="GUU501" s="115"/>
      <c r="GUV501" s="114"/>
      <c r="GUW501" s="117"/>
      <c r="GUX501" s="112"/>
      <c r="GUY501" s="112"/>
      <c r="GUZ501" s="112"/>
      <c r="GVA501" s="113"/>
      <c r="GVB501" s="113"/>
      <c r="GVC501" s="112"/>
      <c r="GVD501" s="112"/>
      <c r="GVE501" s="112"/>
      <c r="GVF501" s="112"/>
      <c r="GVG501" s="112"/>
      <c r="GVH501" s="112"/>
      <c r="GVI501" s="112"/>
      <c r="GVJ501" s="112"/>
      <c r="GVK501" s="112"/>
      <c r="GVL501" s="115"/>
      <c r="GVM501" s="114"/>
      <c r="GVN501" s="117"/>
      <c r="GVO501" s="112"/>
      <c r="GVP501" s="112"/>
      <c r="GVQ501" s="112"/>
      <c r="GVR501" s="113"/>
      <c r="GVS501" s="113"/>
      <c r="GVT501" s="112"/>
      <c r="GVU501" s="112"/>
      <c r="GVV501" s="112"/>
      <c r="GVW501" s="112"/>
      <c r="GVX501" s="112"/>
      <c r="GVY501" s="112"/>
      <c r="GVZ501" s="112"/>
      <c r="GWA501" s="112"/>
      <c r="GWB501" s="112"/>
      <c r="GWC501" s="115"/>
      <c r="GWD501" s="114"/>
      <c r="GWE501" s="117"/>
      <c r="GWF501" s="112"/>
      <c r="GWG501" s="112"/>
      <c r="GWH501" s="112"/>
      <c r="GWI501" s="113"/>
      <c r="GWJ501" s="113"/>
      <c r="GWK501" s="112"/>
      <c r="GWL501" s="112"/>
      <c r="GWM501" s="112"/>
      <c r="GWN501" s="112"/>
      <c r="GWO501" s="112"/>
      <c r="GWP501" s="112"/>
      <c r="GWQ501" s="112"/>
      <c r="GWR501" s="112"/>
      <c r="GWS501" s="112"/>
      <c r="GWT501" s="115"/>
      <c r="GWU501" s="114"/>
      <c r="GWV501" s="117"/>
      <c r="GWW501" s="112"/>
      <c r="GWX501" s="112"/>
      <c r="GWY501" s="112"/>
      <c r="GWZ501" s="113"/>
      <c r="GXA501" s="113"/>
      <c r="GXB501" s="112"/>
      <c r="GXC501" s="112"/>
      <c r="GXD501" s="112"/>
      <c r="GXE501" s="112"/>
      <c r="GXF501" s="112"/>
      <c r="GXG501" s="112"/>
      <c r="GXH501" s="112"/>
      <c r="GXI501" s="112"/>
      <c r="GXJ501" s="112"/>
      <c r="GXK501" s="115"/>
      <c r="GXL501" s="114"/>
      <c r="GXM501" s="117"/>
      <c r="GXN501" s="112"/>
      <c r="GXO501" s="112"/>
      <c r="GXP501" s="112"/>
      <c r="GXQ501" s="113"/>
      <c r="GXR501" s="113"/>
      <c r="GXS501" s="112"/>
      <c r="GXT501" s="112"/>
      <c r="GXU501" s="112"/>
      <c r="GXV501" s="112"/>
      <c r="GXW501" s="112"/>
      <c r="GXX501" s="112"/>
      <c r="GXY501" s="112"/>
      <c r="GXZ501" s="112"/>
      <c r="GYA501" s="112"/>
      <c r="GYB501" s="115"/>
      <c r="GYC501" s="114"/>
      <c r="GYD501" s="117"/>
      <c r="GYE501" s="112"/>
      <c r="GYF501" s="112"/>
      <c r="GYG501" s="112"/>
      <c r="GYH501" s="113"/>
      <c r="GYI501" s="113"/>
      <c r="GYJ501" s="112"/>
      <c r="GYK501" s="112"/>
      <c r="GYL501" s="112"/>
      <c r="GYM501" s="112"/>
      <c r="GYN501" s="112"/>
      <c r="GYO501" s="112"/>
      <c r="GYP501" s="112"/>
      <c r="GYQ501" s="112"/>
      <c r="GYR501" s="112"/>
      <c r="GYS501" s="115"/>
      <c r="GYT501" s="114"/>
      <c r="GYU501" s="117"/>
      <c r="GYV501" s="112"/>
      <c r="GYW501" s="112"/>
      <c r="GYX501" s="112"/>
      <c r="GYY501" s="113"/>
      <c r="GYZ501" s="113"/>
      <c r="GZA501" s="112"/>
      <c r="GZB501" s="112"/>
      <c r="GZC501" s="112"/>
      <c r="GZD501" s="112"/>
      <c r="GZE501" s="112"/>
      <c r="GZF501" s="112"/>
      <c r="GZG501" s="112"/>
      <c r="GZH501" s="112"/>
      <c r="GZI501" s="112"/>
      <c r="GZJ501" s="115"/>
      <c r="GZK501" s="114"/>
      <c r="GZL501" s="117"/>
      <c r="GZM501" s="112"/>
      <c r="GZN501" s="112"/>
      <c r="GZO501" s="112"/>
      <c r="GZP501" s="113"/>
      <c r="GZQ501" s="113"/>
      <c r="GZR501" s="112"/>
      <c r="GZS501" s="112"/>
      <c r="GZT501" s="112"/>
      <c r="GZU501" s="112"/>
      <c r="GZV501" s="112"/>
      <c r="GZW501" s="112"/>
      <c r="GZX501" s="112"/>
      <c r="GZY501" s="112"/>
      <c r="GZZ501" s="112"/>
      <c r="HAA501" s="115"/>
      <c r="HAB501" s="114"/>
      <c r="HAC501" s="117"/>
      <c r="HAD501" s="112"/>
      <c r="HAE501" s="112"/>
      <c r="HAF501" s="112"/>
      <c r="HAG501" s="113"/>
      <c r="HAH501" s="113"/>
      <c r="HAI501" s="112"/>
      <c r="HAJ501" s="112"/>
      <c r="HAK501" s="112"/>
      <c r="HAL501" s="112"/>
      <c r="HAM501" s="112"/>
      <c r="HAN501" s="112"/>
      <c r="HAO501" s="112"/>
      <c r="HAP501" s="112"/>
      <c r="HAQ501" s="112"/>
      <c r="HAR501" s="115"/>
      <c r="HAS501" s="114"/>
      <c r="HAT501" s="117"/>
      <c r="HAU501" s="112"/>
      <c r="HAV501" s="112"/>
      <c r="HAW501" s="112"/>
      <c r="HAX501" s="113"/>
      <c r="HAY501" s="113"/>
      <c r="HAZ501" s="112"/>
      <c r="HBA501" s="112"/>
      <c r="HBB501" s="112"/>
      <c r="HBC501" s="112"/>
      <c r="HBD501" s="112"/>
      <c r="HBE501" s="112"/>
      <c r="HBF501" s="112"/>
      <c r="HBG501" s="112"/>
      <c r="HBH501" s="112"/>
      <c r="HBI501" s="115"/>
      <c r="HBJ501" s="114"/>
      <c r="HBK501" s="117"/>
      <c r="HBL501" s="112"/>
      <c r="HBM501" s="112"/>
      <c r="HBN501" s="112"/>
      <c r="HBO501" s="113"/>
      <c r="HBP501" s="113"/>
      <c r="HBQ501" s="112"/>
      <c r="HBR501" s="112"/>
      <c r="HBS501" s="112"/>
      <c r="HBT501" s="112"/>
      <c r="HBU501" s="112"/>
      <c r="HBV501" s="112"/>
      <c r="HBW501" s="112"/>
      <c r="HBX501" s="112"/>
      <c r="HBY501" s="112"/>
      <c r="HBZ501" s="115"/>
      <c r="HCA501" s="114"/>
      <c r="HCB501" s="117"/>
      <c r="HCC501" s="112"/>
      <c r="HCD501" s="112"/>
      <c r="HCE501" s="112"/>
      <c r="HCF501" s="113"/>
      <c r="HCG501" s="113"/>
      <c r="HCH501" s="112"/>
      <c r="HCI501" s="112"/>
      <c r="HCJ501" s="112"/>
      <c r="HCK501" s="112"/>
      <c r="HCL501" s="112"/>
      <c r="HCM501" s="112"/>
      <c r="HCN501" s="112"/>
      <c r="HCO501" s="112"/>
      <c r="HCP501" s="112"/>
      <c r="HCQ501" s="115"/>
      <c r="HCR501" s="114"/>
      <c r="HCS501" s="117"/>
      <c r="HCT501" s="112"/>
      <c r="HCU501" s="112"/>
      <c r="HCV501" s="112"/>
      <c r="HCW501" s="113"/>
      <c r="HCX501" s="113"/>
      <c r="HCY501" s="112"/>
      <c r="HCZ501" s="112"/>
      <c r="HDA501" s="112"/>
      <c r="HDB501" s="112"/>
      <c r="HDC501" s="112"/>
      <c r="HDD501" s="112"/>
      <c r="HDE501" s="112"/>
      <c r="HDF501" s="112"/>
      <c r="HDG501" s="112"/>
      <c r="HDH501" s="115"/>
      <c r="HDI501" s="114"/>
      <c r="HDJ501" s="117"/>
      <c r="HDK501" s="112"/>
      <c r="HDL501" s="112"/>
      <c r="HDM501" s="112"/>
      <c r="HDN501" s="113"/>
      <c r="HDO501" s="113"/>
      <c r="HDP501" s="112"/>
      <c r="HDQ501" s="112"/>
      <c r="HDR501" s="112"/>
      <c r="HDS501" s="112"/>
      <c r="HDT501" s="112"/>
      <c r="HDU501" s="112"/>
      <c r="HDV501" s="112"/>
      <c r="HDW501" s="112"/>
      <c r="HDX501" s="112"/>
      <c r="HDY501" s="115"/>
      <c r="HDZ501" s="114"/>
      <c r="HEA501" s="117"/>
      <c r="HEB501" s="112"/>
      <c r="HEC501" s="112"/>
      <c r="HED501" s="112"/>
      <c r="HEE501" s="113"/>
      <c r="HEF501" s="113"/>
      <c r="HEG501" s="112"/>
      <c r="HEH501" s="112"/>
      <c r="HEI501" s="112"/>
      <c r="HEJ501" s="112"/>
      <c r="HEK501" s="112"/>
      <c r="HEL501" s="112"/>
      <c r="HEM501" s="112"/>
      <c r="HEN501" s="112"/>
      <c r="HEO501" s="112"/>
      <c r="HEP501" s="115"/>
      <c r="HEQ501" s="114"/>
      <c r="HER501" s="117"/>
      <c r="HES501" s="112"/>
      <c r="HET501" s="112"/>
      <c r="HEU501" s="112"/>
      <c r="HEV501" s="113"/>
      <c r="HEW501" s="113"/>
      <c r="HEX501" s="112"/>
      <c r="HEY501" s="112"/>
      <c r="HEZ501" s="112"/>
      <c r="HFA501" s="112"/>
      <c r="HFB501" s="112"/>
      <c r="HFC501" s="112"/>
      <c r="HFD501" s="112"/>
      <c r="HFE501" s="112"/>
      <c r="HFF501" s="112"/>
      <c r="HFG501" s="115"/>
      <c r="HFH501" s="114"/>
      <c r="HFI501" s="117"/>
      <c r="HFJ501" s="112"/>
      <c r="HFK501" s="112"/>
      <c r="HFL501" s="112"/>
      <c r="HFM501" s="113"/>
      <c r="HFN501" s="113"/>
      <c r="HFO501" s="112"/>
      <c r="HFP501" s="112"/>
      <c r="HFQ501" s="112"/>
      <c r="HFR501" s="112"/>
      <c r="HFS501" s="112"/>
      <c r="HFT501" s="112"/>
      <c r="HFU501" s="112"/>
      <c r="HFV501" s="112"/>
      <c r="HFW501" s="112"/>
      <c r="HFX501" s="115"/>
      <c r="HFY501" s="114"/>
      <c r="HFZ501" s="117"/>
      <c r="HGA501" s="112"/>
      <c r="HGB501" s="112"/>
      <c r="HGC501" s="112"/>
      <c r="HGD501" s="113"/>
      <c r="HGE501" s="113"/>
      <c r="HGF501" s="112"/>
      <c r="HGG501" s="112"/>
      <c r="HGH501" s="112"/>
      <c r="HGI501" s="112"/>
      <c r="HGJ501" s="112"/>
      <c r="HGK501" s="112"/>
      <c r="HGL501" s="112"/>
      <c r="HGM501" s="112"/>
      <c r="HGN501" s="112"/>
      <c r="HGO501" s="115"/>
      <c r="HGP501" s="114"/>
      <c r="HGQ501" s="117"/>
      <c r="HGR501" s="112"/>
      <c r="HGS501" s="112"/>
      <c r="HGT501" s="112"/>
      <c r="HGU501" s="113"/>
      <c r="HGV501" s="113"/>
      <c r="HGW501" s="112"/>
      <c r="HGX501" s="112"/>
      <c r="HGY501" s="112"/>
      <c r="HGZ501" s="112"/>
      <c r="HHA501" s="112"/>
      <c r="HHB501" s="112"/>
      <c r="HHC501" s="112"/>
      <c r="HHD501" s="112"/>
      <c r="HHE501" s="112"/>
      <c r="HHF501" s="115"/>
      <c r="HHG501" s="114"/>
      <c r="HHH501" s="117"/>
      <c r="HHI501" s="112"/>
      <c r="HHJ501" s="112"/>
      <c r="HHK501" s="112"/>
      <c r="HHL501" s="113"/>
      <c r="HHM501" s="113"/>
      <c r="HHN501" s="112"/>
      <c r="HHO501" s="112"/>
      <c r="HHP501" s="112"/>
      <c r="HHQ501" s="112"/>
      <c r="HHR501" s="112"/>
      <c r="HHS501" s="112"/>
      <c r="HHT501" s="112"/>
      <c r="HHU501" s="112"/>
      <c r="HHV501" s="112"/>
      <c r="HHW501" s="115"/>
      <c r="HHX501" s="114"/>
      <c r="HHY501" s="117"/>
      <c r="HHZ501" s="112"/>
      <c r="HIA501" s="112"/>
      <c r="HIB501" s="112"/>
      <c r="HIC501" s="113"/>
      <c r="HID501" s="113"/>
      <c r="HIE501" s="112"/>
      <c r="HIF501" s="112"/>
      <c r="HIG501" s="112"/>
      <c r="HIH501" s="112"/>
      <c r="HII501" s="112"/>
      <c r="HIJ501" s="112"/>
      <c r="HIK501" s="112"/>
      <c r="HIL501" s="112"/>
      <c r="HIM501" s="112"/>
      <c r="HIN501" s="115"/>
      <c r="HIO501" s="114"/>
      <c r="HIP501" s="117"/>
      <c r="HIQ501" s="112"/>
      <c r="HIR501" s="112"/>
      <c r="HIS501" s="112"/>
      <c r="HIT501" s="113"/>
      <c r="HIU501" s="113"/>
      <c r="HIV501" s="112"/>
      <c r="HIW501" s="112"/>
      <c r="HIX501" s="112"/>
      <c r="HIY501" s="112"/>
      <c r="HIZ501" s="112"/>
      <c r="HJA501" s="112"/>
      <c r="HJB501" s="112"/>
      <c r="HJC501" s="112"/>
      <c r="HJD501" s="112"/>
      <c r="HJE501" s="115"/>
      <c r="HJF501" s="114"/>
      <c r="HJG501" s="117"/>
      <c r="HJH501" s="112"/>
      <c r="HJI501" s="112"/>
      <c r="HJJ501" s="112"/>
      <c r="HJK501" s="113"/>
      <c r="HJL501" s="113"/>
      <c r="HJM501" s="112"/>
      <c r="HJN501" s="112"/>
      <c r="HJO501" s="112"/>
      <c r="HJP501" s="112"/>
      <c r="HJQ501" s="112"/>
      <c r="HJR501" s="112"/>
      <c r="HJS501" s="112"/>
      <c r="HJT501" s="112"/>
      <c r="HJU501" s="112"/>
      <c r="HJV501" s="115"/>
      <c r="HJW501" s="114"/>
      <c r="HJX501" s="117"/>
      <c r="HJY501" s="112"/>
      <c r="HJZ501" s="112"/>
      <c r="HKA501" s="112"/>
      <c r="HKB501" s="113"/>
      <c r="HKC501" s="113"/>
      <c r="HKD501" s="112"/>
      <c r="HKE501" s="112"/>
      <c r="HKF501" s="112"/>
      <c r="HKG501" s="112"/>
      <c r="HKH501" s="112"/>
      <c r="HKI501" s="112"/>
      <c r="HKJ501" s="112"/>
      <c r="HKK501" s="112"/>
      <c r="HKL501" s="112"/>
      <c r="HKM501" s="115"/>
      <c r="HKN501" s="114"/>
      <c r="HKO501" s="117"/>
      <c r="HKP501" s="112"/>
      <c r="HKQ501" s="112"/>
      <c r="HKR501" s="112"/>
      <c r="HKS501" s="113"/>
      <c r="HKT501" s="113"/>
      <c r="HKU501" s="112"/>
      <c r="HKV501" s="112"/>
      <c r="HKW501" s="112"/>
      <c r="HKX501" s="112"/>
      <c r="HKY501" s="112"/>
      <c r="HKZ501" s="112"/>
      <c r="HLA501" s="112"/>
      <c r="HLB501" s="112"/>
      <c r="HLC501" s="112"/>
      <c r="HLD501" s="115"/>
      <c r="HLE501" s="114"/>
      <c r="HLF501" s="117"/>
      <c r="HLG501" s="112"/>
      <c r="HLH501" s="112"/>
      <c r="HLI501" s="112"/>
      <c r="HLJ501" s="113"/>
      <c r="HLK501" s="113"/>
      <c r="HLL501" s="112"/>
      <c r="HLM501" s="112"/>
      <c r="HLN501" s="112"/>
      <c r="HLO501" s="112"/>
      <c r="HLP501" s="112"/>
      <c r="HLQ501" s="112"/>
      <c r="HLR501" s="112"/>
      <c r="HLS501" s="112"/>
      <c r="HLT501" s="112"/>
      <c r="HLU501" s="115"/>
      <c r="HLV501" s="114"/>
      <c r="HLW501" s="117"/>
      <c r="HLX501" s="112"/>
      <c r="HLY501" s="112"/>
      <c r="HLZ501" s="112"/>
      <c r="HMA501" s="113"/>
      <c r="HMB501" s="113"/>
      <c r="HMC501" s="112"/>
      <c r="HMD501" s="112"/>
      <c r="HME501" s="112"/>
      <c r="HMF501" s="112"/>
      <c r="HMG501" s="112"/>
      <c r="HMH501" s="112"/>
      <c r="HMI501" s="112"/>
      <c r="HMJ501" s="112"/>
      <c r="HMK501" s="112"/>
      <c r="HML501" s="115"/>
      <c r="HMM501" s="114"/>
      <c r="HMN501" s="117"/>
      <c r="HMO501" s="112"/>
      <c r="HMP501" s="112"/>
      <c r="HMQ501" s="112"/>
      <c r="HMR501" s="113"/>
      <c r="HMS501" s="113"/>
      <c r="HMT501" s="112"/>
      <c r="HMU501" s="112"/>
      <c r="HMV501" s="112"/>
      <c r="HMW501" s="112"/>
      <c r="HMX501" s="112"/>
      <c r="HMY501" s="112"/>
      <c r="HMZ501" s="112"/>
      <c r="HNA501" s="112"/>
      <c r="HNB501" s="112"/>
      <c r="HNC501" s="115"/>
      <c r="HND501" s="114"/>
      <c r="HNE501" s="117"/>
      <c r="HNF501" s="112"/>
      <c r="HNG501" s="112"/>
      <c r="HNH501" s="112"/>
      <c r="HNI501" s="113"/>
      <c r="HNJ501" s="113"/>
      <c r="HNK501" s="112"/>
      <c r="HNL501" s="112"/>
      <c r="HNM501" s="112"/>
      <c r="HNN501" s="112"/>
      <c r="HNO501" s="112"/>
      <c r="HNP501" s="112"/>
      <c r="HNQ501" s="112"/>
      <c r="HNR501" s="112"/>
      <c r="HNS501" s="112"/>
      <c r="HNT501" s="115"/>
      <c r="HNU501" s="114"/>
      <c r="HNV501" s="117"/>
      <c r="HNW501" s="112"/>
      <c r="HNX501" s="112"/>
      <c r="HNY501" s="112"/>
      <c r="HNZ501" s="113"/>
      <c r="HOA501" s="113"/>
      <c r="HOB501" s="112"/>
      <c r="HOC501" s="112"/>
      <c r="HOD501" s="112"/>
      <c r="HOE501" s="112"/>
      <c r="HOF501" s="112"/>
      <c r="HOG501" s="112"/>
      <c r="HOH501" s="112"/>
      <c r="HOI501" s="112"/>
      <c r="HOJ501" s="112"/>
      <c r="HOK501" s="115"/>
      <c r="HOL501" s="114"/>
      <c r="HOM501" s="117"/>
      <c r="HON501" s="112"/>
      <c r="HOO501" s="112"/>
      <c r="HOP501" s="112"/>
      <c r="HOQ501" s="113"/>
      <c r="HOR501" s="113"/>
      <c r="HOS501" s="112"/>
      <c r="HOT501" s="112"/>
      <c r="HOU501" s="112"/>
      <c r="HOV501" s="112"/>
      <c r="HOW501" s="112"/>
      <c r="HOX501" s="112"/>
      <c r="HOY501" s="112"/>
      <c r="HOZ501" s="112"/>
      <c r="HPA501" s="112"/>
      <c r="HPB501" s="115"/>
      <c r="HPC501" s="114"/>
      <c r="HPD501" s="117"/>
      <c r="HPE501" s="112"/>
      <c r="HPF501" s="112"/>
      <c r="HPG501" s="112"/>
      <c r="HPH501" s="113"/>
      <c r="HPI501" s="113"/>
      <c r="HPJ501" s="112"/>
      <c r="HPK501" s="112"/>
      <c r="HPL501" s="112"/>
      <c r="HPM501" s="112"/>
      <c r="HPN501" s="112"/>
      <c r="HPO501" s="112"/>
      <c r="HPP501" s="112"/>
      <c r="HPQ501" s="112"/>
      <c r="HPR501" s="112"/>
      <c r="HPS501" s="115"/>
      <c r="HPT501" s="114"/>
      <c r="HPU501" s="117"/>
      <c r="HPV501" s="112"/>
      <c r="HPW501" s="112"/>
      <c r="HPX501" s="112"/>
      <c r="HPY501" s="113"/>
      <c r="HPZ501" s="113"/>
      <c r="HQA501" s="112"/>
      <c r="HQB501" s="112"/>
      <c r="HQC501" s="112"/>
      <c r="HQD501" s="112"/>
      <c r="HQE501" s="112"/>
      <c r="HQF501" s="112"/>
      <c r="HQG501" s="112"/>
      <c r="HQH501" s="112"/>
      <c r="HQI501" s="112"/>
      <c r="HQJ501" s="115"/>
      <c r="HQK501" s="114"/>
      <c r="HQL501" s="117"/>
      <c r="HQM501" s="112"/>
      <c r="HQN501" s="112"/>
      <c r="HQO501" s="112"/>
      <c r="HQP501" s="113"/>
      <c r="HQQ501" s="113"/>
      <c r="HQR501" s="112"/>
      <c r="HQS501" s="112"/>
      <c r="HQT501" s="112"/>
      <c r="HQU501" s="112"/>
      <c r="HQV501" s="112"/>
      <c r="HQW501" s="112"/>
      <c r="HQX501" s="112"/>
      <c r="HQY501" s="112"/>
      <c r="HQZ501" s="112"/>
      <c r="HRA501" s="115"/>
      <c r="HRB501" s="114"/>
      <c r="HRC501" s="117"/>
      <c r="HRD501" s="112"/>
      <c r="HRE501" s="112"/>
      <c r="HRF501" s="112"/>
      <c r="HRG501" s="113"/>
      <c r="HRH501" s="113"/>
      <c r="HRI501" s="112"/>
      <c r="HRJ501" s="112"/>
      <c r="HRK501" s="112"/>
      <c r="HRL501" s="112"/>
      <c r="HRM501" s="112"/>
      <c r="HRN501" s="112"/>
      <c r="HRO501" s="112"/>
      <c r="HRP501" s="112"/>
      <c r="HRQ501" s="112"/>
      <c r="HRR501" s="115"/>
      <c r="HRS501" s="114"/>
      <c r="HRT501" s="117"/>
      <c r="HRU501" s="112"/>
      <c r="HRV501" s="112"/>
      <c r="HRW501" s="112"/>
      <c r="HRX501" s="113"/>
      <c r="HRY501" s="113"/>
      <c r="HRZ501" s="112"/>
      <c r="HSA501" s="112"/>
      <c r="HSB501" s="112"/>
      <c r="HSC501" s="112"/>
      <c r="HSD501" s="112"/>
      <c r="HSE501" s="112"/>
      <c r="HSF501" s="112"/>
      <c r="HSG501" s="112"/>
      <c r="HSH501" s="112"/>
      <c r="HSI501" s="115"/>
      <c r="HSJ501" s="114"/>
      <c r="HSK501" s="117"/>
      <c r="HSL501" s="112"/>
      <c r="HSM501" s="112"/>
      <c r="HSN501" s="112"/>
      <c r="HSO501" s="113"/>
      <c r="HSP501" s="113"/>
      <c r="HSQ501" s="112"/>
      <c r="HSR501" s="112"/>
      <c r="HSS501" s="112"/>
      <c r="HST501" s="112"/>
      <c r="HSU501" s="112"/>
      <c r="HSV501" s="112"/>
      <c r="HSW501" s="112"/>
      <c r="HSX501" s="112"/>
      <c r="HSY501" s="112"/>
      <c r="HSZ501" s="115"/>
      <c r="HTA501" s="114"/>
      <c r="HTB501" s="117"/>
      <c r="HTC501" s="112"/>
      <c r="HTD501" s="112"/>
      <c r="HTE501" s="112"/>
      <c r="HTF501" s="113"/>
      <c r="HTG501" s="113"/>
      <c r="HTH501" s="112"/>
      <c r="HTI501" s="112"/>
      <c r="HTJ501" s="112"/>
      <c r="HTK501" s="112"/>
      <c r="HTL501" s="112"/>
      <c r="HTM501" s="112"/>
      <c r="HTN501" s="112"/>
      <c r="HTO501" s="112"/>
      <c r="HTP501" s="112"/>
      <c r="HTQ501" s="115"/>
      <c r="HTR501" s="114"/>
      <c r="HTS501" s="117"/>
      <c r="HTT501" s="112"/>
      <c r="HTU501" s="112"/>
      <c r="HTV501" s="112"/>
      <c r="HTW501" s="113"/>
      <c r="HTX501" s="113"/>
      <c r="HTY501" s="112"/>
      <c r="HTZ501" s="112"/>
      <c r="HUA501" s="112"/>
      <c r="HUB501" s="112"/>
      <c r="HUC501" s="112"/>
      <c r="HUD501" s="112"/>
      <c r="HUE501" s="112"/>
      <c r="HUF501" s="112"/>
      <c r="HUG501" s="112"/>
      <c r="HUH501" s="115"/>
      <c r="HUI501" s="114"/>
      <c r="HUJ501" s="117"/>
      <c r="HUK501" s="112"/>
      <c r="HUL501" s="112"/>
      <c r="HUM501" s="112"/>
      <c r="HUN501" s="113"/>
      <c r="HUO501" s="113"/>
      <c r="HUP501" s="112"/>
      <c r="HUQ501" s="112"/>
      <c r="HUR501" s="112"/>
      <c r="HUS501" s="112"/>
      <c r="HUT501" s="112"/>
      <c r="HUU501" s="112"/>
      <c r="HUV501" s="112"/>
      <c r="HUW501" s="112"/>
      <c r="HUX501" s="112"/>
      <c r="HUY501" s="115"/>
      <c r="HUZ501" s="114"/>
      <c r="HVA501" s="117"/>
      <c r="HVB501" s="112"/>
      <c r="HVC501" s="112"/>
      <c r="HVD501" s="112"/>
      <c r="HVE501" s="113"/>
      <c r="HVF501" s="113"/>
      <c r="HVG501" s="112"/>
      <c r="HVH501" s="112"/>
      <c r="HVI501" s="112"/>
      <c r="HVJ501" s="112"/>
      <c r="HVK501" s="112"/>
      <c r="HVL501" s="112"/>
      <c r="HVM501" s="112"/>
      <c r="HVN501" s="112"/>
      <c r="HVO501" s="112"/>
      <c r="HVP501" s="115"/>
      <c r="HVQ501" s="114"/>
      <c r="HVR501" s="117"/>
      <c r="HVS501" s="112"/>
      <c r="HVT501" s="112"/>
      <c r="HVU501" s="112"/>
      <c r="HVV501" s="113"/>
      <c r="HVW501" s="113"/>
      <c r="HVX501" s="112"/>
      <c r="HVY501" s="112"/>
      <c r="HVZ501" s="112"/>
      <c r="HWA501" s="112"/>
      <c r="HWB501" s="112"/>
      <c r="HWC501" s="112"/>
      <c r="HWD501" s="112"/>
      <c r="HWE501" s="112"/>
      <c r="HWF501" s="112"/>
      <c r="HWG501" s="115"/>
      <c r="HWH501" s="114"/>
      <c r="HWI501" s="117"/>
      <c r="HWJ501" s="112"/>
      <c r="HWK501" s="112"/>
      <c r="HWL501" s="112"/>
      <c r="HWM501" s="113"/>
      <c r="HWN501" s="113"/>
      <c r="HWO501" s="112"/>
      <c r="HWP501" s="112"/>
      <c r="HWQ501" s="112"/>
      <c r="HWR501" s="112"/>
      <c r="HWS501" s="112"/>
      <c r="HWT501" s="112"/>
      <c r="HWU501" s="112"/>
      <c r="HWV501" s="112"/>
      <c r="HWW501" s="112"/>
      <c r="HWX501" s="115"/>
      <c r="HWY501" s="114"/>
      <c r="HWZ501" s="117"/>
      <c r="HXA501" s="112"/>
      <c r="HXB501" s="112"/>
      <c r="HXC501" s="112"/>
      <c r="HXD501" s="113"/>
      <c r="HXE501" s="113"/>
      <c r="HXF501" s="112"/>
      <c r="HXG501" s="112"/>
      <c r="HXH501" s="112"/>
      <c r="HXI501" s="112"/>
      <c r="HXJ501" s="112"/>
      <c r="HXK501" s="112"/>
      <c r="HXL501" s="112"/>
      <c r="HXM501" s="112"/>
      <c r="HXN501" s="112"/>
      <c r="HXO501" s="115"/>
      <c r="HXP501" s="114"/>
      <c r="HXQ501" s="117"/>
      <c r="HXR501" s="112"/>
      <c r="HXS501" s="112"/>
      <c r="HXT501" s="112"/>
      <c r="HXU501" s="113"/>
      <c r="HXV501" s="113"/>
      <c r="HXW501" s="112"/>
      <c r="HXX501" s="112"/>
      <c r="HXY501" s="112"/>
      <c r="HXZ501" s="112"/>
      <c r="HYA501" s="112"/>
      <c r="HYB501" s="112"/>
      <c r="HYC501" s="112"/>
      <c r="HYD501" s="112"/>
      <c r="HYE501" s="112"/>
      <c r="HYF501" s="115"/>
      <c r="HYG501" s="114"/>
      <c r="HYH501" s="117"/>
      <c r="HYI501" s="112"/>
      <c r="HYJ501" s="112"/>
      <c r="HYK501" s="112"/>
      <c r="HYL501" s="113"/>
      <c r="HYM501" s="113"/>
      <c r="HYN501" s="112"/>
      <c r="HYO501" s="112"/>
      <c r="HYP501" s="112"/>
      <c r="HYQ501" s="112"/>
      <c r="HYR501" s="112"/>
      <c r="HYS501" s="112"/>
      <c r="HYT501" s="112"/>
      <c r="HYU501" s="112"/>
      <c r="HYV501" s="112"/>
      <c r="HYW501" s="115"/>
      <c r="HYX501" s="114"/>
      <c r="HYY501" s="117"/>
      <c r="HYZ501" s="112"/>
      <c r="HZA501" s="112"/>
      <c r="HZB501" s="112"/>
      <c r="HZC501" s="113"/>
      <c r="HZD501" s="113"/>
      <c r="HZE501" s="112"/>
      <c r="HZF501" s="112"/>
      <c r="HZG501" s="112"/>
      <c r="HZH501" s="112"/>
      <c r="HZI501" s="112"/>
      <c r="HZJ501" s="112"/>
      <c r="HZK501" s="112"/>
      <c r="HZL501" s="112"/>
      <c r="HZM501" s="112"/>
      <c r="HZN501" s="115"/>
      <c r="HZO501" s="114"/>
      <c r="HZP501" s="117"/>
      <c r="HZQ501" s="112"/>
      <c r="HZR501" s="112"/>
      <c r="HZS501" s="112"/>
      <c r="HZT501" s="113"/>
      <c r="HZU501" s="113"/>
      <c r="HZV501" s="112"/>
      <c r="HZW501" s="112"/>
      <c r="HZX501" s="112"/>
      <c r="HZY501" s="112"/>
      <c r="HZZ501" s="112"/>
      <c r="IAA501" s="112"/>
      <c r="IAB501" s="112"/>
      <c r="IAC501" s="112"/>
      <c r="IAD501" s="112"/>
      <c r="IAE501" s="115"/>
      <c r="IAF501" s="114"/>
      <c r="IAG501" s="117"/>
      <c r="IAH501" s="112"/>
      <c r="IAI501" s="112"/>
      <c r="IAJ501" s="112"/>
      <c r="IAK501" s="113"/>
      <c r="IAL501" s="113"/>
      <c r="IAM501" s="112"/>
      <c r="IAN501" s="112"/>
      <c r="IAO501" s="112"/>
      <c r="IAP501" s="112"/>
      <c r="IAQ501" s="112"/>
      <c r="IAR501" s="112"/>
      <c r="IAS501" s="112"/>
      <c r="IAT501" s="112"/>
      <c r="IAU501" s="112"/>
      <c r="IAV501" s="115"/>
      <c r="IAW501" s="114"/>
      <c r="IAX501" s="117"/>
      <c r="IAY501" s="112"/>
      <c r="IAZ501" s="112"/>
      <c r="IBA501" s="112"/>
      <c r="IBB501" s="113"/>
      <c r="IBC501" s="113"/>
      <c r="IBD501" s="112"/>
      <c r="IBE501" s="112"/>
      <c r="IBF501" s="112"/>
      <c r="IBG501" s="112"/>
      <c r="IBH501" s="112"/>
      <c r="IBI501" s="112"/>
      <c r="IBJ501" s="112"/>
      <c r="IBK501" s="112"/>
      <c r="IBL501" s="112"/>
      <c r="IBM501" s="115"/>
      <c r="IBN501" s="114"/>
      <c r="IBO501" s="117"/>
      <c r="IBP501" s="112"/>
      <c r="IBQ501" s="112"/>
      <c r="IBR501" s="112"/>
      <c r="IBS501" s="113"/>
      <c r="IBT501" s="113"/>
      <c r="IBU501" s="112"/>
      <c r="IBV501" s="112"/>
      <c r="IBW501" s="112"/>
      <c r="IBX501" s="112"/>
      <c r="IBY501" s="112"/>
      <c r="IBZ501" s="112"/>
      <c r="ICA501" s="112"/>
      <c r="ICB501" s="112"/>
      <c r="ICC501" s="112"/>
      <c r="ICD501" s="115"/>
      <c r="ICE501" s="114"/>
      <c r="ICF501" s="117"/>
      <c r="ICG501" s="112"/>
      <c r="ICH501" s="112"/>
      <c r="ICI501" s="112"/>
      <c r="ICJ501" s="113"/>
      <c r="ICK501" s="113"/>
      <c r="ICL501" s="112"/>
      <c r="ICM501" s="112"/>
      <c r="ICN501" s="112"/>
      <c r="ICO501" s="112"/>
      <c r="ICP501" s="112"/>
      <c r="ICQ501" s="112"/>
      <c r="ICR501" s="112"/>
      <c r="ICS501" s="112"/>
      <c r="ICT501" s="112"/>
      <c r="ICU501" s="115"/>
      <c r="ICV501" s="114"/>
      <c r="ICW501" s="117"/>
      <c r="ICX501" s="112"/>
      <c r="ICY501" s="112"/>
      <c r="ICZ501" s="112"/>
      <c r="IDA501" s="113"/>
      <c r="IDB501" s="113"/>
      <c r="IDC501" s="112"/>
      <c r="IDD501" s="112"/>
      <c r="IDE501" s="112"/>
      <c r="IDF501" s="112"/>
      <c r="IDG501" s="112"/>
      <c r="IDH501" s="112"/>
      <c r="IDI501" s="112"/>
      <c r="IDJ501" s="112"/>
      <c r="IDK501" s="112"/>
      <c r="IDL501" s="115"/>
      <c r="IDM501" s="114"/>
      <c r="IDN501" s="117"/>
      <c r="IDO501" s="112"/>
      <c r="IDP501" s="112"/>
      <c r="IDQ501" s="112"/>
      <c r="IDR501" s="113"/>
      <c r="IDS501" s="113"/>
      <c r="IDT501" s="112"/>
      <c r="IDU501" s="112"/>
      <c r="IDV501" s="112"/>
      <c r="IDW501" s="112"/>
      <c r="IDX501" s="112"/>
      <c r="IDY501" s="112"/>
      <c r="IDZ501" s="112"/>
      <c r="IEA501" s="112"/>
      <c r="IEB501" s="112"/>
      <c r="IEC501" s="115"/>
      <c r="IED501" s="114"/>
      <c r="IEE501" s="117"/>
      <c r="IEF501" s="112"/>
      <c r="IEG501" s="112"/>
      <c r="IEH501" s="112"/>
      <c r="IEI501" s="113"/>
      <c r="IEJ501" s="113"/>
      <c r="IEK501" s="112"/>
      <c r="IEL501" s="112"/>
      <c r="IEM501" s="112"/>
      <c r="IEN501" s="112"/>
      <c r="IEO501" s="112"/>
      <c r="IEP501" s="112"/>
      <c r="IEQ501" s="112"/>
      <c r="IER501" s="112"/>
      <c r="IES501" s="112"/>
      <c r="IET501" s="115"/>
      <c r="IEU501" s="114"/>
      <c r="IEV501" s="117"/>
      <c r="IEW501" s="112"/>
      <c r="IEX501" s="112"/>
      <c r="IEY501" s="112"/>
      <c r="IEZ501" s="113"/>
      <c r="IFA501" s="113"/>
      <c r="IFB501" s="112"/>
      <c r="IFC501" s="112"/>
      <c r="IFD501" s="112"/>
      <c r="IFE501" s="112"/>
      <c r="IFF501" s="112"/>
      <c r="IFG501" s="112"/>
      <c r="IFH501" s="112"/>
      <c r="IFI501" s="112"/>
      <c r="IFJ501" s="112"/>
      <c r="IFK501" s="115"/>
      <c r="IFL501" s="114"/>
      <c r="IFM501" s="117"/>
      <c r="IFN501" s="112"/>
      <c r="IFO501" s="112"/>
      <c r="IFP501" s="112"/>
      <c r="IFQ501" s="113"/>
      <c r="IFR501" s="113"/>
      <c r="IFS501" s="112"/>
      <c r="IFT501" s="112"/>
      <c r="IFU501" s="112"/>
      <c r="IFV501" s="112"/>
      <c r="IFW501" s="112"/>
      <c r="IFX501" s="112"/>
      <c r="IFY501" s="112"/>
      <c r="IFZ501" s="112"/>
      <c r="IGA501" s="112"/>
      <c r="IGB501" s="115"/>
      <c r="IGC501" s="114"/>
      <c r="IGD501" s="117"/>
      <c r="IGE501" s="112"/>
      <c r="IGF501" s="112"/>
      <c r="IGG501" s="112"/>
      <c r="IGH501" s="113"/>
      <c r="IGI501" s="113"/>
      <c r="IGJ501" s="112"/>
      <c r="IGK501" s="112"/>
      <c r="IGL501" s="112"/>
      <c r="IGM501" s="112"/>
      <c r="IGN501" s="112"/>
      <c r="IGO501" s="112"/>
      <c r="IGP501" s="112"/>
      <c r="IGQ501" s="112"/>
      <c r="IGR501" s="112"/>
      <c r="IGS501" s="115"/>
      <c r="IGT501" s="114"/>
      <c r="IGU501" s="117"/>
      <c r="IGV501" s="112"/>
      <c r="IGW501" s="112"/>
      <c r="IGX501" s="112"/>
      <c r="IGY501" s="113"/>
      <c r="IGZ501" s="113"/>
      <c r="IHA501" s="112"/>
      <c r="IHB501" s="112"/>
      <c r="IHC501" s="112"/>
      <c r="IHD501" s="112"/>
      <c r="IHE501" s="112"/>
      <c r="IHF501" s="112"/>
      <c r="IHG501" s="112"/>
      <c r="IHH501" s="112"/>
      <c r="IHI501" s="112"/>
      <c r="IHJ501" s="115"/>
      <c r="IHK501" s="114"/>
      <c r="IHL501" s="117"/>
      <c r="IHM501" s="112"/>
      <c r="IHN501" s="112"/>
      <c r="IHO501" s="112"/>
      <c r="IHP501" s="113"/>
      <c r="IHQ501" s="113"/>
      <c r="IHR501" s="112"/>
      <c r="IHS501" s="112"/>
      <c r="IHT501" s="112"/>
      <c r="IHU501" s="112"/>
      <c r="IHV501" s="112"/>
      <c r="IHW501" s="112"/>
      <c r="IHX501" s="112"/>
      <c r="IHY501" s="112"/>
      <c r="IHZ501" s="112"/>
      <c r="IIA501" s="115"/>
      <c r="IIB501" s="114"/>
      <c r="IIC501" s="117"/>
      <c r="IID501" s="112"/>
      <c r="IIE501" s="112"/>
      <c r="IIF501" s="112"/>
      <c r="IIG501" s="113"/>
      <c r="IIH501" s="113"/>
      <c r="III501" s="112"/>
      <c r="IIJ501" s="112"/>
      <c r="IIK501" s="112"/>
      <c r="IIL501" s="112"/>
      <c r="IIM501" s="112"/>
      <c r="IIN501" s="112"/>
      <c r="IIO501" s="112"/>
      <c r="IIP501" s="112"/>
      <c r="IIQ501" s="112"/>
      <c r="IIR501" s="115"/>
      <c r="IIS501" s="114"/>
      <c r="IIT501" s="117"/>
      <c r="IIU501" s="112"/>
      <c r="IIV501" s="112"/>
      <c r="IIW501" s="112"/>
      <c r="IIX501" s="113"/>
      <c r="IIY501" s="113"/>
      <c r="IIZ501" s="112"/>
      <c r="IJA501" s="112"/>
      <c r="IJB501" s="112"/>
      <c r="IJC501" s="112"/>
      <c r="IJD501" s="112"/>
      <c r="IJE501" s="112"/>
      <c r="IJF501" s="112"/>
      <c r="IJG501" s="112"/>
      <c r="IJH501" s="112"/>
      <c r="IJI501" s="115"/>
      <c r="IJJ501" s="114"/>
      <c r="IJK501" s="117"/>
      <c r="IJL501" s="112"/>
      <c r="IJM501" s="112"/>
      <c r="IJN501" s="112"/>
      <c r="IJO501" s="113"/>
      <c r="IJP501" s="113"/>
      <c r="IJQ501" s="112"/>
      <c r="IJR501" s="112"/>
      <c r="IJS501" s="112"/>
      <c r="IJT501" s="112"/>
      <c r="IJU501" s="112"/>
      <c r="IJV501" s="112"/>
      <c r="IJW501" s="112"/>
      <c r="IJX501" s="112"/>
      <c r="IJY501" s="112"/>
      <c r="IJZ501" s="115"/>
      <c r="IKA501" s="114"/>
      <c r="IKB501" s="117"/>
      <c r="IKC501" s="112"/>
      <c r="IKD501" s="112"/>
      <c r="IKE501" s="112"/>
      <c r="IKF501" s="113"/>
      <c r="IKG501" s="113"/>
      <c r="IKH501" s="112"/>
      <c r="IKI501" s="112"/>
      <c r="IKJ501" s="112"/>
      <c r="IKK501" s="112"/>
      <c r="IKL501" s="112"/>
      <c r="IKM501" s="112"/>
      <c r="IKN501" s="112"/>
      <c r="IKO501" s="112"/>
      <c r="IKP501" s="112"/>
      <c r="IKQ501" s="115"/>
      <c r="IKR501" s="114"/>
      <c r="IKS501" s="117"/>
      <c r="IKT501" s="112"/>
      <c r="IKU501" s="112"/>
      <c r="IKV501" s="112"/>
      <c r="IKW501" s="113"/>
      <c r="IKX501" s="113"/>
      <c r="IKY501" s="112"/>
      <c r="IKZ501" s="112"/>
      <c r="ILA501" s="112"/>
      <c r="ILB501" s="112"/>
      <c r="ILC501" s="112"/>
      <c r="ILD501" s="112"/>
      <c r="ILE501" s="112"/>
      <c r="ILF501" s="112"/>
      <c r="ILG501" s="112"/>
      <c r="ILH501" s="115"/>
      <c r="ILI501" s="114"/>
      <c r="ILJ501" s="117"/>
      <c r="ILK501" s="112"/>
      <c r="ILL501" s="112"/>
      <c r="ILM501" s="112"/>
      <c r="ILN501" s="113"/>
      <c r="ILO501" s="113"/>
      <c r="ILP501" s="112"/>
      <c r="ILQ501" s="112"/>
      <c r="ILR501" s="112"/>
      <c r="ILS501" s="112"/>
      <c r="ILT501" s="112"/>
      <c r="ILU501" s="112"/>
      <c r="ILV501" s="112"/>
      <c r="ILW501" s="112"/>
      <c r="ILX501" s="112"/>
      <c r="ILY501" s="115"/>
      <c r="ILZ501" s="114"/>
      <c r="IMA501" s="117"/>
      <c r="IMB501" s="112"/>
      <c r="IMC501" s="112"/>
      <c r="IMD501" s="112"/>
      <c r="IME501" s="113"/>
      <c r="IMF501" s="113"/>
      <c r="IMG501" s="112"/>
      <c r="IMH501" s="112"/>
      <c r="IMI501" s="112"/>
      <c r="IMJ501" s="112"/>
      <c r="IMK501" s="112"/>
      <c r="IML501" s="112"/>
      <c r="IMM501" s="112"/>
      <c r="IMN501" s="112"/>
      <c r="IMO501" s="112"/>
      <c r="IMP501" s="115"/>
      <c r="IMQ501" s="114"/>
      <c r="IMR501" s="117"/>
      <c r="IMS501" s="112"/>
      <c r="IMT501" s="112"/>
      <c r="IMU501" s="112"/>
      <c r="IMV501" s="113"/>
      <c r="IMW501" s="113"/>
      <c r="IMX501" s="112"/>
      <c r="IMY501" s="112"/>
      <c r="IMZ501" s="112"/>
      <c r="INA501" s="112"/>
      <c r="INB501" s="112"/>
      <c r="INC501" s="112"/>
      <c r="IND501" s="112"/>
      <c r="INE501" s="112"/>
      <c r="INF501" s="112"/>
      <c r="ING501" s="115"/>
      <c r="INH501" s="114"/>
      <c r="INI501" s="117"/>
      <c r="INJ501" s="112"/>
      <c r="INK501" s="112"/>
      <c r="INL501" s="112"/>
      <c r="INM501" s="113"/>
      <c r="INN501" s="113"/>
      <c r="INO501" s="112"/>
      <c r="INP501" s="112"/>
      <c r="INQ501" s="112"/>
      <c r="INR501" s="112"/>
      <c r="INS501" s="112"/>
      <c r="INT501" s="112"/>
      <c r="INU501" s="112"/>
      <c r="INV501" s="112"/>
      <c r="INW501" s="112"/>
      <c r="INX501" s="115"/>
      <c r="INY501" s="114"/>
      <c r="INZ501" s="117"/>
      <c r="IOA501" s="112"/>
      <c r="IOB501" s="112"/>
      <c r="IOC501" s="112"/>
      <c r="IOD501" s="113"/>
      <c r="IOE501" s="113"/>
      <c r="IOF501" s="112"/>
      <c r="IOG501" s="112"/>
      <c r="IOH501" s="112"/>
      <c r="IOI501" s="112"/>
      <c r="IOJ501" s="112"/>
      <c r="IOK501" s="112"/>
      <c r="IOL501" s="112"/>
      <c r="IOM501" s="112"/>
      <c r="ION501" s="112"/>
      <c r="IOO501" s="115"/>
      <c r="IOP501" s="114"/>
      <c r="IOQ501" s="117"/>
      <c r="IOR501" s="112"/>
      <c r="IOS501" s="112"/>
      <c r="IOT501" s="112"/>
      <c r="IOU501" s="113"/>
      <c r="IOV501" s="113"/>
      <c r="IOW501" s="112"/>
      <c r="IOX501" s="112"/>
      <c r="IOY501" s="112"/>
      <c r="IOZ501" s="112"/>
      <c r="IPA501" s="112"/>
      <c r="IPB501" s="112"/>
      <c r="IPC501" s="112"/>
      <c r="IPD501" s="112"/>
      <c r="IPE501" s="112"/>
      <c r="IPF501" s="115"/>
      <c r="IPG501" s="114"/>
      <c r="IPH501" s="117"/>
      <c r="IPI501" s="112"/>
      <c r="IPJ501" s="112"/>
      <c r="IPK501" s="112"/>
      <c r="IPL501" s="113"/>
      <c r="IPM501" s="113"/>
      <c r="IPN501" s="112"/>
      <c r="IPO501" s="112"/>
      <c r="IPP501" s="112"/>
      <c r="IPQ501" s="112"/>
      <c r="IPR501" s="112"/>
      <c r="IPS501" s="112"/>
      <c r="IPT501" s="112"/>
      <c r="IPU501" s="112"/>
      <c r="IPV501" s="112"/>
      <c r="IPW501" s="115"/>
      <c r="IPX501" s="114"/>
      <c r="IPY501" s="117"/>
      <c r="IPZ501" s="112"/>
      <c r="IQA501" s="112"/>
      <c r="IQB501" s="112"/>
      <c r="IQC501" s="113"/>
      <c r="IQD501" s="113"/>
      <c r="IQE501" s="112"/>
      <c r="IQF501" s="112"/>
      <c r="IQG501" s="112"/>
      <c r="IQH501" s="112"/>
      <c r="IQI501" s="112"/>
      <c r="IQJ501" s="112"/>
      <c r="IQK501" s="112"/>
      <c r="IQL501" s="112"/>
      <c r="IQM501" s="112"/>
      <c r="IQN501" s="115"/>
      <c r="IQO501" s="114"/>
      <c r="IQP501" s="117"/>
      <c r="IQQ501" s="112"/>
      <c r="IQR501" s="112"/>
      <c r="IQS501" s="112"/>
      <c r="IQT501" s="113"/>
      <c r="IQU501" s="113"/>
      <c r="IQV501" s="112"/>
      <c r="IQW501" s="112"/>
      <c r="IQX501" s="112"/>
      <c r="IQY501" s="112"/>
      <c r="IQZ501" s="112"/>
      <c r="IRA501" s="112"/>
      <c r="IRB501" s="112"/>
      <c r="IRC501" s="112"/>
      <c r="IRD501" s="112"/>
      <c r="IRE501" s="115"/>
      <c r="IRF501" s="114"/>
      <c r="IRG501" s="117"/>
      <c r="IRH501" s="112"/>
      <c r="IRI501" s="112"/>
      <c r="IRJ501" s="112"/>
      <c r="IRK501" s="113"/>
      <c r="IRL501" s="113"/>
      <c r="IRM501" s="112"/>
      <c r="IRN501" s="112"/>
      <c r="IRO501" s="112"/>
      <c r="IRP501" s="112"/>
      <c r="IRQ501" s="112"/>
      <c r="IRR501" s="112"/>
      <c r="IRS501" s="112"/>
      <c r="IRT501" s="112"/>
      <c r="IRU501" s="112"/>
      <c r="IRV501" s="115"/>
      <c r="IRW501" s="114"/>
      <c r="IRX501" s="117"/>
      <c r="IRY501" s="112"/>
      <c r="IRZ501" s="112"/>
      <c r="ISA501" s="112"/>
      <c r="ISB501" s="113"/>
      <c r="ISC501" s="113"/>
      <c r="ISD501" s="112"/>
      <c r="ISE501" s="112"/>
      <c r="ISF501" s="112"/>
      <c r="ISG501" s="112"/>
      <c r="ISH501" s="112"/>
      <c r="ISI501" s="112"/>
      <c r="ISJ501" s="112"/>
      <c r="ISK501" s="112"/>
      <c r="ISL501" s="112"/>
      <c r="ISM501" s="115"/>
      <c r="ISN501" s="114"/>
      <c r="ISO501" s="117"/>
      <c r="ISP501" s="112"/>
      <c r="ISQ501" s="112"/>
      <c r="ISR501" s="112"/>
      <c r="ISS501" s="113"/>
      <c r="IST501" s="113"/>
      <c r="ISU501" s="112"/>
      <c r="ISV501" s="112"/>
      <c r="ISW501" s="112"/>
      <c r="ISX501" s="112"/>
      <c r="ISY501" s="112"/>
      <c r="ISZ501" s="112"/>
      <c r="ITA501" s="112"/>
      <c r="ITB501" s="112"/>
      <c r="ITC501" s="112"/>
      <c r="ITD501" s="115"/>
      <c r="ITE501" s="114"/>
      <c r="ITF501" s="117"/>
      <c r="ITG501" s="112"/>
      <c r="ITH501" s="112"/>
      <c r="ITI501" s="112"/>
      <c r="ITJ501" s="113"/>
      <c r="ITK501" s="113"/>
      <c r="ITL501" s="112"/>
      <c r="ITM501" s="112"/>
      <c r="ITN501" s="112"/>
      <c r="ITO501" s="112"/>
      <c r="ITP501" s="112"/>
      <c r="ITQ501" s="112"/>
      <c r="ITR501" s="112"/>
      <c r="ITS501" s="112"/>
      <c r="ITT501" s="112"/>
      <c r="ITU501" s="115"/>
      <c r="ITV501" s="114"/>
      <c r="ITW501" s="117"/>
      <c r="ITX501" s="112"/>
      <c r="ITY501" s="112"/>
      <c r="ITZ501" s="112"/>
      <c r="IUA501" s="113"/>
      <c r="IUB501" s="113"/>
      <c r="IUC501" s="112"/>
      <c r="IUD501" s="112"/>
      <c r="IUE501" s="112"/>
      <c r="IUF501" s="112"/>
      <c r="IUG501" s="112"/>
      <c r="IUH501" s="112"/>
      <c r="IUI501" s="112"/>
      <c r="IUJ501" s="112"/>
      <c r="IUK501" s="112"/>
      <c r="IUL501" s="115"/>
      <c r="IUM501" s="114"/>
      <c r="IUN501" s="117"/>
      <c r="IUO501" s="112"/>
      <c r="IUP501" s="112"/>
      <c r="IUQ501" s="112"/>
      <c r="IUR501" s="113"/>
      <c r="IUS501" s="113"/>
      <c r="IUT501" s="112"/>
      <c r="IUU501" s="112"/>
      <c r="IUV501" s="112"/>
      <c r="IUW501" s="112"/>
      <c r="IUX501" s="112"/>
      <c r="IUY501" s="112"/>
      <c r="IUZ501" s="112"/>
      <c r="IVA501" s="112"/>
      <c r="IVB501" s="112"/>
      <c r="IVC501" s="115"/>
      <c r="IVD501" s="114"/>
      <c r="IVE501" s="117"/>
      <c r="IVF501" s="112"/>
      <c r="IVG501" s="112"/>
      <c r="IVH501" s="112"/>
      <c r="IVI501" s="113"/>
      <c r="IVJ501" s="113"/>
      <c r="IVK501" s="112"/>
      <c r="IVL501" s="112"/>
      <c r="IVM501" s="112"/>
      <c r="IVN501" s="112"/>
      <c r="IVO501" s="112"/>
      <c r="IVP501" s="112"/>
      <c r="IVQ501" s="112"/>
      <c r="IVR501" s="112"/>
      <c r="IVS501" s="112"/>
      <c r="IVT501" s="115"/>
      <c r="IVU501" s="114"/>
      <c r="IVV501" s="117"/>
      <c r="IVW501" s="112"/>
      <c r="IVX501" s="112"/>
      <c r="IVY501" s="112"/>
      <c r="IVZ501" s="113"/>
      <c r="IWA501" s="113"/>
      <c r="IWB501" s="112"/>
      <c r="IWC501" s="112"/>
      <c r="IWD501" s="112"/>
      <c r="IWE501" s="112"/>
      <c r="IWF501" s="112"/>
      <c r="IWG501" s="112"/>
      <c r="IWH501" s="112"/>
      <c r="IWI501" s="112"/>
      <c r="IWJ501" s="112"/>
      <c r="IWK501" s="115"/>
      <c r="IWL501" s="114"/>
      <c r="IWM501" s="117"/>
      <c r="IWN501" s="112"/>
      <c r="IWO501" s="112"/>
      <c r="IWP501" s="112"/>
      <c r="IWQ501" s="113"/>
      <c r="IWR501" s="113"/>
      <c r="IWS501" s="112"/>
      <c r="IWT501" s="112"/>
      <c r="IWU501" s="112"/>
      <c r="IWV501" s="112"/>
      <c r="IWW501" s="112"/>
      <c r="IWX501" s="112"/>
      <c r="IWY501" s="112"/>
      <c r="IWZ501" s="112"/>
      <c r="IXA501" s="112"/>
      <c r="IXB501" s="115"/>
      <c r="IXC501" s="114"/>
      <c r="IXD501" s="117"/>
      <c r="IXE501" s="112"/>
      <c r="IXF501" s="112"/>
      <c r="IXG501" s="112"/>
      <c r="IXH501" s="113"/>
      <c r="IXI501" s="113"/>
      <c r="IXJ501" s="112"/>
      <c r="IXK501" s="112"/>
      <c r="IXL501" s="112"/>
      <c r="IXM501" s="112"/>
      <c r="IXN501" s="112"/>
      <c r="IXO501" s="112"/>
      <c r="IXP501" s="112"/>
      <c r="IXQ501" s="112"/>
      <c r="IXR501" s="112"/>
      <c r="IXS501" s="115"/>
      <c r="IXT501" s="114"/>
      <c r="IXU501" s="117"/>
      <c r="IXV501" s="112"/>
      <c r="IXW501" s="112"/>
      <c r="IXX501" s="112"/>
      <c r="IXY501" s="113"/>
      <c r="IXZ501" s="113"/>
      <c r="IYA501" s="112"/>
      <c r="IYB501" s="112"/>
      <c r="IYC501" s="112"/>
      <c r="IYD501" s="112"/>
      <c r="IYE501" s="112"/>
      <c r="IYF501" s="112"/>
      <c r="IYG501" s="112"/>
      <c r="IYH501" s="112"/>
      <c r="IYI501" s="112"/>
      <c r="IYJ501" s="115"/>
      <c r="IYK501" s="114"/>
      <c r="IYL501" s="117"/>
      <c r="IYM501" s="112"/>
      <c r="IYN501" s="112"/>
      <c r="IYO501" s="112"/>
      <c r="IYP501" s="113"/>
      <c r="IYQ501" s="113"/>
      <c r="IYR501" s="112"/>
      <c r="IYS501" s="112"/>
      <c r="IYT501" s="112"/>
      <c r="IYU501" s="112"/>
      <c r="IYV501" s="112"/>
      <c r="IYW501" s="112"/>
      <c r="IYX501" s="112"/>
      <c r="IYY501" s="112"/>
      <c r="IYZ501" s="112"/>
      <c r="IZA501" s="115"/>
      <c r="IZB501" s="114"/>
      <c r="IZC501" s="117"/>
      <c r="IZD501" s="112"/>
      <c r="IZE501" s="112"/>
      <c r="IZF501" s="112"/>
      <c r="IZG501" s="113"/>
      <c r="IZH501" s="113"/>
      <c r="IZI501" s="112"/>
      <c r="IZJ501" s="112"/>
      <c r="IZK501" s="112"/>
      <c r="IZL501" s="112"/>
      <c r="IZM501" s="112"/>
      <c r="IZN501" s="112"/>
      <c r="IZO501" s="112"/>
      <c r="IZP501" s="112"/>
      <c r="IZQ501" s="112"/>
      <c r="IZR501" s="115"/>
      <c r="IZS501" s="114"/>
      <c r="IZT501" s="117"/>
      <c r="IZU501" s="112"/>
      <c r="IZV501" s="112"/>
      <c r="IZW501" s="112"/>
      <c r="IZX501" s="113"/>
      <c r="IZY501" s="113"/>
      <c r="IZZ501" s="112"/>
      <c r="JAA501" s="112"/>
      <c r="JAB501" s="112"/>
      <c r="JAC501" s="112"/>
      <c r="JAD501" s="112"/>
      <c r="JAE501" s="112"/>
      <c r="JAF501" s="112"/>
      <c r="JAG501" s="112"/>
      <c r="JAH501" s="112"/>
      <c r="JAI501" s="115"/>
      <c r="JAJ501" s="114"/>
      <c r="JAK501" s="117"/>
      <c r="JAL501" s="112"/>
      <c r="JAM501" s="112"/>
      <c r="JAN501" s="112"/>
      <c r="JAO501" s="113"/>
      <c r="JAP501" s="113"/>
      <c r="JAQ501" s="112"/>
      <c r="JAR501" s="112"/>
      <c r="JAS501" s="112"/>
      <c r="JAT501" s="112"/>
      <c r="JAU501" s="112"/>
      <c r="JAV501" s="112"/>
      <c r="JAW501" s="112"/>
      <c r="JAX501" s="112"/>
      <c r="JAY501" s="112"/>
      <c r="JAZ501" s="115"/>
      <c r="JBA501" s="114"/>
      <c r="JBB501" s="117"/>
      <c r="JBC501" s="112"/>
      <c r="JBD501" s="112"/>
      <c r="JBE501" s="112"/>
      <c r="JBF501" s="113"/>
      <c r="JBG501" s="113"/>
      <c r="JBH501" s="112"/>
      <c r="JBI501" s="112"/>
      <c r="JBJ501" s="112"/>
      <c r="JBK501" s="112"/>
      <c r="JBL501" s="112"/>
      <c r="JBM501" s="112"/>
      <c r="JBN501" s="112"/>
      <c r="JBO501" s="112"/>
      <c r="JBP501" s="112"/>
      <c r="JBQ501" s="115"/>
      <c r="JBR501" s="114"/>
      <c r="JBS501" s="117"/>
      <c r="JBT501" s="112"/>
      <c r="JBU501" s="112"/>
      <c r="JBV501" s="112"/>
      <c r="JBW501" s="113"/>
      <c r="JBX501" s="113"/>
      <c r="JBY501" s="112"/>
      <c r="JBZ501" s="112"/>
      <c r="JCA501" s="112"/>
      <c r="JCB501" s="112"/>
      <c r="JCC501" s="112"/>
      <c r="JCD501" s="112"/>
      <c r="JCE501" s="112"/>
      <c r="JCF501" s="112"/>
      <c r="JCG501" s="112"/>
      <c r="JCH501" s="115"/>
      <c r="JCI501" s="114"/>
      <c r="JCJ501" s="117"/>
      <c r="JCK501" s="112"/>
      <c r="JCL501" s="112"/>
      <c r="JCM501" s="112"/>
      <c r="JCN501" s="113"/>
      <c r="JCO501" s="113"/>
      <c r="JCP501" s="112"/>
      <c r="JCQ501" s="112"/>
      <c r="JCR501" s="112"/>
      <c r="JCS501" s="112"/>
      <c r="JCT501" s="112"/>
      <c r="JCU501" s="112"/>
      <c r="JCV501" s="112"/>
      <c r="JCW501" s="112"/>
      <c r="JCX501" s="112"/>
      <c r="JCY501" s="115"/>
      <c r="JCZ501" s="114"/>
      <c r="JDA501" s="117"/>
      <c r="JDB501" s="112"/>
      <c r="JDC501" s="112"/>
      <c r="JDD501" s="112"/>
      <c r="JDE501" s="113"/>
      <c r="JDF501" s="113"/>
      <c r="JDG501" s="112"/>
      <c r="JDH501" s="112"/>
      <c r="JDI501" s="112"/>
      <c r="JDJ501" s="112"/>
      <c r="JDK501" s="112"/>
      <c r="JDL501" s="112"/>
      <c r="JDM501" s="112"/>
      <c r="JDN501" s="112"/>
      <c r="JDO501" s="112"/>
      <c r="JDP501" s="115"/>
      <c r="JDQ501" s="114"/>
      <c r="JDR501" s="117"/>
      <c r="JDS501" s="112"/>
      <c r="JDT501" s="112"/>
      <c r="JDU501" s="112"/>
      <c r="JDV501" s="113"/>
      <c r="JDW501" s="113"/>
      <c r="JDX501" s="112"/>
      <c r="JDY501" s="112"/>
      <c r="JDZ501" s="112"/>
      <c r="JEA501" s="112"/>
      <c r="JEB501" s="112"/>
      <c r="JEC501" s="112"/>
      <c r="JED501" s="112"/>
      <c r="JEE501" s="112"/>
      <c r="JEF501" s="112"/>
      <c r="JEG501" s="115"/>
      <c r="JEH501" s="114"/>
      <c r="JEI501" s="117"/>
      <c r="JEJ501" s="112"/>
      <c r="JEK501" s="112"/>
      <c r="JEL501" s="112"/>
      <c r="JEM501" s="113"/>
      <c r="JEN501" s="113"/>
      <c r="JEO501" s="112"/>
      <c r="JEP501" s="112"/>
      <c r="JEQ501" s="112"/>
      <c r="JER501" s="112"/>
      <c r="JES501" s="112"/>
      <c r="JET501" s="112"/>
      <c r="JEU501" s="112"/>
      <c r="JEV501" s="112"/>
      <c r="JEW501" s="112"/>
      <c r="JEX501" s="115"/>
      <c r="JEY501" s="114"/>
      <c r="JEZ501" s="117"/>
      <c r="JFA501" s="112"/>
      <c r="JFB501" s="112"/>
      <c r="JFC501" s="112"/>
      <c r="JFD501" s="113"/>
      <c r="JFE501" s="113"/>
      <c r="JFF501" s="112"/>
      <c r="JFG501" s="112"/>
      <c r="JFH501" s="112"/>
      <c r="JFI501" s="112"/>
      <c r="JFJ501" s="112"/>
      <c r="JFK501" s="112"/>
      <c r="JFL501" s="112"/>
      <c r="JFM501" s="112"/>
      <c r="JFN501" s="112"/>
      <c r="JFO501" s="115"/>
      <c r="JFP501" s="114"/>
      <c r="JFQ501" s="117"/>
      <c r="JFR501" s="112"/>
      <c r="JFS501" s="112"/>
      <c r="JFT501" s="112"/>
      <c r="JFU501" s="113"/>
      <c r="JFV501" s="113"/>
      <c r="JFW501" s="112"/>
      <c r="JFX501" s="112"/>
      <c r="JFY501" s="112"/>
      <c r="JFZ501" s="112"/>
      <c r="JGA501" s="112"/>
      <c r="JGB501" s="112"/>
      <c r="JGC501" s="112"/>
      <c r="JGD501" s="112"/>
      <c r="JGE501" s="112"/>
      <c r="JGF501" s="115"/>
      <c r="JGG501" s="114"/>
      <c r="JGH501" s="117"/>
      <c r="JGI501" s="112"/>
      <c r="JGJ501" s="112"/>
      <c r="JGK501" s="112"/>
      <c r="JGL501" s="113"/>
      <c r="JGM501" s="113"/>
      <c r="JGN501" s="112"/>
      <c r="JGO501" s="112"/>
      <c r="JGP501" s="112"/>
      <c r="JGQ501" s="112"/>
      <c r="JGR501" s="112"/>
      <c r="JGS501" s="112"/>
      <c r="JGT501" s="112"/>
      <c r="JGU501" s="112"/>
      <c r="JGV501" s="112"/>
      <c r="JGW501" s="115"/>
      <c r="JGX501" s="114"/>
      <c r="JGY501" s="117"/>
      <c r="JGZ501" s="112"/>
      <c r="JHA501" s="112"/>
      <c r="JHB501" s="112"/>
      <c r="JHC501" s="113"/>
      <c r="JHD501" s="113"/>
      <c r="JHE501" s="112"/>
      <c r="JHF501" s="112"/>
      <c r="JHG501" s="112"/>
      <c r="JHH501" s="112"/>
      <c r="JHI501" s="112"/>
      <c r="JHJ501" s="112"/>
      <c r="JHK501" s="112"/>
      <c r="JHL501" s="112"/>
      <c r="JHM501" s="112"/>
      <c r="JHN501" s="115"/>
      <c r="JHO501" s="114"/>
      <c r="JHP501" s="117"/>
      <c r="JHQ501" s="112"/>
      <c r="JHR501" s="112"/>
      <c r="JHS501" s="112"/>
      <c r="JHT501" s="113"/>
      <c r="JHU501" s="113"/>
      <c r="JHV501" s="112"/>
      <c r="JHW501" s="112"/>
      <c r="JHX501" s="112"/>
      <c r="JHY501" s="112"/>
      <c r="JHZ501" s="112"/>
      <c r="JIA501" s="112"/>
      <c r="JIB501" s="112"/>
      <c r="JIC501" s="112"/>
      <c r="JID501" s="112"/>
      <c r="JIE501" s="115"/>
      <c r="JIF501" s="114"/>
      <c r="JIG501" s="117"/>
      <c r="JIH501" s="112"/>
      <c r="JII501" s="112"/>
      <c r="JIJ501" s="112"/>
      <c r="JIK501" s="113"/>
      <c r="JIL501" s="113"/>
      <c r="JIM501" s="112"/>
      <c r="JIN501" s="112"/>
      <c r="JIO501" s="112"/>
      <c r="JIP501" s="112"/>
      <c r="JIQ501" s="112"/>
      <c r="JIR501" s="112"/>
      <c r="JIS501" s="112"/>
      <c r="JIT501" s="112"/>
      <c r="JIU501" s="112"/>
      <c r="JIV501" s="115"/>
      <c r="JIW501" s="114"/>
      <c r="JIX501" s="117"/>
      <c r="JIY501" s="112"/>
      <c r="JIZ501" s="112"/>
      <c r="JJA501" s="112"/>
      <c r="JJB501" s="113"/>
      <c r="JJC501" s="113"/>
      <c r="JJD501" s="112"/>
      <c r="JJE501" s="112"/>
      <c r="JJF501" s="112"/>
      <c r="JJG501" s="112"/>
      <c r="JJH501" s="112"/>
      <c r="JJI501" s="112"/>
      <c r="JJJ501" s="112"/>
      <c r="JJK501" s="112"/>
      <c r="JJL501" s="112"/>
      <c r="JJM501" s="115"/>
      <c r="JJN501" s="114"/>
      <c r="JJO501" s="117"/>
      <c r="JJP501" s="112"/>
      <c r="JJQ501" s="112"/>
      <c r="JJR501" s="112"/>
      <c r="JJS501" s="113"/>
      <c r="JJT501" s="113"/>
      <c r="JJU501" s="112"/>
      <c r="JJV501" s="112"/>
      <c r="JJW501" s="112"/>
      <c r="JJX501" s="112"/>
      <c r="JJY501" s="112"/>
      <c r="JJZ501" s="112"/>
      <c r="JKA501" s="112"/>
      <c r="JKB501" s="112"/>
      <c r="JKC501" s="112"/>
      <c r="JKD501" s="115"/>
      <c r="JKE501" s="114"/>
      <c r="JKF501" s="117"/>
      <c r="JKG501" s="112"/>
      <c r="JKH501" s="112"/>
      <c r="JKI501" s="112"/>
      <c r="JKJ501" s="113"/>
      <c r="JKK501" s="113"/>
      <c r="JKL501" s="112"/>
      <c r="JKM501" s="112"/>
      <c r="JKN501" s="112"/>
      <c r="JKO501" s="112"/>
      <c r="JKP501" s="112"/>
      <c r="JKQ501" s="112"/>
      <c r="JKR501" s="112"/>
      <c r="JKS501" s="112"/>
      <c r="JKT501" s="112"/>
      <c r="JKU501" s="115"/>
      <c r="JKV501" s="114"/>
      <c r="JKW501" s="117"/>
      <c r="JKX501" s="112"/>
      <c r="JKY501" s="112"/>
      <c r="JKZ501" s="112"/>
      <c r="JLA501" s="113"/>
      <c r="JLB501" s="113"/>
      <c r="JLC501" s="112"/>
      <c r="JLD501" s="112"/>
      <c r="JLE501" s="112"/>
      <c r="JLF501" s="112"/>
      <c r="JLG501" s="112"/>
      <c r="JLH501" s="112"/>
      <c r="JLI501" s="112"/>
      <c r="JLJ501" s="112"/>
      <c r="JLK501" s="112"/>
      <c r="JLL501" s="115"/>
      <c r="JLM501" s="114"/>
      <c r="JLN501" s="117"/>
      <c r="JLO501" s="112"/>
      <c r="JLP501" s="112"/>
      <c r="JLQ501" s="112"/>
      <c r="JLR501" s="113"/>
      <c r="JLS501" s="113"/>
      <c r="JLT501" s="112"/>
      <c r="JLU501" s="112"/>
      <c r="JLV501" s="112"/>
      <c r="JLW501" s="112"/>
      <c r="JLX501" s="112"/>
      <c r="JLY501" s="112"/>
      <c r="JLZ501" s="112"/>
      <c r="JMA501" s="112"/>
      <c r="JMB501" s="112"/>
      <c r="JMC501" s="115"/>
      <c r="JMD501" s="114"/>
      <c r="JME501" s="117"/>
      <c r="JMF501" s="112"/>
      <c r="JMG501" s="112"/>
      <c r="JMH501" s="112"/>
      <c r="JMI501" s="113"/>
      <c r="JMJ501" s="113"/>
      <c r="JMK501" s="112"/>
      <c r="JML501" s="112"/>
      <c r="JMM501" s="112"/>
      <c r="JMN501" s="112"/>
      <c r="JMO501" s="112"/>
      <c r="JMP501" s="112"/>
      <c r="JMQ501" s="112"/>
      <c r="JMR501" s="112"/>
      <c r="JMS501" s="112"/>
      <c r="JMT501" s="115"/>
      <c r="JMU501" s="114"/>
      <c r="JMV501" s="117"/>
      <c r="JMW501" s="112"/>
      <c r="JMX501" s="112"/>
      <c r="JMY501" s="112"/>
      <c r="JMZ501" s="113"/>
      <c r="JNA501" s="113"/>
      <c r="JNB501" s="112"/>
      <c r="JNC501" s="112"/>
      <c r="JND501" s="112"/>
      <c r="JNE501" s="112"/>
      <c r="JNF501" s="112"/>
      <c r="JNG501" s="112"/>
      <c r="JNH501" s="112"/>
      <c r="JNI501" s="112"/>
      <c r="JNJ501" s="112"/>
      <c r="JNK501" s="115"/>
      <c r="JNL501" s="114"/>
      <c r="JNM501" s="117"/>
      <c r="JNN501" s="112"/>
      <c r="JNO501" s="112"/>
      <c r="JNP501" s="112"/>
      <c r="JNQ501" s="113"/>
      <c r="JNR501" s="113"/>
      <c r="JNS501" s="112"/>
      <c r="JNT501" s="112"/>
      <c r="JNU501" s="112"/>
      <c r="JNV501" s="112"/>
      <c r="JNW501" s="112"/>
      <c r="JNX501" s="112"/>
      <c r="JNY501" s="112"/>
      <c r="JNZ501" s="112"/>
      <c r="JOA501" s="112"/>
      <c r="JOB501" s="115"/>
      <c r="JOC501" s="114"/>
      <c r="JOD501" s="117"/>
      <c r="JOE501" s="112"/>
      <c r="JOF501" s="112"/>
      <c r="JOG501" s="112"/>
      <c r="JOH501" s="113"/>
      <c r="JOI501" s="113"/>
      <c r="JOJ501" s="112"/>
      <c r="JOK501" s="112"/>
      <c r="JOL501" s="112"/>
      <c r="JOM501" s="112"/>
      <c r="JON501" s="112"/>
      <c r="JOO501" s="112"/>
      <c r="JOP501" s="112"/>
      <c r="JOQ501" s="112"/>
      <c r="JOR501" s="112"/>
      <c r="JOS501" s="115"/>
      <c r="JOT501" s="114"/>
      <c r="JOU501" s="117"/>
      <c r="JOV501" s="112"/>
      <c r="JOW501" s="112"/>
      <c r="JOX501" s="112"/>
      <c r="JOY501" s="113"/>
      <c r="JOZ501" s="113"/>
      <c r="JPA501" s="112"/>
      <c r="JPB501" s="112"/>
      <c r="JPC501" s="112"/>
      <c r="JPD501" s="112"/>
      <c r="JPE501" s="112"/>
      <c r="JPF501" s="112"/>
      <c r="JPG501" s="112"/>
      <c r="JPH501" s="112"/>
      <c r="JPI501" s="112"/>
      <c r="JPJ501" s="115"/>
      <c r="JPK501" s="114"/>
      <c r="JPL501" s="117"/>
      <c r="JPM501" s="112"/>
      <c r="JPN501" s="112"/>
      <c r="JPO501" s="112"/>
      <c r="JPP501" s="113"/>
      <c r="JPQ501" s="113"/>
      <c r="JPR501" s="112"/>
      <c r="JPS501" s="112"/>
      <c r="JPT501" s="112"/>
      <c r="JPU501" s="112"/>
      <c r="JPV501" s="112"/>
      <c r="JPW501" s="112"/>
      <c r="JPX501" s="112"/>
      <c r="JPY501" s="112"/>
      <c r="JPZ501" s="112"/>
      <c r="JQA501" s="115"/>
      <c r="JQB501" s="114"/>
      <c r="JQC501" s="117"/>
      <c r="JQD501" s="112"/>
      <c r="JQE501" s="112"/>
      <c r="JQF501" s="112"/>
      <c r="JQG501" s="113"/>
      <c r="JQH501" s="113"/>
      <c r="JQI501" s="112"/>
      <c r="JQJ501" s="112"/>
      <c r="JQK501" s="112"/>
      <c r="JQL501" s="112"/>
      <c r="JQM501" s="112"/>
      <c r="JQN501" s="112"/>
      <c r="JQO501" s="112"/>
      <c r="JQP501" s="112"/>
      <c r="JQQ501" s="112"/>
      <c r="JQR501" s="115"/>
      <c r="JQS501" s="114"/>
      <c r="JQT501" s="117"/>
      <c r="JQU501" s="112"/>
      <c r="JQV501" s="112"/>
      <c r="JQW501" s="112"/>
      <c r="JQX501" s="113"/>
      <c r="JQY501" s="113"/>
      <c r="JQZ501" s="112"/>
      <c r="JRA501" s="112"/>
      <c r="JRB501" s="112"/>
      <c r="JRC501" s="112"/>
      <c r="JRD501" s="112"/>
      <c r="JRE501" s="112"/>
      <c r="JRF501" s="112"/>
      <c r="JRG501" s="112"/>
      <c r="JRH501" s="112"/>
      <c r="JRI501" s="115"/>
      <c r="JRJ501" s="114"/>
      <c r="JRK501" s="117"/>
      <c r="JRL501" s="112"/>
      <c r="JRM501" s="112"/>
      <c r="JRN501" s="112"/>
      <c r="JRO501" s="113"/>
      <c r="JRP501" s="113"/>
      <c r="JRQ501" s="112"/>
      <c r="JRR501" s="112"/>
      <c r="JRS501" s="112"/>
      <c r="JRT501" s="112"/>
      <c r="JRU501" s="112"/>
      <c r="JRV501" s="112"/>
      <c r="JRW501" s="112"/>
      <c r="JRX501" s="112"/>
      <c r="JRY501" s="112"/>
      <c r="JRZ501" s="115"/>
      <c r="JSA501" s="114"/>
      <c r="JSB501" s="117"/>
      <c r="JSC501" s="112"/>
      <c r="JSD501" s="112"/>
      <c r="JSE501" s="112"/>
      <c r="JSF501" s="113"/>
      <c r="JSG501" s="113"/>
      <c r="JSH501" s="112"/>
      <c r="JSI501" s="112"/>
      <c r="JSJ501" s="112"/>
      <c r="JSK501" s="112"/>
      <c r="JSL501" s="112"/>
      <c r="JSM501" s="112"/>
      <c r="JSN501" s="112"/>
      <c r="JSO501" s="112"/>
      <c r="JSP501" s="112"/>
      <c r="JSQ501" s="115"/>
      <c r="JSR501" s="114"/>
      <c r="JSS501" s="117"/>
      <c r="JST501" s="112"/>
      <c r="JSU501" s="112"/>
      <c r="JSV501" s="112"/>
      <c r="JSW501" s="113"/>
      <c r="JSX501" s="113"/>
      <c r="JSY501" s="112"/>
      <c r="JSZ501" s="112"/>
      <c r="JTA501" s="112"/>
      <c r="JTB501" s="112"/>
      <c r="JTC501" s="112"/>
      <c r="JTD501" s="112"/>
      <c r="JTE501" s="112"/>
      <c r="JTF501" s="112"/>
      <c r="JTG501" s="112"/>
      <c r="JTH501" s="115"/>
      <c r="JTI501" s="114"/>
      <c r="JTJ501" s="117"/>
      <c r="JTK501" s="112"/>
      <c r="JTL501" s="112"/>
      <c r="JTM501" s="112"/>
      <c r="JTN501" s="113"/>
      <c r="JTO501" s="113"/>
      <c r="JTP501" s="112"/>
      <c r="JTQ501" s="112"/>
      <c r="JTR501" s="112"/>
      <c r="JTS501" s="112"/>
      <c r="JTT501" s="112"/>
      <c r="JTU501" s="112"/>
      <c r="JTV501" s="112"/>
      <c r="JTW501" s="112"/>
      <c r="JTX501" s="112"/>
      <c r="JTY501" s="115"/>
      <c r="JTZ501" s="114"/>
      <c r="JUA501" s="117"/>
      <c r="JUB501" s="112"/>
      <c r="JUC501" s="112"/>
      <c r="JUD501" s="112"/>
      <c r="JUE501" s="113"/>
      <c r="JUF501" s="113"/>
      <c r="JUG501" s="112"/>
      <c r="JUH501" s="112"/>
      <c r="JUI501" s="112"/>
      <c r="JUJ501" s="112"/>
      <c r="JUK501" s="112"/>
      <c r="JUL501" s="112"/>
      <c r="JUM501" s="112"/>
      <c r="JUN501" s="112"/>
      <c r="JUO501" s="112"/>
      <c r="JUP501" s="115"/>
      <c r="JUQ501" s="114"/>
      <c r="JUR501" s="117"/>
      <c r="JUS501" s="112"/>
      <c r="JUT501" s="112"/>
      <c r="JUU501" s="112"/>
      <c r="JUV501" s="113"/>
      <c r="JUW501" s="113"/>
      <c r="JUX501" s="112"/>
      <c r="JUY501" s="112"/>
      <c r="JUZ501" s="112"/>
      <c r="JVA501" s="112"/>
      <c r="JVB501" s="112"/>
      <c r="JVC501" s="112"/>
      <c r="JVD501" s="112"/>
      <c r="JVE501" s="112"/>
      <c r="JVF501" s="112"/>
      <c r="JVG501" s="115"/>
      <c r="JVH501" s="114"/>
      <c r="JVI501" s="117"/>
      <c r="JVJ501" s="112"/>
      <c r="JVK501" s="112"/>
      <c r="JVL501" s="112"/>
      <c r="JVM501" s="113"/>
      <c r="JVN501" s="113"/>
      <c r="JVO501" s="112"/>
      <c r="JVP501" s="112"/>
      <c r="JVQ501" s="112"/>
      <c r="JVR501" s="112"/>
      <c r="JVS501" s="112"/>
      <c r="JVT501" s="112"/>
      <c r="JVU501" s="112"/>
      <c r="JVV501" s="112"/>
      <c r="JVW501" s="112"/>
      <c r="JVX501" s="115"/>
      <c r="JVY501" s="114"/>
      <c r="JVZ501" s="117"/>
      <c r="JWA501" s="112"/>
      <c r="JWB501" s="112"/>
      <c r="JWC501" s="112"/>
      <c r="JWD501" s="113"/>
      <c r="JWE501" s="113"/>
      <c r="JWF501" s="112"/>
      <c r="JWG501" s="112"/>
      <c r="JWH501" s="112"/>
      <c r="JWI501" s="112"/>
      <c r="JWJ501" s="112"/>
      <c r="JWK501" s="112"/>
      <c r="JWL501" s="112"/>
      <c r="JWM501" s="112"/>
      <c r="JWN501" s="112"/>
      <c r="JWO501" s="115"/>
      <c r="JWP501" s="114"/>
      <c r="JWQ501" s="117"/>
      <c r="JWR501" s="112"/>
      <c r="JWS501" s="112"/>
      <c r="JWT501" s="112"/>
      <c r="JWU501" s="113"/>
      <c r="JWV501" s="113"/>
      <c r="JWW501" s="112"/>
      <c r="JWX501" s="112"/>
      <c r="JWY501" s="112"/>
      <c r="JWZ501" s="112"/>
      <c r="JXA501" s="112"/>
      <c r="JXB501" s="112"/>
      <c r="JXC501" s="112"/>
      <c r="JXD501" s="112"/>
      <c r="JXE501" s="112"/>
      <c r="JXF501" s="115"/>
      <c r="JXG501" s="114"/>
      <c r="JXH501" s="117"/>
      <c r="JXI501" s="112"/>
      <c r="JXJ501" s="112"/>
      <c r="JXK501" s="112"/>
      <c r="JXL501" s="113"/>
      <c r="JXM501" s="113"/>
      <c r="JXN501" s="112"/>
      <c r="JXO501" s="112"/>
      <c r="JXP501" s="112"/>
      <c r="JXQ501" s="112"/>
      <c r="JXR501" s="112"/>
      <c r="JXS501" s="112"/>
      <c r="JXT501" s="112"/>
      <c r="JXU501" s="112"/>
      <c r="JXV501" s="112"/>
      <c r="JXW501" s="115"/>
      <c r="JXX501" s="114"/>
      <c r="JXY501" s="117"/>
      <c r="JXZ501" s="112"/>
      <c r="JYA501" s="112"/>
      <c r="JYB501" s="112"/>
      <c r="JYC501" s="113"/>
      <c r="JYD501" s="113"/>
      <c r="JYE501" s="112"/>
      <c r="JYF501" s="112"/>
      <c r="JYG501" s="112"/>
      <c r="JYH501" s="112"/>
      <c r="JYI501" s="112"/>
      <c r="JYJ501" s="112"/>
      <c r="JYK501" s="112"/>
      <c r="JYL501" s="112"/>
      <c r="JYM501" s="112"/>
      <c r="JYN501" s="115"/>
      <c r="JYO501" s="114"/>
      <c r="JYP501" s="117"/>
      <c r="JYQ501" s="112"/>
      <c r="JYR501" s="112"/>
      <c r="JYS501" s="112"/>
      <c r="JYT501" s="113"/>
      <c r="JYU501" s="113"/>
      <c r="JYV501" s="112"/>
      <c r="JYW501" s="112"/>
      <c r="JYX501" s="112"/>
      <c r="JYY501" s="112"/>
      <c r="JYZ501" s="112"/>
      <c r="JZA501" s="112"/>
      <c r="JZB501" s="112"/>
      <c r="JZC501" s="112"/>
      <c r="JZD501" s="112"/>
      <c r="JZE501" s="115"/>
      <c r="JZF501" s="114"/>
      <c r="JZG501" s="117"/>
      <c r="JZH501" s="112"/>
      <c r="JZI501" s="112"/>
      <c r="JZJ501" s="112"/>
      <c r="JZK501" s="113"/>
      <c r="JZL501" s="113"/>
      <c r="JZM501" s="112"/>
      <c r="JZN501" s="112"/>
      <c r="JZO501" s="112"/>
      <c r="JZP501" s="112"/>
      <c r="JZQ501" s="112"/>
      <c r="JZR501" s="112"/>
      <c r="JZS501" s="112"/>
      <c r="JZT501" s="112"/>
      <c r="JZU501" s="112"/>
      <c r="JZV501" s="115"/>
      <c r="JZW501" s="114"/>
      <c r="JZX501" s="117"/>
      <c r="JZY501" s="112"/>
      <c r="JZZ501" s="112"/>
      <c r="KAA501" s="112"/>
      <c r="KAB501" s="113"/>
      <c r="KAC501" s="113"/>
      <c r="KAD501" s="112"/>
      <c r="KAE501" s="112"/>
      <c r="KAF501" s="112"/>
      <c r="KAG501" s="112"/>
      <c r="KAH501" s="112"/>
      <c r="KAI501" s="112"/>
      <c r="KAJ501" s="112"/>
      <c r="KAK501" s="112"/>
      <c r="KAL501" s="112"/>
      <c r="KAM501" s="115"/>
      <c r="KAN501" s="114"/>
      <c r="KAO501" s="117"/>
      <c r="KAP501" s="112"/>
      <c r="KAQ501" s="112"/>
      <c r="KAR501" s="112"/>
      <c r="KAS501" s="113"/>
      <c r="KAT501" s="113"/>
      <c r="KAU501" s="112"/>
      <c r="KAV501" s="112"/>
      <c r="KAW501" s="112"/>
      <c r="KAX501" s="112"/>
      <c r="KAY501" s="112"/>
      <c r="KAZ501" s="112"/>
      <c r="KBA501" s="112"/>
      <c r="KBB501" s="112"/>
      <c r="KBC501" s="112"/>
      <c r="KBD501" s="115"/>
      <c r="KBE501" s="114"/>
      <c r="KBF501" s="117"/>
      <c r="KBG501" s="112"/>
      <c r="KBH501" s="112"/>
      <c r="KBI501" s="112"/>
      <c r="KBJ501" s="113"/>
      <c r="KBK501" s="113"/>
      <c r="KBL501" s="112"/>
      <c r="KBM501" s="112"/>
      <c r="KBN501" s="112"/>
      <c r="KBO501" s="112"/>
      <c r="KBP501" s="112"/>
      <c r="KBQ501" s="112"/>
      <c r="KBR501" s="112"/>
      <c r="KBS501" s="112"/>
      <c r="KBT501" s="112"/>
      <c r="KBU501" s="115"/>
      <c r="KBV501" s="114"/>
      <c r="KBW501" s="117"/>
      <c r="KBX501" s="112"/>
      <c r="KBY501" s="112"/>
      <c r="KBZ501" s="112"/>
      <c r="KCA501" s="113"/>
      <c r="KCB501" s="113"/>
      <c r="KCC501" s="112"/>
      <c r="KCD501" s="112"/>
      <c r="KCE501" s="112"/>
      <c r="KCF501" s="112"/>
      <c r="KCG501" s="112"/>
      <c r="KCH501" s="112"/>
      <c r="KCI501" s="112"/>
      <c r="KCJ501" s="112"/>
      <c r="KCK501" s="112"/>
      <c r="KCL501" s="115"/>
      <c r="KCM501" s="114"/>
      <c r="KCN501" s="117"/>
      <c r="KCO501" s="112"/>
      <c r="KCP501" s="112"/>
      <c r="KCQ501" s="112"/>
      <c r="KCR501" s="113"/>
      <c r="KCS501" s="113"/>
      <c r="KCT501" s="112"/>
      <c r="KCU501" s="112"/>
      <c r="KCV501" s="112"/>
      <c r="KCW501" s="112"/>
      <c r="KCX501" s="112"/>
      <c r="KCY501" s="112"/>
      <c r="KCZ501" s="112"/>
      <c r="KDA501" s="112"/>
      <c r="KDB501" s="112"/>
      <c r="KDC501" s="115"/>
      <c r="KDD501" s="114"/>
      <c r="KDE501" s="117"/>
      <c r="KDF501" s="112"/>
      <c r="KDG501" s="112"/>
      <c r="KDH501" s="112"/>
      <c r="KDI501" s="113"/>
      <c r="KDJ501" s="113"/>
      <c r="KDK501" s="112"/>
      <c r="KDL501" s="112"/>
      <c r="KDM501" s="112"/>
      <c r="KDN501" s="112"/>
      <c r="KDO501" s="112"/>
      <c r="KDP501" s="112"/>
      <c r="KDQ501" s="112"/>
      <c r="KDR501" s="112"/>
      <c r="KDS501" s="112"/>
      <c r="KDT501" s="115"/>
      <c r="KDU501" s="114"/>
      <c r="KDV501" s="117"/>
      <c r="KDW501" s="112"/>
      <c r="KDX501" s="112"/>
      <c r="KDY501" s="112"/>
      <c r="KDZ501" s="113"/>
      <c r="KEA501" s="113"/>
      <c r="KEB501" s="112"/>
      <c r="KEC501" s="112"/>
      <c r="KED501" s="112"/>
      <c r="KEE501" s="112"/>
      <c r="KEF501" s="112"/>
      <c r="KEG501" s="112"/>
      <c r="KEH501" s="112"/>
      <c r="KEI501" s="112"/>
      <c r="KEJ501" s="112"/>
      <c r="KEK501" s="115"/>
      <c r="KEL501" s="114"/>
      <c r="KEM501" s="117"/>
      <c r="KEN501" s="112"/>
      <c r="KEO501" s="112"/>
      <c r="KEP501" s="112"/>
      <c r="KEQ501" s="113"/>
      <c r="KER501" s="113"/>
      <c r="KES501" s="112"/>
      <c r="KET501" s="112"/>
      <c r="KEU501" s="112"/>
      <c r="KEV501" s="112"/>
      <c r="KEW501" s="112"/>
      <c r="KEX501" s="112"/>
      <c r="KEY501" s="112"/>
      <c r="KEZ501" s="112"/>
      <c r="KFA501" s="112"/>
      <c r="KFB501" s="115"/>
      <c r="KFC501" s="114"/>
      <c r="KFD501" s="117"/>
      <c r="KFE501" s="112"/>
      <c r="KFF501" s="112"/>
      <c r="KFG501" s="112"/>
      <c r="KFH501" s="113"/>
      <c r="KFI501" s="113"/>
      <c r="KFJ501" s="112"/>
      <c r="KFK501" s="112"/>
      <c r="KFL501" s="112"/>
      <c r="KFM501" s="112"/>
      <c r="KFN501" s="112"/>
      <c r="KFO501" s="112"/>
      <c r="KFP501" s="112"/>
      <c r="KFQ501" s="112"/>
      <c r="KFR501" s="112"/>
      <c r="KFS501" s="115"/>
      <c r="KFT501" s="114"/>
      <c r="KFU501" s="117"/>
      <c r="KFV501" s="112"/>
      <c r="KFW501" s="112"/>
      <c r="KFX501" s="112"/>
      <c r="KFY501" s="113"/>
      <c r="KFZ501" s="113"/>
      <c r="KGA501" s="112"/>
      <c r="KGB501" s="112"/>
      <c r="KGC501" s="112"/>
      <c r="KGD501" s="112"/>
      <c r="KGE501" s="112"/>
      <c r="KGF501" s="112"/>
      <c r="KGG501" s="112"/>
      <c r="KGH501" s="112"/>
      <c r="KGI501" s="112"/>
      <c r="KGJ501" s="115"/>
      <c r="KGK501" s="114"/>
      <c r="KGL501" s="117"/>
      <c r="KGM501" s="112"/>
      <c r="KGN501" s="112"/>
      <c r="KGO501" s="112"/>
      <c r="KGP501" s="113"/>
      <c r="KGQ501" s="113"/>
      <c r="KGR501" s="112"/>
      <c r="KGS501" s="112"/>
      <c r="KGT501" s="112"/>
      <c r="KGU501" s="112"/>
      <c r="KGV501" s="112"/>
      <c r="KGW501" s="112"/>
      <c r="KGX501" s="112"/>
      <c r="KGY501" s="112"/>
      <c r="KGZ501" s="112"/>
      <c r="KHA501" s="115"/>
      <c r="KHB501" s="114"/>
      <c r="KHC501" s="117"/>
      <c r="KHD501" s="112"/>
      <c r="KHE501" s="112"/>
      <c r="KHF501" s="112"/>
      <c r="KHG501" s="113"/>
      <c r="KHH501" s="113"/>
      <c r="KHI501" s="112"/>
      <c r="KHJ501" s="112"/>
      <c r="KHK501" s="112"/>
      <c r="KHL501" s="112"/>
      <c r="KHM501" s="112"/>
      <c r="KHN501" s="112"/>
      <c r="KHO501" s="112"/>
      <c r="KHP501" s="112"/>
      <c r="KHQ501" s="112"/>
      <c r="KHR501" s="115"/>
      <c r="KHS501" s="114"/>
      <c r="KHT501" s="117"/>
      <c r="KHU501" s="112"/>
      <c r="KHV501" s="112"/>
      <c r="KHW501" s="112"/>
      <c r="KHX501" s="113"/>
      <c r="KHY501" s="113"/>
      <c r="KHZ501" s="112"/>
      <c r="KIA501" s="112"/>
      <c r="KIB501" s="112"/>
      <c r="KIC501" s="112"/>
      <c r="KID501" s="112"/>
      <c r="KIE501" s="112"/>
      <c r="KIF501" s="112"/>
      <c r="KIG501" s="112"/>
      <c r="KIH501" s="112"/>
      <c r="KII501" s="115"/>
      <c r="KIJ501" s="114"/>
      <c r="KIK501" s="117"/>
      <c r="KIL501" s="112"/>
      <c r="KIM501" s="112"/>
      <c r="KIN501" s="112"/>
      <c r="KIO501" s="113"/>
      <c r="KIP501" s="113"/>
      <c r="KIQ501" s="112"/>
      <c r="KIR501" s="112"/>
      <c r="KIS501" s="112"/>
      <c r="KIT501" s="112"/>
      <c r="KIU501" s="112"/>
      <c r="KIV501" s="112"/>
      <c r="KIW501" s="112"/>
      <c r="KIX501" s="112"/>
      <c r="KIY501" s="112"/>
      <c r="KIZ501" s="115"/>
      <c r="KJA501" s="114"/>
      <c r="KJB501" s="117"/>
      <c r="KJC501" s="112"/>
      <c r="KJD501" s="112"/>
      <c r="KJE501" s="112"/>
      <c r="KJF501" s="113"/>
      <c r="KJG501" s="113"/>
      <c r="KJH501" s="112"/>
      <c r="KJI501" s="112"/>
      <c r="KJJ501" s="112"/>
      <c r="KJK501" s="112"/>
      <c r="KJL501" s="112"/>
      <c r="KJM501" s="112"/>
      <c r="KJN501" s="112"/>
      <c r="KJO501" s="112"/>
      <c r="KJP501" s="112"/>
      <c r="KJQ501" s="115"/>
      <c r="KJR501" s="114"/>
      <c r="KJS501" s="117"/>
      <c r="KJT501" s="112"/>
      <c r="KJU501" s="112"/>
      <c r="KJV501" s="112"/>
      <c r="KJW501" s="113"/>
      <c r="KJX501" s="113"/>
      <c r="KJY501" s="112"/>
      <c r="KJZ501" s="112"/>
      <c r="KKA501" s="112"/>
      <c r="KKB501" s="112"/>
      <c r="KKC501" s="112"/>
      <c r="KKD501" s="112"/>
      <c r="KKE501" s="112"/>
      <c r="KKF501" s="112"/>
      <c r="KKG501" s="112"/>
      <c r="KKH501" s="115"/>
      <c r="KKI501" s="114"/>
      <c r="KKJ501" s="117"/>
      <c r="KKK501" s="112"/>
      <c r="KKL501" s="112"/>
      <c r="KKM501" s="112"/>
      <c r="KKN501" s="113"/>
      <c r="KKO501" s="113"/>
      <c r="KKP501" s="112"/>
      <c r="KKQ501" s="112"/>
      <c r="KKR501" s="112"/>
      <c r="KKS501" s="112"/>
      <c r="KKT501" s="112"/>
      <c r="KKU501" s="112"/>
      <c r="KKV501" s="112"/>
      <c r="KKW501" s="112"/>
      <c r="KKX501" s="112"/>
      <c r="KKY501" s="115"/>
      <c r="KKZ501" s="114"/>
      <c r="KLA501" s="117"/>
      <c r="KLB501" s="112"/>
      <c r="KLC501" s="112"/>
      <c r="KLD501" s="112"/>
      <c r="KLE501" s="113"/>
      <c r="KLF501" s="113"/>
      <c r="KLG501" s="112"/>
      <c r="KLH501" s="112"/>
      <c r="KLI501" s="112"/>
      <c r="KLJ501" s="112"/>
      <c r="KLK501" s="112"/>
      <c r="KLL501" s="112"/>
      <c r="KLM501" s="112"/>
      <c r="KLN501" s="112"/>
      <c r="KLO501" s="112"/>
      <c r="KLP501" s="115"/>
      <c r="KLQ501" s="114"/>
      <c r="KLR501" s="117"/>
      <c r="KLS501" s="112"/>
      <c r="KLT501" s="112"/>
      <c r="KLU501" s="112"/>
      <c r="KLV501" s="113"/>
      <c r="KLW501" s="113"/>
      <c r="KLX501" s="112"/>
      <c r="KLY501" s="112"/>
      <c r="KLZ501" s="112"/>
      <c r="KMA501" s="112"/>
      <c r="KMB501" s="112"/>
      <c r="KMC501" s="112"/>
      <c r="KMD501" s="112"/>
      <c r="KME501" s="112"/>
      <c r="KMF501" s="112"/>
      <c r="KMG501" s="115"/>
      <c r="KMH501" s="114"/>
      <c r="KMI501" s="117"/>
      <c r="KMJ501" s="112"/>
      <c r="KMK501" s="112"/>
      <c r="KML501" s="112"/>
      <c r="KMM501" s="113"/>
      <c r="KMN501" s="113"/>
      <c r="KMO501" s="112"/>
      <c r="KMP501" s="112"/>
      <c r="KMQ501" s="112"/>
      <c r="KMR501" s="112"/>
      <c r="KMS501" s="112"/>
      <c r="KMT501" s="112"/>
      <c r="KMU501" s="112"/>
      <c r="KMV501" s="112"/>
      <c r="KMW501" s="112"/>
      <c r="KMX501" s="115"/>
      <c r="KMY501" s="114"/>
      <c r="KMZ501" s="117"/>
      <c r="KNA501" s="112"/>
      <c r="KNB501" s="112"/>
      <c r="KNC501" s="112"/>
      <c r="KND501" s="113"/>
      <c r="KNE501" s="113"/>
      <c r="KNF501" s="112"/>
      <c r="KNG501" s="112"/>
      <c r="KNH501" s="112"/>
      <c r="KNI501" s="112"/>
      <c r="KNJ501" s="112"/>
      <c r="KNK501" s="112"/>
      <c r="KNL501" s="112"/>
      <c r="KNM501" s="112"/>
      <c r="KNN501" s="112"/>
      <c r="KNO501" s="115"/>
      <c r="KNP501" s="114"/>
      <c r="KNQ501" s="117"/>
      <c r="KNR501" s="112"/>
      <c r="KNS501" s="112"/>
      <c r="KNT501" s="112"/>
      <c r="KNU501" s="113"/>
      <c r="KNV501" s="113"/>
      <c r="KNW501" s="112"/>
      <c r="KNX501" s="112"/>
      <c r="KNY501" s="112"/>
      <c r="KNZ501" s="112"/>
      <c r="KOA501" s="112"/>
      <c r="KOB501" s="112"/>
      <c r="KOC501" s="112"/>
      <c r="KOD501" s="112"/>
      <c r="KOE501" s="112"/>
      <c r="KOF501" s="115"/>
      <c r="KOG501" s="114"/>
      <c r="KOH501" s="117"/>
      <c r="KOI501" s="112"/>
      <c r="KOJ501" s="112"/>
      <c r="KOK501" s="112"/>
      <c r="KOL501" s="113"/>
      <c r="KOM501" s="113"/>
      <c r="KON501" s="112"/>
      <c r="KOO501" s="112"/>
      <c r="KOP501" s="112"/>
      <c r="KOQ501" s="112"/>
      <c r="KOR501" s="112"/>
      <c r="KOS501" s="112"/>
      <c r="KOT501" s="112"/>
      <c r="KOU501" s="112"/>
      <c r="KOV501" s="112"/>
      <c r="KOW501" s="115"/>
      <c r="KOX501" s="114"/>
      <c r="KOY501" s="117"/>
      <c r="KOZ501" s="112"/>
      <c r="KPA501" s="112"/>
      <c r="KPB501" s="112"/>
      <c r="KPC501" s="113"/>
      <c r="KPD501" s="113"/>
      <c r="KPE501" s="112"/>
      <c r="KPF501" s="112"/>
      <c r="KPG501" s="112"/>
      <c r="KPH501" s="112"/>
      <c r="KPI501" s="112"/>
      <c r="KPJ501" s="112"/>
      <c r="KPK501" s="112"/>
      <c r="KPL501" s="112"/>
      <c r="KPM501" s="112"/>
      <c r="KPN501" s="115"/>
      <c r="KPO501" s="114"/>
      <c r="KPP501" s="117"/>
      <c r="KPQ501" s="112"/>
      <c r="KPR501" s="112"/>
      <c r="KPS501" s="112"/>
      <c r="KPT501" s="113"/>
      <c r="KPU501" s="113"/>
      <c r="KPV501" s="112"/>
      <c r="KPW501" s="112"/>
      <c r="KPX501" s="112"/>
      <c r="KPY501" s="112"/>
      <c r="KPZ501" s="112"/>
      <c r="KQA501" s="112"/>
      <c r="KQB501" s="112"/>
      <c r="KQC501" s="112"/>
      <c r="KQD501" s="112"/>
      <c r="KQE501" s="115"/>
      <c r="KQF501" s="114"/>
      <c r="KQG501" s="117"/>
      <c r="KQH501" s="112"/>
      <c r="KQI501" s="112"/>
      <c r="KQJ501" s="112"/>
      <c r="KQK501" s="113"/>
      <c r="KQL501" s="113"/>
      <c r="KQM501" s="112"/>
      <c r="KQN501" s="112"/>
      <c r="KQO501" s="112"/>
      <c r="KQP501" s="112"/>
      <c r="KQQ501" s="112"/>
      <c r="KQR501" s="112"/>
      <c r="KQS501" s="112"/>
      <c r="KQT501" s="112"/>
      <c r="KQU501" s="112"/>
      <c r="KQV501" s="115"/>
      <c r="KQW501" s="114"/>
      <c r="KQX501" s="117"/>
      <c r="KQY501" s="112"/>
      <c r="KQZ501" s="112"/>
      <c r="KRA501" s="112"/>
      <c r="KRB501" s="113"/>
      <c r="KRC501" s="113"/>
      <c r="KRD501" s="112"/>
      <c r="KRE501" s="112"/>
      <c r="KRF501" s="112"/>
      <c r="KRG501" s="112"/>
      <c r="KRH501" s="112"/>
      <c r="KRI501" s="112"/>
      <c r="KRJ501" s="112"/>
      <c r="KRK501" s="112"/>
      <c r="KRL501" s="112"/>
      <c r="KRM501" s="115"/>
      <c r="KRN501" s="114"/>
      <c r="KRO501" s="117"/>
      <c r="KRP501" s="112"/>
      <c r="KRQ501" s="112"/>
      <c r="KRR501" s="112"/>
      <c r="KRS501" s="113"/>
      <c r="KRT501" s="113"/>
      <c r="KRU501" s="112"/>
      <c r="KRV501" s="112"/>
      <c r="KRW501" s="112"/>
      <c r="KRX501" s="112"/>
      <c r="KRY501" s="112"/>
      <c r="KRZ501" s="112"/>
      <c r="KSA501" s="112"/>
      <c r="KSB501" s="112"/>
      <c r="KSC501" s="112"/>
      <c r="KSD501" s="115"/>
      <c r="KSE501" s="114"/>
      <c r="KSF501" s="117"/>
      <c r="KSG501" s="112"/>
      <c r="KSH501" s="112"/>
      <c r="KSI501" s="112"/>
      <c r="KSJ501" s="113"/>
      <c r="KSK501" s="113"/>
      <c r="KSL501" s="112"/>
      <c r="KSM501" s="112"/>
      <c r="KSN501" s="112"/>
      <c r="KSO501" s="112"/>
      <c r="KSP501" s="112"/>
      <c r="KSQ501" s="112"/>
      <c r="KSR501" s="112"/>
      <c r="KSS501" s="112"/>
      <c r="KST501" s="112"/>
      <c r="KSU501" s="115"/>
      <c r="KSV501" s="114"/>
      <c r="KSW501" s="117"/>
      <c r="KSX501" s="112"/>
      <c r="KSY501" s="112"/>
      <c r="KSZ501" s="112"/>
      <c r="KTA501" s="113"/>
      <c r="KTB501" s="113"/>
      <c r="KTC501" s="112"/>
      <c r="KTD501" s="112"/>
      <c r="KTE501" s="112"/>
      <c r="KTF501" s="112"/>
      <c r="KTG501" s="112"/>
      <c r="KTH501" s="112"/>
      <c r="KTI501" s="112"/>
      <c r="KTJ501" s="112"/>
      <c r="KTK501" s="112"/>
      <c r="KTL501" s="115"/>
      <c r="KTM501" s="114"/>
      <c r="KTN501" s="117"/>
      <c r="KTO501" s="112"/>
      <c r="KTP501" s="112"/>
      <c r="KTQ501" s="112"/>
      <c r="KTR501" s="113"/>
      <c r="KTS501" s="113"/>
      <c r="KTT501" s="112"/>
      <c r="KTU501" s="112"/>
      <c r="KTV501" s="112"/>
      <c r="KTW501" s="112"/>
      <c r="KTX501" s="112"/>
      <c r="KTY501" s="112"/>
      <c r="KTZ501" s="112"/>
      <c r="KUA501" s="112"/>
      <c r="KUB501" s="112"/>
      <c r="KUC501" s="115"/>
      <c r="KUD501" s="114"/>
      <c r="KUE501" s="117"/>
      <c r="KUF501" s="112"/>
      <c r="KUG501" s="112"/>
      <c r="KUH501" s="112"/>
      <c r="KUI501" s="113"/>
      <c r="KUJ501" s="113"/>
      <c r="KUK501" s="112"/>
      <c r="KUL501" s="112"/>
      <c r="KUM501" s="112"/>
      <c r="KUN501" s="112"/>
      <c r="KUO501" s="112"/>
      <c r="KUP501" s="112"/>
      <c r="KUQ501" s="112"/>
      <c r="KUR501" s="112"/>
      <c r="KUS501" s="112"/>
      <c r="KUT501" s="115"/>
      <c r="KUU501" s="114"/>
      <c r="KUV501" s="117"/>
      <c r="KUW501" s="112"/>
      <c r="KUX501" s="112"/>
      <c r="KUY501" s="112"/>
      <c r="KUZ501" s="113"/>
      <c r="KVA501" s="113"/>
      <c r="KVB501" s="112"/>
      <c r="KVC501" s="112"/>
      <c r="KVD501" s="112"/>
      <c r="KVE501" s="112"/>
      <c r="KVF501" s="112"/>
      <c r="KVG501" s="112"/>
      <c r="KVH501" s="112"/>
      <c r="KVI501" s="112"/>
      <c r="KVJ501" s="112"/>
      <c r="KVK501" s="115"/>
      <c r="KVL501" s="114"/>
      <c r="KVM501" s="117"/>
      <c r="KVN501" s="112"/>
      <c r="KVO501" s="112"/>
      <c r="KVP501" s="112"/>
      <c r="KVQ501" s="113"/>
      <c r="KVR501" s="113"/>
      <c r="KVS501" s="112"/>
      <c r="KVT501" s="112"/>
      <c r="KVU501" s="112"/>
      <c r="KVV501" s="112"/>
      <c r="KVW501" s="112"/>
      <c r="KVX501" s="112"/>
      <c r="KVY501" s="112"/>
      <c r="KVZ501" s="112"/>
      <c r="KWA501" s="112"/>
      <c r="KWB501" s="115"/>
      <c r="KWC501" s="114"/>
      <c r="KWD501" s="117"/>
      <c r="KWE501" s="112"/>
      <c r="KWF501" s="112"/>
      <c r="KWG501" s="112"/>
      <c r="KWH501" s="113"/>
      <c r="KWI501" s="113"/>
      <c r="KWJ501" s="112"/>
      <c r="KWK501" s="112"/>
      <c r="KWL501" s="112"/>
      <c r="KWM501" s="112"/>
      <c r="KWN501" s="112"/>
      <c r="KWO501" s="112"/>
      <c r="KWP501" s="112"/>
      <c r="KWQ501" s="112"/>
      <c r="KWR501" s="112"/>
      <c r="KWS501" s="115"/>
      <c r="KWT501" s="114"/>
      <c r="KWU501" s="117"/>
      <c r="KWV501" s="112"/>
      <c r="KWW501" s="112"/>
      <c r="KWX501" s="112"/>
      <c r="KWY501" s="113"/>
      <c r="KWZ501" s="113"/>
      <c r="KXA501" s="112"/>
      <c r="KXB501" s="112"/>
      <c r="KXC501" s="112"/>
      <c r="KXD501" s="112"/>
      <c r="KXE501" s="112"/>
      <c r="KXF501" s="112"/>
      <c r="KXG501" s="112"/>
      <c r="KXH501" s="112"/>
      <c r="KXI501" s="112"/>
      <c r="KXJ501" s="115"/>
      <c r="KXK501" s="114"/>
      <c r="KXL501" s="117"/>
      <c r="KXM501" s="112"/>
      <c r="KXN501" s="112"/>
      <c r="KXO501" s="112"/>
      <c r="KXP501" s="113"/>
      <c r="KXQ501" s="113"/>
      <c r="KXR501" s="112"/>
      <c r="KXS501" s="112"/>
      <c r="KXT501" s="112"/>
      <c r="KXU501" s="112"/>
      <c r="KXV501" s="112"/>
      <c r="KXW501" s="112"/>
      <c r="KXX501" s="112"/>
      <c r="KXY501" s="112"/>
      <c r="KXZ501" s="112"/>
      <c r="KYA501" s="115"/>
      <c r="KYB501" s="114"/>
      <c r="KYC501" s="117"/>
      <c r="KYD501" s="112"/>
      <c r="KYE501" s="112"/>
      <c r="KYF501" s="112"/>
      <c r="KYG501" s="113"/>
      <c r="KYH501" s="113"/>
      <c r="KYI501" s="112"/>
      <c r="KYJ501" s="112"/>
      <c r="KYK501" s="112"/>
      <c r="KYL501" s="112"/>
      <c r="KYM501" s="112"/>
      <c r="KYN501" s="112"/>
      <c r="KYO501" s="112"/>
      <c r="KYP501" s="112"/>
      <c r="KYQ501" s="112"/>
      <c r="KYR501" s="115"/>
      <c r="KYS501" s="114"/>
      <c r="KYT501" s="117"/>
      <c r="KYU501" s="112"/>
      <c r="KYV501" s="112"/>
      <c r="KYW501" s="112"/>
      <c r="KYX501" s="113"/>
      <c r="KYY501" s="113"/>
      <c r="KYZ501" s="112"/>
      <c r="KZA501" s="112"/>
      <c r="KZB501" s="112"/>
      <c r="KZC501" s="112"/>
      <c r="KZD501" s="112"/>
      <c r="KZE501" s="112"/>
      <c r="KZF501" s="112"/>
      <c r="KZG501" s="112"/>
      <c r="KZH501" s="112"/>
      <c r="KZI501" s="115"/>
      <c r="KZJ501" s="114"/>
      <c r="KZK501" s="117"/>
      <c r="KZL501" s="112"/>
      <c r="KZM501" s="112"/>
      <c r="KZN501" s="112"/>
      <c r="KZO501" s="113"/>
      <c r="KZP501" s="113"/>
      <c r="KZQ501" s="112"/>
      <c r="KZR501" s="112"/>
      <c r="KZS501" s="112"/>
      <c r="KZT501" s="112"/>
      <c r="KZU501" s="112"/>
      <c r="KZV501" s="112"/>
      <c r="KZW501" s="112"/>
      <c r="KZX501" s="112"/>
      <c r="KZY501" s="112"/>
      <c r="KZZ501" s="115"/>
      <c r="LAA501" s="114"/>
      <c r="LAB501" s="117"/>
      <c r="LAC501" s="112"/>
      <c r="LAD501" s="112"/>
      <c r="LAE501" s="112"/>
      <c r="LAF501" s="113"/>
      <c r="LAG501" s="113"/>
      <c r="LAH501" s="112"/>
      <c r="LAI501" s="112"/>
      <c r="LAJ501" s="112"/>
      <c r="LAK501" s="112"/>
      <c r="LAL501" s="112"/>
      <c r="LAM501" s="112"/>
      <c r="LAN501" s="112"/>
      <c r="LAO501" s="112"/>
      <c r="LAP501" s="112"/>
      <c r="LAQ501" s="115"/>
      <c r="LAR501" s="114"/>
      <c r="LAS501" s="117"/>
      <c r="LAT501" s="112"/>
      <c r="LAU501" s="112"/>
      <c r="LAV501" s="112"/>
      <c r="LAW501" s="113"/>
      <c r="LAX501" s="113"/>
      <c r="LAY501" s="112"/>
      <c r="LAZ501" s="112"/>
      <c r="LBA501" s="112"/>
      <c r="LBB501" s="112"/>
      <c r="LBC501" s="112"/>
      <c r="LBD501" s="112"/>
      <c r="LBE501" s="112"/>
      <c r="LBF501" s="112"/>
      <c r="LBG501" s="112"/>
      <c r="LBH501" s="115"/>
      <c r="LBI501" s="114"/>
      <c r="LBJ501" s="117"/>
      <c r="LBK501" s="112"/>
      <c r="LBL501" s="112"/>
      <c r="LBM501" s="112"/>
      <c r="LBN501" s="113"/>
      <c r="LBO501" s="113"/>
      <c r="LBP501" s="112"/>
      <c r="LBQ501" s="112"/>
      <c r="LBR501" s="112"/>
      <c r="LBS501" s="112"/>
      <c r="LBT501" s="112"/>
      <c r="LBU501" s="112"/>
      <c r="LBV501" s="112"/>
      <c r="LBW501" s="112"/>
      <c r="LBX501" s="112"/>
      <c r="LBY501" s="115"/>
      <c r="LBZ501" s="114"/>
      <c r="LCA501" s="117"/>
      <c r="LCB501" s="112"/>
      <c r="LCC501" s="112"/>
      <c r="LCD501" s="112"/>
      <c r="LCE501" s="113"/>
      <c r="LCF501" s="113"/>
      <c r="LCG501" s="112"/>
      <c r="LCH501" s="112"/>
      <c r="LCI501" s="112"/>
      <c r="LCJ501" s="112"/>
      <c r="LCK501" s="112"/>
      <c r="LCL501" s="112"/>
      <c r="LCM501" s="112"/>
      <c r="LCN501" s="112"/>
      <c r="LCO501" s="112"/>
      <c r="LCP501" s="115"/>
      <c r="LCQ501" s="114"/>
      <c r="LCR501" s="117"/>
      <c r="LCS501" s="112"/>
      <c r="LCT501" s="112"/>
      <c r="LCU501" s="112"/>
      <c r="LCV501" s="113"/>
      <c r="LCW501" s="113"/>
      <c r="LCX501" s="112"/>
      <c r="LCY501" s="112"/>
      <c r="LCZ501" s="112"/>
      <c r="LDA501" s="112"/>
      <c r="LDB501" s="112"/>
      <c r="LDC501" s="112"/>
      <c r="LDD501" s="112"/>
      <c r="LDE501" s="112"/>
      <c r="LDF501" s="112"/>
      <c r="LDG501" s="115"/>
      <c r="LDH501" s="114"/>
      <c r="LDI501" s="117"/>
      <c r="LDJ501" s="112"/>
      <c r="LDK501" s="112"/>
      <c r="LDL501" s="112"/>
      <c r="LDM501" s="113"/>
      <c r="LDN501" s="113"/>
      <c r="LDO501" s="112"/>
      <c r="LDP501" s="112"/>
      <c r="LDQ501" s="112"/>
      <c r="LDR501" s="112"/>
      <c r="LDS501" s="112"/>
      <c r="LDT501" s="112"/>
      <c r="LDU501" s="112"/>
      <c r="LDV501" s="112"/>
      <c r="LDW501" s="112"/>
      <c r="LDX501" s="115"/>
      <c r="LDY501" s="114"/>
      <c r="LDZ501" s="117"/>
      <c r="LEA501" s="112"/>
      <c r="LEB501" s="112"/>
      <c r="LEC501" s="112"/>
      <c r="LED501" s="113"/>
      <c r="LEE501" s="113"/>
      <c r="LEF501" s="112"/>
      <c r="LEG501" s="112"/>
      <c r="LEH501" s="112"/>
      <c r="LEI501" s="112"/>
      <c r="LEJ501" s="112"/>
      <c r="LEK501" s="112"/>
      <c r="LEL501" s="112"/>
      <c r="LEM501" s="112"/>
      <c r="LEN501" s="112"/>
      <c r="LEO501" s="115"/>
      <c r="LEP501" s="114"/>
      <c r="LEQ501" s="117"/>
      <c r="LER501" s="112"/>
      <c r="LES501" s="112"/>
      <c r="LET501" s="112"/>
      <c r="LEU501" s="113"/>
      <c r="LEV501" s="113"/>
      <c r="LEW501" s="112"/>
      <c r="LEX501" s="112"/>
      <c r="LEY501" s="112"/>
      <c r="LEZ501" s="112"/>
      <c r="LFA501" s="112"/>
      <c r="LFB501" s="112"/>
      <c r="LFC501" s="112"/>
      <c r="LFD501" s="112"/>
      <c r="LFE501" s="112"/>
      <c r="LFF501" s="115"/>
      <c r="LFG501" s="114"/>
      <c r="LFH501" s="117"/>
      <c r="LFI501" s="112"/>
      <c r="LFJ501" s="112"/>
      <c r="LFK501" s="112"/>
      <c r="LFL501" s="113"/>
      <c r="LFM501" s="113"/>
      <c r="LFN501" s="112"/>
      <c r="LFO501" s="112"/>
      <c r="LFP501" s="112"/>
      <c r="LFQ501" s="112"/>
      <c r="LFR501" s="112"/>
      <c r="LFS501" s="112"/>
      <c r="LFT501" s="112"/>
      <c r="LFU501" s="112"/>
      <c r="LFV501" s="112"/>
      <c r="LFW501" s="115"/>
      <c r="LFX501" s="114"/>
      <c r="LFY501" s="117"/>
      <c r="LFZ501" s="112"/>
      <c r="LGA501" s="112"/>
      <c r="LGB501" s="112"/>
      <c r="LGC501" s="113"/>
      <c r="LGD501" s="113"/>
      <c r="LGE501" s="112"/>
      <c r="LGF501" s="112"/>
      <c r="LGG501" s="112"/>
      <c r="LGH501" s="112"/>
      <c r="LGI501" s="112"/>
      <c r="LGJ501" s="112"/>
      <c r="LGK501" s="112"/>
      <c r="LGL501" s="112"/>
      <c r="LGM501" s="112"/>
      <c r="LGN501" s="115"/>
      <c r="LGO501" s="114"/>
      <c r="LGP501" s="117"/>
      <c r="LGQ501" s="112"/>
      <c r="LGR501" s="112"/>
      <c r="LGS501" s="112"/>
      <c r="LGT501" s="113"/>
      <c r="LGU501" s="113"/>
      <c r="LGV501" s="112"/>
      <c r="LGW501" s="112"/>
      <c r="LGX501" s="112"/>
      <c r="LGY501" s="112"/>
      <c r="LGZ501" s="112"/>
      <c r="LHA501" s="112"/>
      <c r="LHB501" s="112"/>
      <c r="LHC501" s="112"/>
      <c r="LHD501" s="112"/>
      <c r="LHE501" s="115"/>
      <c r="LHF501" s="114"/>
      <c r="LHG501" s="117"/>
      <c r="LHH501" s="112"/>
      <c r="LHI501" s="112"/>
      <c r="LHJ501" s="112"/>
      <c r="LHK501" s="113"/>
      <c r="LHL501" s="113"/>
      <c r="LHM501" s="112"/>
      <c r="LHN501" s="112"/>
      <c r="LHO501" s="112"/>
      <c r="LHP501" s="112"/>
      <c r="LHQ501" s="112"/>
      <c r="LHR501" s="112"/>
      <c r="LHS501" s="112"/>
      <c r="LHT501" s="112"/>
      <c r="LHU501" s="112"/>
      <c r="LHV501" s="115"/>
      <c r="LHW501" s="114"/>
      <c r="LHX501" s="117"/>
      <c r="LHY501" s="112"/>
      <c r="LHZ501" s="112"/>
      <c r="LIA501" s="112"/>
      <c r="LIB501" s="113"/>
      <c r="LIC501" s="113"/>
      <c r="LID501" s="112"/>
      <c r="LIE501" s="112"/>
      <c r="LIF501" s="112"/>
      <c r="LIG501" s="112"/>
      <c r="LIH501" s="112"/>
      <c r="LII501" s="112"/>
      <c r="LIJ501" s="112"/>
      <c r="LIK501" s="112"/>
      <c r="LIL501" s="112"/>
      <c r="LIM501" s="115"/>
      <c r="LIN501" s="114"/>
      <c r="LIO501" s="117"/>
      <c r="LIP501" s="112"/>
      <c r="LIQ501" s="112"/>
      <c r="LIR501" s="112"/>
      <c r="LIS501" s="113"/>
      <c r="LIT501" s="113"/>
      <c r="LIU501" s="112"/>
      <c r="LIV501" s="112"/>
      <c r="LIW501" s="112"/>
      <c r="LIX501" s="112"/>
      <c r="LIY501" s="112"/>
      <c r="LIZ501" s="112"/>
      <c r="LJA501" s="112"/>
      <c r="LJB501" s="112"/>
      <c r="LJC501" s="112"/>
      <c r="LJD501" s="115"/>
      <c r="LJE501" s="114"/>
      <c r="LJF501" s="117"/>
      <c r="LJG501" s="112"/>
      <c r="LJH501" s="112"/>
      <c r="LJI501" s="112"/>
      <c r="LJJ501" s="113"/>
      <c r="LJK501" s="113"/>
      <c r="LJL501" s="112"/>
      <c r="LJM501" s="112"/>
      <c r="LJN501" s="112"/>
      <c r="LJO501" s="112"/>
      <c r="LJP501" s="112"/>
      <c r="LJQ501" s="112"/>
      <c r="LJR501" s="112"/>
      <c r="LJS501" s="112"/>
      <c r="LJT501" s="112"/>
      <c r="LJU501" s="115"/>
      <c r="LJV501" s="114"/>
      <c r="LJW501" s="117"/>
      <c r="LJX501" s="112"/>
      <c r="LJY501" s="112"/>
      <c r="LJZ501" s="112"/>
      <c r="LKA501" s="113"/>
      <c r="LKB501" s="113"/>
      <c r="LKC501" s="112"/>
      <c r="LKD501" s="112"/>
      <c r="LKE501" s="112"/>
      <c r="LKF501" s="112"/>
      <c r="LKG501" s="112"/>
      <c r="LKH501" s="112"/>
      <c r="LKI501" s="112"/>
      <c r="LKJ501" s="112"/>
      <c r="LKK501" s="112"/>
      <c r="LKL501" s="115"/>
      <c r="LKM501" s="114"/>
      <c r="LKN501" s="117"/>
      <c r="LKO501" s="112"/>
      <c r="LKP501" s="112"/>
      <c r="LKQ501" s="112"/>
      <c r="LKR501" s="113"/>
      <c r="LKS501" s="113"/>
      <c r="LKT501" s="112"/>
      <c r="LKU501" s="112"/>
      <c r="LKV501" s="112"/>
      <c r="LKW501" s="112"/>
      <c r="LKX501" s="112"/>
      <c r="LKY501" s="112"/>
      <c r="LKZ501" s="112"/>
      <c r="LLA501" s="112"/>
      <c r="LLB501" s="112"/>
      <c r="LLC501" s="115"/>
      <c r="LLD501" s="114"/>
      <c r="LLE501" s="117"/>
      <c r="LLF501" s="112"/>
      <c r="LLG501" s="112"/>
      <c r="LLH501" s="112"/>
      <c r="LLI501" s="113"/>
      <c r="LLJ501" s="113"/>
      <c r="LLK501" s="112"/>
      <c r="LLL501" s="112"/>
      <c r="LLM501" s="112"/>
      <c r="LLN501" s="112"/>
      <c r="LLO501" s="112"/>
      <c r="LLP501" s="112"/>
      <c r="LLQ501" s="112"/>
      <c r="LLR501" s="112"/>
      <c r="LLS501" s="112"/>
      <c r="LLT501" s="115"/>
      <c r="LLU501" s="114"/>
      <c r="LLV501" s="117"/>
      <c r="LLW501" s="112"/>
      <c r="LLX501" s="112"/>
      <c r="LLY501" s="112"/>
      <c r="LLZ501" s="113"/>
      <c r="LMA501" s="113"/>
      <c r="LMB501" s="112"/>
      <c r="LMC501" s="112"/>
      <c r="LMD501" s="112"/>
      <c r="LME501" s="112"/>
      <c r="LMF501" s="112"/>
      <c r="LMG501" s="112"/>
      <c r="LMH501" s="112"/>
      <c r="LMI501" s="112"/>
      <c r="LMJ501" s="112"/>
      <c r="LMK501" s="115"/>
      <c r="LML501" s="114"/>
      <c r="LMM501" s="117"/>
      <c r="LMN501" s="112"/>
      <c r="LMO501" s="112"/>
      <c r="LMP501" s="112"/>
      <c r="LMQ501" s="113"/>
      <c r="LMR501" s="113"/>
      <c r="LMS501" s="112"/>
      <c r="LMT501" s="112"/>
      <c r="LMU501" s="112"/>
      <c r="LMV501" s="112"/>
      <c r="LMW501" s="112"/>
      <c r="LMX501" s="112"/>
      <c r="LMY501" s="112"/>
      <c r="LMZ501" s="112"/>
      <c r="LNA501" s="112"/>
      <c r="LNB501" s="115"/>
      <c r="LNC501" s="114"/>
      <c r="LND501" s="117"/>
      <c r="LNE501" s="112"/>
      <c r="LNF501" s="112"/>
      <c r="LNG501" s="112"/>
      <c r="LNH501" s="113"/>
      <c r="LNI501" s="113"/>
      <c r="LNJ501" s="112"/>
      <c r="LNK501" s="112"/>
      <c r="LNL501" s="112"/>
      <c r="LNM501" s="112"/>
      <c r="LNN501" s="112"/>
      <c r="LNO501" s="112"/>
      <c r="LNP501" s="112"/>
      <c r="LNQ501" s="112"/>
      <c r="LNR501" s="112"/>
      <c r="LNS501" s="115"/>
      <c r="LNT501" s="114"/>
      <c r="LNU501" s="117"/>
      <c r="LNV501" s="112"/>
      <c r="LNW501" s="112"/>
      <c r="LNX501" s="112"/>
      <c r="LNY501" s="113"/>
      <c r="LNZ501" s="113"/>
      <c r="LOA501" s="112"/>
      <c r="LOB501" s="112"/>
      <c r="LOC501" s="112"/>
      <c r="LOD501" s="112"/>
      <c r="LOE501" s="112"/>
      <c r="LOF501" s="112"/>
      <c r="LOG501" s="112"/>
      <c r="LOH501" s="112"/>
      <c r="LOI501" s="112"/>
      <c r="LOJ501" s="115"/>
      <c r="LOK501" s="114"/>
      <c r="LOL501" s="117"/>
      <c r="LOM501" s="112"/>
      <c r="LON501" s="112"/>
      <c r="LOO501" s="112"/>
      <c r="LOP501" s="113"/>
      <c r="LOQ501" s="113"/>
      <c r="LOR501" s="112"/>
      <c r="LOS501" s="112"/>
      <c r="LOT501" s="112"/>
      <c r="LOU501" s="112"/>
      <c r="LOV501" s="112"/>
      <c r="LOW501" s="112"/>
      <c r="LOX501" s="112"/>
      <c r="LOY501" s="112"/>
      <c r="LOZ501" s="112"/>
      <c r="LPA501" s="115"/>
      <c r="LPB501" s="114"/>
      <c r="LPC501" s="117"/>
      <c r="LPD501" s="112"/>
      <c r="LPE501" s="112"/>
      <c r="LPF501" s="112"/>
      <c r="LPG501" s="113"/>
      <c r="LPH501" s="113"/>
      <c r="LPI501" s="112"/>
      <c r="LPJ501" s="112"/>
      <c r="LPK501" s="112"/>
      <c r="LPL501" s="112"/>
      <c r="LPM501" s="112"/>
      <c r="LPN501" s="112"/>
      <c r="LPO501" s="112"/>
      <c r="LPP501" s="112"/>
      <c r="LPQ501" s="112"/>
      <c r="LPR501" s="115"/>
      <c r="LPS501" s="114"/>
      <c r="LPT501" s="117"/>
      <c r="LPU501" s="112"/>
      <c r="LPV501" s="112"/>
      <c r="LPW501" s="112"/>
      <c r="LPX501" s="113"/>
      <c r="LPY501" s="113"/>
      <c r="LPZ501" s="112"/>
      <c r="LQA501" s="112"/>
      <c r="LQB501" s="112"/>
      <c r="LQC501" s="112"/>
      <c r="LQD501" s="112"/>
      <c r="LQE501" s="112"/>
      <c r="LQF501" s="112"/>
      <c r="LQG501" s="112"/>
      <c r="LQH501" s="112"/>
      <c r="LQI501" s="115"/>
      <c r="LQJ501" s="114"/>
      <c r="LQK501" s="117"/>
      <c r="LQL501" s="112"/>
      <c r="LQM501" s="112"/>
      <c r="LQN501" s="112"/>
      <c r="LQO501" s="113"/>
      <c r="LQP501" s="113"/>
      <c r="LQQ501" s="112"/>
      <c r="LQR501" s="112"/>
      <c r="LQS501" s="112"/>
      <c r="LQT501" s="112"/>
      <c r="LQU501" s="112"/>
      <c r="LQV501" s="112"/>
      <c r="LQW501" s="112"/>
      <c r="LQX501" s="112"/>
      <c r="LQY501" s="112"/>
      <c r="LQZ501" s="115"/>
      <c r="LRA501" s="114"/>
      <c r="LRB501" s="117"/>
      <c r="LRC501" s="112"/>
      <c r="LRD501" s="112"/>
      <c r="LRE501" s="112"/>
      <c r="LRF501" s="113"/>
      <c r="LRG501" s="113"/>
      <c r="LRH501" s="112"/>
      <c r="LRI501" s="112"/>
      <c r="LRJ501" s="112"/>
      <c r="LRK501" s="112"/>
      <c r="LRL501" s="112"/>
      <c r="LRM501" s="112"/>
      <c r="LRN501" s="112"/>
      <c r="LRO501" s="112"/>
      <c r="LRP501" s="112"/>
      <c r="LRQ501" s="115"/>
      <c r="LRR501" s="114"/>
      <c r="LRS501" s="117"/>
      <c r="LRT501" s="112"/>
      <c r="LRU501" s="112"/>
      <c r="LRV501" s="112"/>
      <c r="LRW501" s="113"/>
      <c r="LRX501" s="113"/>
      <c r="LRY501" s="112"/>
      <c r="LRZ501" s="112"/>
      <c r="LSA501" s="112"/>
      <c r="LSB501" s="112"/>
      <c r="LSC501" s="112"/>
      <c r="LSD501" s="112"/>
      <c r="LSE501" s="112"/>
      <c r="LSF501" s="112"/>
      <c r="LSG501" s="112"/>
      <c r="LSH501" s="115"/>
      <c r="LSI501" s="114"/>
      <c r="LSJ501" s="117"/>
      <c r="LSK501" s="112"/>
      <c r="LSL501" s="112"/>
      <c r="LSM501" s="112"/>
      <c r="LSN501" s="113"/>
      <c r="LSO501" s="113"/>
      <c r="LSP501" s="112"/>
      <c r="LSQ501" s="112"/>
      <c r="LSR501" s="112"/>
      <c r="LSS501" s="112"/>
      <c r="LST501" s="112"/>
      <c r="LSU501" s="112"/>
      <c r="LSV501" s="112"/>
      <c r="LSW501" s="112"/>
      <c r="LSX501" s="112"/>
      <c r="LSY501" s="115"/>
      <c r="LSZ501" s="114"/>
      <c r="LTA501" s="117"/>
      <c r="LTB501" s="112"/>
      <c r="LTC501" s="112"/>
      <c r="LTD501" s="112"/>
      <c r="LTE501" s="113"/>
      <c r="LTF501" s="113"/>
      <c r="LTG501" s="112"/>
      <c r="LTH501" s="112"/>
      <c r="LTI501" s="112"/>
      <c r="LTJ501" s="112"/>
      <c r="LTK501" s="112"/>
      <c r="LTL501" s="112"/>
      <c r="LTM501" s="112"/>
      <c r="LTN501" s="112"/>
      <c r="LTO501" s="112"/>
      <c r="LTP501" s="115"/>
      <c r="LTQ501" s="114"/>
      <c r="LTR501" s="117"/>
      <c r="LTS501" s="112"/>
      <c r="LTT501" s="112"/>
      <c r="LTU501" s="112"/>
      <c r="LTV501" s="113"/>
      <c r="LTW501" s="113"/>
      <c r="LTX501" s="112"/>
      <c r="LTY501" s="112"/>
      <c r="LTZ501" s="112"/>
      <c r="LUA501" s="112"/>
      <c r="LUB501" s="112"/>
      <c r="LUC501" s="112"/>
      <c r="LUD501" s="112"/>
      <c r="LUE501" s="112"/>
      <c r="LUF501" s="112"/>
      <c r="LUG501" s="115"/>
      <c r="LUH501" s="114"/>
      <c r="LUI501" s="117"/>
      <c r="LUJ501" s="112"/>
      <c r="LUK501" s="112"/>
      <c r="LUL501" s="112"/>
      <c r="LUM501" s="113"/>
      <c r="LUN501" s="113"/>
      <c r="LUO501" s="112"/>
      <c r="LUP501" s="112"/>
      <c r="LUQ501" s="112"/>
      <c r="LUR501" s="112"/>
      <c r="LUS501" s="112"/>
      <c r="LUT501" s="112"/>
      <c r="LUU501" s="112"/>
      <c r="LUV501" s="112"/>
      <c r="LUW501" s="112"/>
      <c r="LUX501" s="115"/>
      <c r="LUY501" s="114"/>
      <c r="LUZ501" s="117"/>
      <c r="LVA501" s="112"/>
      <c r="LVB501" s="112"/>
      <c r="LVC501" s="112"/>
      <c r="LVD501" s="113"/>
      <c r="LVE501" s="113"/>
      <c r="LVF501" s="112"/>
      <c r="LVG501" s="112"/>
      <c r="LVH501" s="112"/>
      <c r="LVI501" s="112"/>
      <c r="LVJ501" s="112"/>
      <c r="LVK501" s="112"/>
      <c r="LVL501" s="112"/>
      <c r="LVM501" s="112"/>
      <c r="LVN501" s="112"/>
      <c r="LVO501" s="115"/>
      <c r="LVP501" s="114"/>
      <c r="LVQ501" s="117"/>
      <c r="LVR501" s="112"/>
      <c r="LVS501" s="112"/>
      <c r="LVT501" s="112"/>
      <c r="LVU501" s="113"/>
      <c r="LVV501" s="113"/>
      <c r="LVW501" s="112"/>
      <c r="LVX501" s="112"/>
      <c r="LVY501" s="112"/>
      <c r="LVZ501" s="112"/>
      <c r="LWA501" s="112"/>
      <c r="LWB501" s="112"/>
      <c r="LWC501" s="112"/>
      <c r="LWD501" s="112"/>
      <c r="LWE501" s="112"/>
      <c r="LWF501" s="115"/>
      <c r="LWG501" s="114"/>
      <c r="LWH501" s="117"/>
      <c r="LWI501" s="112"/>
      <c r="LWJ501" s="112"/>
      <c r="LWK501" s="112"/>
      <c r="LWL501" s="113"/>
      <c r="LWM501" s="113"/>
      <c r="LWN501" s="112"/>
      <c r="LWO501" s="112"/>
      <c r="LWP501" s="112"/>
      <c r="LWQ501" s="112"/>
      <c r="LWR501" s="112"/>
      <c r="LWS501" s="112"/>
      <c r="LWT501" s="112"/>
      <c r="LWU501" s="112"/>
      <c r="LWV501" s="112"/>
      <c r="LWW501" s="115"/>
      <c r="LWX501" s="114"/>
      <c r="LWY501" s="117"/>
      <c r="LWZ501" s="112"/>
      <c r="LXA501" s="112"/>
      <c r="LXB501" s="112"/>
      <c r="LXC501" s="113"/>
      <c r="LXD501" s="113"/>
      <c r="LXE501" s="112"/>
      <c r="LXF501" s="112"/>
      <c r="LXG501" s="112"/>
      <c r="LXH501" s="112"/>
      <c r="LXI501" s="112"/>
      <c r="LXJ501" s="112"/>
      <c r="LXK501" s="112"/>
      <c r="LXL501" s="112"/>
      <c r="LXM501" s="112"/>
      <c r="LXN501" s="115"/>
      <c r="LXO501" s="114"/>
      <c r="LXP501" s="117"/>
      <c r="LXQ501" s="112"/>
      <c r="LXR501" s="112"/>
      <c r="LXS501" s="112"/>
      <c r="LXT501" s="113"/>
      <c r="LXU501" s="113"/>
      <c r="LXV501" s="112"/>
      <c r="LXW501" s="112"/>
      <c r="LXX501" s="112"/>
      <c r="LXY501" s="112"/>
      <c r="LXZ501" s="112"/>
      <c r="LYA501" s="112"/>
      <c r="LYB501" s="112"/>
      <c r="LYC501" s="112"/>
      <c r="LYD501" s="112"/>
      <c r="LYE501" s="115"/>
      <c r="LYF501" s="114"/>
      <c r="LYG501" s="117"/>
      <c r="LYH501" s="112"/>
      <c r="LYI501" s="112"/>
      <c r="LYJ501" s="112"/>
      <c r="LYK501" s="113"/>
      <c r="LYL501" s="113"/>
      <c r="LYM501" s="112"/>
      <c r="LYN501" s="112"/>
      <c r="LYO501" s="112"/>
      <c r="LYP501" s="112"/>
      <c r="LYQ501" s="112"/>
      <c r="LYR501" s="112"/>
      <c r="LYS501" s="112"/>
      <c r="LYT501" s="112"/>
      <c r="LYU501" s="112"/>
      <c r="LYV501" s="115"/>
      <c r="LYW501" s="114"/>
      <c r="LYX501" s="117"/>
      <c r="LYY501" s="112"/>
      <c r="LYZ501" s="112"/>
      <c r="LZA501" s="112"/>
      <c r="LZB501" s="113"/>
      <c r="LZC501" s="113"/>
      <c r="LZD501" s="112"/>
      <c r="LZE501" s="112"/>
      <c r="LZF501" s="112"/>
      <c r="LZG501" s="112"/>
      <c r="LZH501" s="112"/>
      <c r="LZI501" s="112"/>
      <c r="LZJ501" s="112"/>
      <c r="LZK501" s="112"/>
      <c r="LZL501" s="112"/>
      <c r="LZM501" s="115"/>
      <c r="LZN501" s="114"/>
      <c r="LZO501" s="117"/>
      <c r="LZP501" s="112"/>
      <c r="LZQ501" s="112"/>
      <c r="LZR501" s="112"/>
      <c r="LZS501" s="113"/>
      <c r="LZT501" s="113"/>
      <c r="LZU501" s="112"/>
      <c r="LZV501" s="112"/>
      <c r="LZW501" s="112"/>
      <c r="LZX501" s="112"/>
      <c r="LZY501" s="112"/>
      <c r="LZZ501" s="112"/>
      <c r="MAA501" s="112"/>
      <c r="MAB501" s="112"/>
      <c r="MAC501" s="112"/>
      <c r="MAD501" s="115"/>
      <c r="MAE501" s="114"/>
      <c r="MAF501" s="117"/>
      <c r="MAG501" s="112"/>
      <c r="MAH501" s="112"/>
      <c r="MAI501" s="112"/>
      <c r="MAJ501" s="113"/>
      <c r="MAK501" s="113"/>
      <c r="MAL501" s="112"/>
      <c r="MAM501" s="112"/>
      <c r="MAN501" s="112"/>
      <c r="MAO501" s="112"/>
      <c r="MAP501" s="112"/>
      <c r="MAQ501" s="112"/>
      <c r="MAR501" s="112"/>
      <c r="MAS501" s="112"/>
      <c r="MAT501" s="112"/>
      <c r="MAU501" s="115"/>
      <c r="MAV501" s="114"/>
      <c r="MAW501" s="117"/>
      <c r="MAX501" s="112"/>
      <c r="MAY501" s="112"/>
      <c r="MAZ501" s="112"/>
      <c r="MBA501" s="113"/>
      <c r="MBB501" s="113"/>
      <c r="MBC501" s="112"/>
      <c r="MBD501" s="112"/>
      <c r="MBE501" s="112"/>
      <c r="MBF501" s="112"/>
      <c r="MBG501" s="112"/>
      <c r="MBH501" s="112"/>
      <c r="MBI501" s="112"/>
      <c r="MBJ501" s="112"/>
      <c r="MBK501" s="112"/>
      <c r="MBL501" s="115"/>
      <c r="MBM501" s="114"/>
      <c r="MBN501" s="117"/>
      <c r="MBO501" s="112"/>
      <c r="MBP501" s="112"/>
      <c r="MBQ501" s="112"/>
      <c r="MBR501" s="113"/>
      <c r="MBS501" s="113"/>
      <c r="MBT501" s="112"/>
      <c r="MBU501" s="112"/>
      <c r="MBV501" s="112"/>
      <c r="MBW501" s="112"/>
      <c r="MBX501" s="112"/>
      <c r="MBY501" s="112"/>
      <c r="MBZ501" s="112"/>
      <c r="MCA501" s="112"/>
      <c r="MCB501" s="112"/>
      <c r="MCC501" s="115"/>
      <c r="MCD501" s="114"/>
      <c r="MCE501" s="117"/>
      <c r="MCF501" s="112"/>
      <c r="MCG501" s="112"/>
      <c r="MCH501" s="112"/>
      <c r="MCI501" s="113"/>
      <c r="MCJ501" s="113"/>
      <c r="MCK501" s="112"/>
      <c r="MCL501" s="112"/>
      <c r="MCM501" s="112"/>
      <c r="MCN501" s="112"/>
      <c r="MCO501" s="112"/>
      <c r="MCP501" s="112"/>
      <c r="MCQ501" s="112"/>
      <c r="MCR501" s="112"/>
      <c r="MCS501" s="112"/>
      <c r="MCT501" s="115"/>
      <c r="MCU501" s="114"/>
      <c r="MCV501" s="117"/>
      <c r="MCW501" s="112"/>
      <c r="MCX501" s="112"/>
      <c r="MCY501" s="112"/>
      <c r="MCZ501" s="113"/>
      <c r="MDA501" s="113"/>
      <c r="MDB501" s="112"/>
      <c r="MDC501" s="112"/>
      <c r="MDD501" s="112"/>
      <c r="MDE501" s="112"/>
      <c r="MDF501" s="112"/>
      <c r="MDG501" s="112"/>
      <c r="MDH501" s="112"/>
      <c r="MDI501" s="112"/>
      <c r="MDJ501" s="112"/>
      <c r="MDK501" s="115"/>
      <c r="MDL501" s="114"/>
      <c r="MDM501" s="117"/>
      <c r="MDN501" s="112"/>
      <c r="MDO501" s="112"/>
      <c r="MDP501" s="112"/>
      <c r="MDQ501" s="113"/>
      <c r="MDR501" s="113"/>
      <c r="MDS501" s="112"/>
      <c r="MDT501" s="112"/>
      <c r="MDU501" s="112"/>
      <c r="MDV501" s="112"/>
      <c r="MDW501" s="112"/>
      <c r="MDX501" s="112"/>
      <c r="MDY501" s="112"/>
      <c r="MDZ501" s="112"/>
      <c r="MEA501" s="112"/>
      <c r="MEB501" s="115"/>
      <c r="MEC501" s="114"/>
      <c r="MED501" s="117"/>
      <c r="MEE501" s="112"/>
      <c r="MEF501" s="112"/>
      <c r="MEG501" s="112"/>
      <c r="MEH501" s="113"/>
      <c r="MEI501" s="113"/>
      <c r="MEJ501" s="112"/>
      <c r="MEK501" s="112"/>
      <c r="MEL501" s="112"/>
      <c r="MEM501" s="112"/>
      <c r="MEN501" s="112"/>
      <c r="MEO501" s="112"/>
      <c r="MEP501" s="112"/>
      <c r="MEQ501" s="112"/>
      <c r="MER501" s="112"/>
      <c r="MES501" s="115"/>
      <c r="MET501" s="114"/>
      <c r="MEU501" s="117"/>
      <c r="MEV501" s="112"/>
      <c r="MEW501" s="112"/>
      <c r="MEX501" s="112"/>
      <c r="MEY501" s="113"/>
      <c r="MEZ501" s="113"/>
      <c r="MFA501" s="112"/>
      <c r="MFB501" s="112"/>
      <c r="MFC501" s="112"/>
      <c r="MFD501" s="112"/>
      <c r="MFE501" s="112"/>
      <c r="MFF501" s="112"/>
      <c r="MFG501" s="112"/>
      <c r="MFH501" s="112"/>
      <c r="MFI501" s="112"/>
      <c r="MFJ501" s="115"/>
      <c r="MFK501" s="114"/>
      <c r="MFL501" s="117"/>
      <c r="MFM501" s="112"/>
      <c r="MFN501" s="112"/>
      <c r="MFO501" s="112"/>
      <c r="MFP501" s="113"/>
      <c r="MFQ501" s="113"/>
      <c r="MFR501" s="112"/>
      <c r="MFS501" s="112"/>
      <c r="MFT501" s="112"/>
      <c r="MFU501" s="112"/>
      <c r="MFV501" s="112"/>
      <c r="MFW501" s="112"/>
      <c r="MFX501" s="112"/>
      <c r="MFY501" s="112"/>
      <c r="MFZ501" s="112"/>
      <c r="MGA501" s="115"/>
      <c r="MGB501" s="114"/>
      <c r="MGC501" s="117"/>
      <c r="MGD501" s="112"/>
      <c r="MGE501" s="112"/>
      <c r="MGF501" s="112"/>
      <c r="MGG501" s="113"/>
      <c r="MGH501" s="113"/>
      <c r="MGI501" s="112"/>
      <c r="MGJ501" s="112"/>
      <c r="MGK501" s="112"/>
      <c r="MGL501" s="112"/>
      <c r="MGM501" s="112"/>
      <c r="MGN501" s="112"/>
      <c r="MGO501" s="112"/>
      <c r="MGP501" s="112"/>
      <c r="MGQ501" s="112"/>
      <c r="MGR501" s="115"/>
      <c r="MGS501" s="114"/>
      <c r="MGT501" s="117"/>
      <c r="MGU501" s="112"/>
      <c r="MGV501" s="112"/>
      <c r="MGW501" s="112"/>
      <c r="MGX501" s="113"/>
      <c r="MGY501" s="113"/>
      <c r="MGZ501" s="112"/>
      <c r="MHA501" s="112"/>
      <c r="MHB501" s="112"/>
      <c r="MHC501" s="112"/>
      <c r="MHD501" s="112"/>
      <c r="MHE501" s="112"/>
      <c r="MHF501" s="112"/>
      <c r="MHG501" s="112"/>
      <c r="MHH501" s="112"/>
      <c r="MHI501" s="115"/>
      <c r="MHJ501" s="114"/>
      <c r="MHK501" s="117"/>
      <c r="MHL501" s="112"/>
      <c r="MHM501" s="112"/>
      <c r="MHN501" s="112"/>
      <c r="MHO501" s="113"/>
      <c r="MHP501" s="113"/>
      <c r="MHQ501" s="112"/>
      <c r="MHR501" s="112"/>
      <c r="MHS501" s="112"/>
      <c r="MHT501" s="112"/>
      <c r="MHU501" s="112"/>
      <c r="MHV501" s="112"/>
      <c r="MHW501" s="112"/>
      <c r="MHX501" s="112"/>
      <c r="MHY501" s="112"/>
      <c r="MHZ501" s="115"/>
      <c r="MIA501" s="114"/>
      <c r="MIB501" s="117"/>
      <c r="MIC501" s="112"/>
      <c r="MID501" s="112"/>
      <c r="MIE501" s="112"/>
      <c r="MIF501" s="113"/>
      <c r="MIG501" s="113"/>
      <c r="MIH501" s="112"/>
      <c r="MII501" s="112"/>
      <c r="MIJ501" s="112"/>
      <c r="MIK501" s="112"/>
      <c r="MIL501" s="112"/>
      <c r="MIM501" s="112"/>
      <c r="MIN501" s="112"/>
      <c r="MIO501" s="112"/>
      <c r="MIP501" s="112"/>
      <c r="MIQ501" s="115"/>
      <c r="MIR501" s="114"/>
      <c r="MIS501" s="117"/>
      <c r="MIT501" s="112"/>
      <c r="MIU501" s="112"/>
      <c r="MIV501" s="112"/>
      <c r="MIW501" s="113"/>
      <c r="MIX501" s="113"/>
      <c r="MIY501" s="112"/>
      <c r="MIZ501" s="112"/>
      <c r="MJA501" s="112"/>
      <c r="MJB501" s="112"/>
      <c r="MJC501" s="112"/>
      <c r="MJD501" s="112"/>
      <c r="MJE501" s="112"/>
      <c r="MJF501" s="112"/>
      <c r="MJG501" s="112"/>
      <c r="MJH501" s="115"/>
      <c r="MJI501" s="114"/>
      <c r="MJJ501" s="117"/>
      <c r="MJK501" s="112"/>
      <c r="MJL501" s="112"/>
      <c r="MJM501" s="112"/>
      <c r="MJN501" s="113"/>
      <c r="MJO501" s="113"/>
      <c r="MJP501" s="112"/>
      <c r="MJQ501" s="112"/>
      <c r="MJR501" s="112"/>
      <c r="MJS501" s="112"/>
      <c r="MJT501" s="112"/>
      <c r="MJU501" s="112"/>
      <c r="MJV501" s="112"/>
      <c r="MJW501" s="112"/>
      <c r="MJX501" s="112"/>
      <c r="MJY501" s="115"/>
      <c r="MJZ501" s="114"/>
      <c r="MKA501" s="117"/>
      <c r="MKB501" s="112"/>
      <c r="MKC501" s="112"/>
      <c r="MKD501" s="112"/>
      <c r="MKE501" s="113"/>
      <c r="MKF501" s="113"/>
      <c r="MKG501" s="112"/>
      <c r="MKH501" s="112"/>
      <c r="MKI501" s="112"/>
      <c r="MKJ501" s="112"/>
      <c r="MKK501" s="112"/>
      <c r="MKL501" s="112"/>
      <c r="MKM501" s="112"/>
      <c r="MKN501" s="112"/>
      <c r="MKO501" s="112"/>
      <c r="MKP501" s="115"/>
      <c r="MKQ501" s="114"/>
      <c r="MKR501" s="117"/>
      <c r="MKS501" s="112"/>
      <c r="MKT501" s="112"/>
      <c r="MKU501" s="112"/>
      <c r="MKV501" s="113"/>
      <c r="MKW501" s="113"/>
      <c r="MKX501" s="112"/>
      <c r="MKY501" s="112"/>
      <c r="MKZ501" s="112"/>
      <c r="MLA501" s="112"/>
      <c r="MLB501" s="112"/>
      <c r="MLC501" s="112"/>
      <c r="MLD501" s="112"/>
      <c r="MLE501" s="112"/>
      <c r="MLF501" s="112"/>
      <c r="MLG501" s="115"/>
      <c r="MLH501" s="114"/>
      <c r="MLI501" s="117"/>
      <c r="MLJ501" s="112"/>
      <c r="MLK501" s="112"/>
      <c r="MLL501" s="112"/>
      <c r="MLM501" s="113"/>
      <c r="MLN501" s="113"/>
      <c r="MLO501" s="112"/>
      <c r="MLP501" s="112"/>
      <c r="MLQ501" s="112"/>
      <c r="MLR501" s="112"/>
      <c r="MLS501" s="112"/>
      <c r="MLT501" s="112"/>
      <c r="MLU501" s="112"/>
      <c r="MLV501" s="112"/>
      <c r="MLW501" s="112"/>
      <c r="MLX501" s="115"/>
      <c r="MLY501" s="114"/>
      <c r="MLZ501" s="117"/>
      <c r="MMA501" s="112"/>
      <c r="MMB501" s="112"/>
      <c r="MMC501" s="112"/>
      <c r="MMD501" s="113"/>
      <c r="MME501" s="113"/>
      <c r="MMF501" s="112"/>
      <c r="MMG501" s="112"/>
      <c r="MMH501" s="112"/>
      <c r="MMI501" s="112"/>
      <c r="MMJ501" s="112"/>
      <c r="MMK501" s="112"/>
      <c r="MML501" s="112"/>
      <c r="MMM501" s="112"/>
      <c r="MMN501" s="112"/>
      <c r="MMO501" s="115"/>
      <c r="MMP501" s="114"/>
      <c r="MMQ501" s="117"/>
      <c r="MMR501" s="112"/>
      <c r="MMS501" s="112"/>
      <c r="MMT501" s="112"/>
      <c r="MMU501" s="113"/>
      <c r="MMV501" s="113"/>
      <c r="MMW501" s="112"/>
      <c r="MMX501" s="112"/>
      <c r="MMY501" s="112"/>
      <c r="MMZ501" s="112"/>
      <c r="MNA501" s="112"/>
      <c r="MNB501" s="112"/>
      <c r="MNC501" s="112"/>
      <c r="MND501" s="112"/>
      <c r="MNE501" s="112"/>
      <c r="MNF501" s="115"/>
      <c r="MNG501" s="114"/>
      <c r="MNH501" s="117"/>
      <c r="MNI501" s="112"/>
      <c r="MNJ501" s="112"/>
      <c r="MNK501" s="112"/>
      <c r="MNL501" s="113"/>
      <c r="MNM501" s="113"/>
      <c r="MNN501" s="112"/>
      <c r="MNO501" s="112"/>
      <c r="MNP501" s="112"/>
      <c r="MNQ501" s="112"/>
      <c r="MNR501" s="112"/>
      <c r="MNS501" s="112"/>
      <c r="MNT501" s="112"/>
      <c r="MNU501" s="112"/>
      <c r="MNV501" s="112"/>
      <c r="MNW501" s="115"/>
      <c r="MNX501" s="114"/>
      <c r="MNY501" s="117"/>
      <c r="MNZ501" s="112"/>
      <c r="MOA501" s="112"/>
      <c r="MOB501" s="112"/>
      <c r="MOC501" s="113"/>
      <c r="MOD501" s="113"/>
      <c r="MOE501" s="112"/>
      <c r="MOF501" s="112"/>
      <c r="MOG501" s="112"/>
      <c r="MOH501" s="112"/>
      <c r="MOI501" s="112"/>
      <c r="MOJ501" s="112"/>
      <c r="MOK501" s="112"/>
      <c r="MOL501" s="112"/>
      <c r="MOM501" s="112"/>
      <c r="MON501" s="115"/>
      <c r="MOO501" s="114"/>
      <c r="MOP501" s="117"/>
      <c r="MOQ501" s="112"/>
      <c r="MOR501" s="112"/>
      <c r="MOS501" s="112"/>
      <c r="MOT501" s="113"/>
      <c r="MOU501" s="113"/>
      <c r="MOV501" s="112"/>
      <c r="MOW501" s="112"/>
      <c r="MOX501" s="112"/>
      <c r="MOY501" s="112"/>
      <c r="MOZ501" s="112"/>
      <c r="MPA501" s="112"/>
      <c r="MPB501" s="112"/>
      <c r="MPC501" s="112"/>
      <c r="MPD501" s="112"/>
      <c r="MPE501" s="115"/>
      <c r="MPF501" s="114"/>
      <c r="MPG501" s="117"/>
      <c r="MPH501" s="112"/>
      <c r="MPI501" s="112"/>
      <c r="MPJ501" s="112"/>
      <c r="MPK501" s="113"/>
      <c r="MPL501" s="113"/>
      <c r="MPM501" s="112"/>
      <c r="MPN501" s="112"/>
      <c r="MPO501" s="112"/>
      <c r="MPP501" s="112"/>
      <c r="MPQ501" s="112"/>
      <c r="MPR501" s="112"/>
      <c r="MPS501" s="112"/>
      <c r="MPT501" s="112"/>
      <c r="MPU501" s="112"/>
      <c r="MPV501" s="115"/>
      <c r="MPW501" s="114"/>
      <c r="MPX501" s="117"/>
      <c r="MPY501" s="112"/>
      <c r="MPZ501" s="112"/>
      <c r="MQA501" s="112"/>
      <c r="MQB501" s="113"/>
      <c r="MQC501" s="113"/>
      <c r="MQD501" s="112"/>
      <c r="MQE501" s="112"/>
      <c r="MQF501" s="112"/>
      <c r="MQG501" s="112"/>
      <c r="MQH501" s="112"/>
      <c r="MQI501" s="112"/>
      <c r="MQJ501" s="112"/>
      <c r="MQK501" s="112"/>
      <c r="MQL501" s="112"/>
      <c r="MQM501" s="115"/>
      <c r="MQN501" s="114"/>
      <c r="MQO501" s="117"/>
      <c r="MQP501" s="112"/>
      <c r="MQQ501" s="112"/>
      <c r="MQR501" s="112"/>
      <c r="MQS501" s="113"/>
      <c r="MQT501" s="113"/>
      <c r="MQU501" s="112"/>
      <c r="MQV501" s="112"/>
      <c r="MQW501" s="112"/>
      <c r="MQX501" s="112"/>
      <c r="MQY501" s="112"/>
      <c r="MQZ501" s="112"/>
      <c r="MRA501" s="112"/>
      <c r="MRB501" s="112"/>
      <c r="MRC501" s="112"/>
      <c r="MRD501" s="115"/>
      <c r="MRE501" s="114"/>
      <c r="MRF501" s="117"/>
      <c r="MRG501" s="112"/>
      <c r="MRH501" s="112"/>
      <c r="MRI501" s="112"/>
      <c r="MRJ501" s="113"/>
      <c r="MRK501" s="113"/>
      <c r="MRL501" s="112"/>
      <c r="MRM501" s="112"/>
      <c r="MRN501" s="112"/>
      <c r="MRO501" s="112"/>
      <c r="MRP501" s="112"/>
      <c r="MRQ501" s="112"/>
      <c r="MRR501" s="112"/>
      <c r="MRS501" s="112"/>
      <c r="MRT501" s="112"/>
      <c r="MRU501" s="115"/>
      <c r="MRV501" s="114"/>
      <c r="MRW501" s="117"/>
      <c r="MRX501" s="112"/>
      <c r="MRY501" s="112"/>
      <c r="MRZ501" s="112"/>
      <c r="MSA501" s="113"/>
      <c r="MSB501" s="113"/>
      <c r="MSC501" s="112"/>
      <c r="MSD501" s="112"/>
      <c r="MSE501" s="112"/>
      <c r="MSF501" s="112"/>
      <c r="MSG501" s="112"/>
      <c r="MSH501" s="112"/>
      <c r="MSI501" s="112"/>
      <c r="MSJ501" s="112"/>
      <c r="MSK501" s="112"/>
      <c r="MSL501" s="115"/>
      <c r="MSM501" s="114"/>
      <c r="MSN501" s="117"/>
      <c r="MSO501" s="112"/>
      <c r="MSP501" s="112"/>
      <c r="MSQ501" s="112"/>
      <c r="MSR501" s="113"/>
      <c r="MSS501" s="113"/>
      <c r="MST501" s="112"/>
      <c r="MSU501" s="112"/>
      <c r="MSV501" s="112"/>
      <c r="MSW501" s="112"/>
      <c r="MSX501" s="112"/>
      <c r="MSY501" s="112"/>
      <c r="MSZ501" s="112"/>
      <c r="MTA501" s="112"/>
      <c r="MTB501" s="112"/>
      <c r="MTC501" s="115"/>
      <c r="MTD501" s="114"/>
      <c r="MTE501" s="117"/>
      <c r="MTF501" s="112"/>
      <c r="MTG501" s="112"/>
      <c r="MTH501" s="112"/>
      <c r="MTI501" s="113"/>
      <c r="MTJ501" s="113"/>
      <c r="MTK501" s="112"/>
      <c r="MTL501" s="112"/>
      <c r="MTM501" s="112"/>
      <c r="MTN501" s="112"/>
      <c r="MTO501" s="112"/>
      <c r="MTP501" s="112"/>
      <c r="MTQ501" s="112"/>
      <c r="MTR501" s="112"/>
      <c r="MTS501" s="112"/>
      <c r="MTT501" s="115"/>
      <c r="MTU501" s="114"/>
      <c r="MTV501" s="117"/>
      <c r="MTW501" s="112"/>
      <c r="MTX501" s="112"/>
      <c r="MTY501" s="112"/>
      <c r="MTZ501" s="113"/>
      <c r="MUA501" s="113"/>
      <c r="MUB501" s="112"/>
      <c r="MUC501" s="112"/>
      <c r="MUD501" s="112"/>
      <c r="MUE501" s="112"/>
      <c r="MUF501" s="112"/>
      <c r="MUG501" s="112"/>
      <c r="MUH501" s="112"/>
      <c r="MUI501" s="112"/>
      <c r="MUJ501" s="112"/>
      <c r="MUK501" s="115"/>
      <c r="MUL501" s="114"/>
      <c r="MUM501" s="117"/>
      <c r="MUN501" s="112"/>
      <c r="MUO501" s="112"/>
      <c r="MUP501" s="112"/>
      <c r="MUQ501" s="113"/>
      <c r="MUR501" s="113"/>
      <c r="MUS501" s="112"/>
      <c r="MUT501" s="112"/>
      <c r="MUU501" s="112"/>
      <c r="MUV501" s="112"/>
      <c r="MUW501" s="112"/>
      <c r="MUX501" s="112"/>
      <c r="MUY501" s="112"/>
      <c r="MUZ501" s="112"/>
      <c r="MVA501" s="112"/>
      <c r="MVB501" s="115"/>
      <c r="MVC501" s="114"/>
      <c r="MVD501" s="117"/>
      <c r="MVE501" s="112"/>
      <c r="MVF501" s="112"/>
      <c r="MVG501" s="112"/>
      <c r="MVH501" s="113"/>
      <c r="MVI501" s="113"/>
      <c r="MVJ501" s="112"/>
      <c r="MVK501" s="112"/>
      <c r="MVL501" s="112"/>
      <c r="MVM501" s="112"/>
      <c r="MVN501" s="112"/>
      <c r="MVO501" s="112"/>
      <c r="MVP501" s="112"/>
      <c r="MVQ501" s="112"/>
      <c r="MVR501" s="112"/>
      <c r="MVS501" s="115"/>
      <c r="MVT501" s="114"/>
      <c r="MVU501" s="117"/>
      <c r="MVV501" s="112"/>
      <c r="MVW501" s="112"/>
      <c r="MVX501" s="112"/>
      <c r="MVY501" s="113"/>
      <c r="MVZ501" s="113"/>
      <c r="MWA501" s="112"/>
      <c r="MWB501" s="112"/>
      <c r="MWC501" s="112"/>
      <c r="MWD501" s="112"/>
      <c r="MWE501" s="112"/>
      <c r="MWF501" s="112"/>
      <c r="MWG501" s="112"/>
      <c r="MWH501" s="112"/>
      <c r="MWI501" s="112"/>
      <c r="MWJ501" s="115"/>
      <c r="MWK501" s="114"/>
      <c r="MWL501" s="117"/>
      <c r="MWM501" s="112"/>
      <c r="MWN501" s="112"/>
      <c r="MWO501" s="112"/>
      <c r="MWP501" s="113"/>
      <c r="MWQ501" s="113"/>
      <c r="MWR501" s="112"/>
      <c r="MWS501" s="112"/>
      <c r="MWT501" s="112"/>
      <c r="MWU501" s="112"/>
      <c r="MWV501" s="112"/>
      <c r="MWW501" s="112"/>
      <c r="MWX501" s="112"/>
      <c r="MWY501" s="112"/>
      <c r="MWZ501" s="112"/>
      <c r="MXA501" s="115"/>
      <c r="MXB501" s="114"/>
      <c r="MXC501" s="117"/>
      <c r="MXD501" s="112"/>
      <c r="MXE501" s="112"/>
      <c r="MXF501" s="112"/>
      <c r="MXG501" s="113"/>
      <c r="MXH501" s="113"/>
      <c r="MXI501" s="112"/>
      <c r="MXJ501" s="112"/>
      <c r="MXK501" s="112"/>
      <c r="MXL501" s="112"/>
      <c r="MXM501" s="112"/>
      <c r="MXN501" s="112"/>
      <c r="MXO501" s="112"/>
      <c r="MXP501" s="112"/>
      <c r="MXQ501" s="112"/>
      <c r="MXR501" s="115"/>
      <c r="MXS501" s="114"/>
      <c r="MXT501" s="117"/>
      <c r="MXU501" s="112"/>
      <c r="MXV501" s="112"/>
      <c r="MXW501" s="112"/>
      <c r="MXX501" s="113"/>
      <c r="MXY501" s="113"/>
      <c r="MXZ501" s="112"/>
      <c r="MYA501" s="112"/>
      <c r="MYB501" s="112"/>
      <c r="MYC501" s="112"/>
      <c r="MYD501" s="112"/>
      <c r="MYE501" s="112"/>
      <c r="MYF501" s="112"/>
      <c r="MYG501" s="112"/>
      <c r="MYH501" s="112"/>
      <c r="MYI501" s="115"/>
      <c r="MYJ501" s="114"/>
      <c r="MYK501" s="117"/>
      <c r="MYL501" s="112"/>
      <c r="MYM501" s="112"/>
      <c r="MYN501" s="112"/>
      <c r="MYO501" s="113"/>
      <c r="MYP501" s="113"/>
      <c r="MYQ501" s="112"/>
      <c r="MYR501" s="112"/>
      <c r="MYS501" s="112"/>
      <c r="MYT501" s="112"/>
      <c r="MYU501" s="112"/>
      <c r="MYV501" s="112"/>
      <c r="MYW501" s="112"/>
      <c r="MYX501" s="112"/>
      <c r="MYY501" s="112"/>
      <c r="MYZ501" s="115"/>
      <c r="MZA501" s="114"/>
      <c r="MZB501" s="117"/>
      <c r="MZC501" s="112"/>
      <c r="MZD501" s="112"/>
      <c r="MZE501" s="112"/>
      <c r="MZF501" s="113"/>
      <c r="MZG501" s="113"/>
      <c r="MZH501" s="112"/>
      <c r="MZI501" s="112"/>
      <c r="MZJ501" s="112"/>
      <c r="MZK501" s="112"/>
      <c r="MZL501" s="112"/>
      <c r="MZM501" s="112"/>
      <c r="MZN501" s="112"/>
      <c r="MZO501" s="112"/>
      <c r="MZP501" s="112"/>
      <c r="MZQ501" s="115"/>
      <c r="MZR501" s="114"/>
      <c r="MZS501" s="117"/>
      <c r="MZT501" s="112"/>
      <c r="MZU501" s="112"/>
      <c r="MZV501" s="112"/>
      <c r="MZW501" s="113"/>
      <c r="MZX501" s="113"/>
      <c r="MZY501" s="112"/>
      <c r="MZZ501" s="112"/>
      <c r="NAA501" s="112"/>
      <c r="NAB501" s="112"/>
      <c r="NAC501" s="112"/>
      <c r="NAD501" s="112"/>
      <c r="NAE501" s="112"/>
      <c r="NAF501" s="112"/>
      <c r="NAG501" s="112"/>
      <c r="NAH501" s="115"/>
      <c r="NAI501" s="114"/>
      <c r="NAJ501" s="117"/>
      <c r="NAK501" s="112"/>
      <c r="NAL501" s="112"/>
      <c r="NAM501" s="112"/>
      <c r="NAN501" s="113"/>
      <c r="NAO501" s="113"/>
      <c r="NAP501" s="112"/>
      <c r="NAQ501" s="112"/>
      <c r="NAR501" s="112"/>
      <c r="NAS501" s="112"/>
      <c r="NAT501" s="112"/>
      <c r="NAU501" s="112"/>
      <c r="NAV501" s="112"/>
      <c r="NAW501" s="112"/>
      <c r="NAX501" s="112"/>
      <c r="NAY501" s="115"/>
      <c r="NAZ501" s="114"/>
      <c r="NBA501" s="117"/>
      <c r="NBB501" s="112"/>
      <c r="NBC501" s="112"/>
      <c r="NBD501" s="112"/>
      <c r="NBE501" s="113"/>
      <c r="NBF501" s="113"/>
      <c r="NBG501" s="112"/>
      <c r="NBH501" s="112"/>
      <c r="NBI501" s="112"/>
      <c r="NBJ501" s="112"/>
      <c r="NBK501" s="112"/>
      <c r="NBL501" s="112"/>
      <c r="NBM501" s="112"/>
      <c r="NBN501" s="112"/>
      <c r="NBO501" s="112"/>
      <c r="NBP501" s="115"/>
      <c r="NBQ501" s="114"/>
      <c r="NBR501" s="117"/>
      <c r="NBS501" s="112"/>
      <c r="NBT501" s="112"/>
      <c r="NBU501" s="112"/>
      <c r="NBV501" s="113"/>
      <c r="NBW501" s="113"/>
      <c r="NBX501" s="112"/>
      <c r="NBY501" s="112"/>
      <c r="NBZ501" s="112"/>
      <c r="NCA501" s="112"/>
      <c r="NCB501" s="112"/>
      <c r="NCC501" s="112"/>
      <c r="NCD501" s="112"/>
      <c r="NCE501" s="112"/>
      <c r="NCF501" s="112"/>
      <c r="NCG501" s="115"/>
      <c r="NCH501" s="114"/>
      <c r="NCI501" s="117"/>
      <c r="NCJ501" s="112"/>
      <c r="NCK501" s="112"/>
      <c r="NCL501" s="112"/>
      <c r="NCM501" s="113"/>
      <c r="NCN501" s="113"/>
      <c r="NCO501" s="112"/>
      <c r="NCP501" s="112"/>
      <c r="NCQ501" s="112"/>
      <c r="NCR501" s="112"/>
      <c r="NCS501" s="112"/>
      <c r="NCT501" s="112"/>
      <c r="NCU501" s="112"/>
      <c r="NCV501" s="112"/>
      <c r="NCW501" s="112"/>
      <c r="NCX501" s="115"/>
      <c r="NCY501" s="114"/>
      <c r="NCZ501" s="117"/>
      <c r="NDA501" s="112"/>
      <c r="NDB501" s="112"/>
      <c r="NDC501" s="112"/>
      <c r="NDD501" s="113"/>
      <c r="NDE501" s="113"/>
      <c r="NDF501" s="112"/>
      <c r="NDG501" s="112"/>
      <c r="NDH501" s="112"/>
      <c r="NDI501" s="112"/>
      <c r="NDJ501" s="112"/>
      <c r="NDK501" s="112"/>
      <c r="NDL501" s="112"/>
      <c r="NDM501" s="112"/>
      <c r="NDN501" s="112"/>
      <c r="NDO501" s="115"/>
      <c r="NDP501" s="114"/>
      <c r="NDQ501" s="117"/>
      <c r="NDR501" s="112"/>
      <c r="NDS501" s="112"/>
      <c r="NDT501" s="112"/>
      <c r="NDU501" s="113"/>
      <c r="NDV501" s="113"/>
      <c r="NDW501" s="112"/>
      <c r="NDX501" s="112"/>
      <c r="NDY501" s="112"/>
      <c r="NDZ501" s="112"/>
      <c r="NEA501" s="112"/>
      <c r="NEB501" s="112"/>
      <c r="NEC501" s="112"/>
      <c r="NED501" s="112"/>
      <c r="NEE501" s="112"/>
      <c r="NEF501" s="115"/>
      <c r="NEG501" s="114"/>
      <c r="NEH501" s="117"/>
      <c r="NEI501" s="112"/>
      <c r="NEJ501" s="112"/>
      <c r="NEK501" s="112"/>
      <c r="NEL501" s="113"/>
      <c r="NEM501" s="113"/>
      <c r="NEN501" s="112"/>
      <c r="NEO501" s="112"/>
      <c r="NEP501" s="112"/>
      <c r="NEQ501" s="112"/>
      <c r="NER501" s="112"/>
      <c r="NES501" s="112"/>
      <c r="NET501" s="112"/>
      <c r="NEU501" s="112"/>
      <c r="NEV501" s="112"/>
      <c r="NEW501" s="115"/>
      <c r="NEX501" s="114"/>
      <c r="NEY501" s="117"/>
      <c r="NEZ501" s="112"/>
      <c r="NFA501" s="112"/>
      <c r="NFB501" s="112"/>
      <c r="NFC501" s="113"/>
      <c r="NFD501" s="113"/>
      <c r="NFE501" s="112"/>
      <c r="NFF501" s="112"/>
      <c r="NFG501" s="112"/>
      <c r="NFH501" s="112"/>
      <c r="NFI501" s="112"/>
      <c r="NFJ501" s="112"/>
      <c r="NFK501" s="112"/>
      <c r="NFL501" s="112"/>
      <c r="NFM501" s="112"/>
      <c r="NFN501" s="115"/>
      <c r="NFO501" s="114"/>
      <c r="NFP501" s="117"/>
      <c r="NFQ501" s="112"/>
      <c r="NFR501" s="112"/>
      <c r="NFS501" s="112"/>
      <c r="NFT501" s="113"/>
      <c r="NFU501" s="113"/>
      <c r="NFV501" s="112"/>
      <c r="NFW501" s="112"/>
      <c r="NFX501" s="112"/>
      <c r="NFY501" s="112"/>
      <c r="NFZ501" s="112"/>
      <c r="NGA501" s="112"/>
      <c r="NGB501" s="112"/>
      <c r="NGC501" s="112"/>
      <c r="NGD501" s="112"/>
      <c r="NGE501" s="115"/>
      <c r="NGF501" s="114"/>
      <c r="NGG501" s="117"/>
      <c r="NGH501" s="112"/>
      <c r="NGI501" s="112"/>
      <c r="NGJ501" s="112"/>
      <c r="NGK501" s="113"/>
      <c r="NGL501" s="113"/>
      <c r="NGM501" s="112"/>
      <c r="NGN501" s="112"/>
      <c r="NGO501" s="112"/>
      <c r="NGP501" s="112"/>
      <c r="NGQ501" s="112"/>
      <c r="NGR501" s="112"/>
      <c r="NGS501" s="112"/>
      <c r="NGT501" s="112"/>
      <c r="NGU501" s="112"/>
      <c r="NGV501" s="115"/>
      <c r="NGW501" s="114"/>
      <c r="NGX501" s="117"/>
      <c r="NGY501" s="112"/>
      <c r="NGZ501" s="112"/>
      <c r="NHA501" s="112"/>
      <c r="NHB501" s="113"/>
      <c r="NHC501" s="113"/>
      <c r="NHD501" s="112"/>
      <c r="NHE501" s="112"/>
      <c r="NHF501" s="112"/>
      <c r="NHG501" s="112"/>
      <c r="NHH501" s="112"/>
      <c r="NHI501" s="112"/>
      <c r="NHJ501" s="112"/>
      <c r="NHK501" s="112"/>
      <c r="NHL501" s="112"/>
      <c r="NHM501" s="115"/>
      <c r="NHN501" s="114"/>
      <c r="NHO501" s="117"/>
      <c r="NHP501" s="112"/>
      <c r="NHQ501" s="112"/>
      <c r="NHR501" s="112"/>
      <c r="NHS501" s="113"/>
      <c r="NHT501" s="113"/>
      <c r="NHU501" s="112"/>
      <c r="NHV501" s="112"/>
      <c r="NHW501" s="112"/>
      <c r="NHX501" s="112"/>
      <c r="NHY501" s="112"/>
      <c r="NHZ501" s="112"/>
      <c r="NIA501" s="112"/>
      <c r="NIB501" s="112"/>
      <c r="NIC501" s="112"/>
      <c r="NID501" s="115"/>
      <c r="NIE501" s="114"/>
      <c r="NIF501" s="117"/>
      <c r="NIG501" s="112"/>
      <c r="NIH501" s="112"/>
      <c r="NII501" s="112"/>
      <c r="NIJ501" s="113"/>
      <c r="NIK501" s="113"/>
      <c r="NIL501" s="112"/>
      <c r="NIM501" s="112"/>
      <c r="NIN501" s="112"/>
      <c r="NIO501" s="112"/>
      <c r="NIP501" s="112"/>
      <c r="NIQ501" s="112"/>
      <c r="NIR501" s="112"/>
      <c r="NIS501" s="112"/>
      <c r="NIT501" s="112"/>
      <c r="NIU501" s="115"/>
      <c r="NIV501" s="114"/>
      <c r="NIW501" s="117"/>
      <c r="NIX501" s="112"/>
      <c r="NIY501" s="112"/>
      <c r="NIZ501" s="112"/>
      <c r="NJA501" s="113"/>
      <c r="NJB501" s="113"/>
      <c r="NJC501" s="112"/>
      <c r="NJD501" s="112"/>
      <c r="NJE501" s="112"/>
      <c r="NJF501" s="112"/>
      <c r="NJG501" s="112"/>
      <c r="NJH501" s="112"/>
      <c r="NJI501" s="112"/>
      <c r="NJJ501" s="112"/>
      <c r="NJK501" s="112"/>
      <c r="NJL501" s="115"/>
      <c r="NJM501" s="114"/>
      <c r="NJN501" s="117"/>
      <c r="NJO501" s="112"/>
      <c r="NJP501" s="112"/>
      <c r="NJQ501" s="112"/>
      <c r="NJR501" s="113"/>
      <c r="NJS501" s="113"/>
      <c r="NJT501" s="112"/>
      <c r="NJU501" s="112"/>
      <c r="NJV501" s="112"/>
      <c r="NJW501" s="112"/>
      <c r="NJX501" s="112"/>
      <c r="NJY501" s="112"/>
      <c r="NJZ501" s="112"/>
      <c r="NKA501" s="112"/>
      <c r="NKB501" s="112"/>
      <c r="NKC501" s="115"/>
      <c r="NKD501" s="114"/>
      <c r="NKE501" s="117"/>
      <c r="NKF501" s="112"/>
      <c r="NKG501" s="112"/>
      <c r="NKH501" s="112"/>
      <c r="NKI501" s="113"/>
      <c r="NKJ501" s="113"/>
      <c r="NKK501" s="112"/>
      <c r="NKL501" s="112"/>
      <c r="NKM501" s="112"/>
      <c r="NKN501" s="112"/>
      <c r="NKO501" s="112"/>
      <c r="NKP501" s="112"/>
      <c r="NKQ501" s="112"/>
      <c r="NKR501" s="112"/>
      <c r="NKS501" s="112"/>
      <c r="NKT501" s="115"/>
      <c r="NKU501" s="114"/>
      <c r="NKV501" s="117"/>
      <c r="NKW501" s="112"/>
      <c r="NKX501" s="112"/>
      <c r="NKY501" s="112"/>
      <c r="NKZ501" s="113"/>
      <c r="NLA501" s="113"/>
      <c r="NLB501" s="112"/>
      <c r="NLC501" s="112"/>
      <c r="NLD501" s="112"/>
      <c r="NLE501" s="112"/>
      <c r="NLF501" s="112"/>
      <c r="NLG501" s="112"/>
      <c r="NLH501" s="112"/>
      <c r="NLI501" s="112"/>
      <c r="NLJ501" s="112"/>
      <c r="NLK501" s="115"/>
      <c r="NLL501" s="114"/>
      <c r="NLM501" s="117"/>
      <c r="NLN501" s="112"/>
      <c r="NLO501" s="112"/>
      <c r="NLP501" s="112"/>
      <c r="NLQ501" s="113"/>
      <c r="NLR501" s="113"/>
      <c r="NLS501" s="112"/>
      <c r="NLT501" s="112"/>
      <c r="NLU501" s="112"/>
      <c r="NLV501" s="112"/>
      <c r="NLW501" s="112"/>
      <c r="NLX501" s="112"/>
      <c r="NLY501" s="112"/>
      <c r="NLZ501" s="112"/>
      <c r="NMA501" s="112"/>
      <c r="NMB501" s="115"/>
      <c r="NMC501" s="114"/>
      <c r="NMD501" s="117"/>
      <c r="NME501" s="112"/>
      <c r="NMF501" s="112"/>
      <c r="NMG501" s="112"/>
      <c r="NMH501" s="113"/>
      <c r="NMI501" s="113"/>
      <c r="NMJ501" s="112"/>
      <c r="NMK501" s="112"/>
      <c r="NML501" s="112"/>
      <c r="NMM501" s="112"/>
      <c r="NMN501" s="112"/>
      <c r="NMO501" s="112"/>
      <c r="NMP501" s="112"/>
      <c r="NMQ501" s="112"/>
      <c r="NMR501" s="112"/>
      <c r="NMS501" s="115"/>
      <c r="NMT501" s="114"/>
      <c r="NMU501" s="117"/>
      <c r="NMV501" s="112"/>
      <c r="NMW501" s="112"/>
      <c r="NMX501" s="112"/>
      <c r="NMY501" s="113"/>
      <c r="NMZ501" s="113"/>
      <c r="NNA501" s="112"/>
      <c r="NNB501" s="112"/>
      <c r="NNC501" s="112"/>
      <c r="NND501" s="112"/>
      <c r="NNE501" s="112"/>
      <c r="NNF501" s="112"/>
      <c r="NNG501" s="112"/>
      <c r="NNH501" s="112"/>
      <c r="NNI501" s="112"/>
      <c r="NNJ501" s="115"/>
      <c r="NNK501" s="114"/>
      <c r="NNL501" s="117"/>
      <c r="NNM501" s="112"/>
      <c r="NNN501" s="112"/>
      <c r="NNO501" s="112"/>
      <c r="NNP501" s="113"/>
      <c r="NNQ501" s="113"/>
      <c r="NNR501" s="112"/>
      <c r="NNS501" s="112"/>
      <c r="NNT501" s="112"/>
      <c r="NNU501" s="112"/>
      <c r="NNV501" s="112"/>
      <c r="NNW501" s="112"/>
      <c r="NNX501" s="112"/>
      <c r="NNY501" s="112"/>
      <c r="NNZ501" s="112"/>
      <c r="NOA501" s="115"/>
      <c r="NOB501" s="114"/>
      <c r="NOC501" s="117"/>
      <c r="NOD501" s="112"/>
      <c r="NOE501" s="112"/>
      <c r="NOF501" s="112"/>
      <c r="NOG501" s="113"/>
      <c r="NOH501" s="113"/>
      <c r="NOI501" s="112"/>
      <c r="NOJ501" s="112"/>
      <c r="NOK501" s="112"/>
      <c r="NOL501" s="112"/>
      <c r="NOM501" s="112"/>
      <c r="NON501" s="112"/>
      <c r="NOO501" s="112"/>
      <c r="NOP501" s="112"/>
      <c r="NOQ501" s="112"/>
      <c r="NOR501" s="115"/>
      <c r="NOS501" s="114"/>
      <c r="NOT501" s="117"/>
      <c r="NOU501" s="112"/>
      <c r="NOV501" s="112"/>
      <c r="NOW501" s="112"/>
      <c r="NOX501" s="113"/>
      <c r="NOY501" s="113"/>
      <c r="NOZ501" s="112"/>
      <c r="NPA501" s="112"/>
      <c r="NPB501" s="112"/>
      <c r="NPC501" s="112"/>
      <c r="NPD501" s="112"/>
      <c r="NPE501" s="112"/>
      <c r="NPF501" s="112"/>
      <c r="NPG501" s="112"/>
      <c r="NPH501" s="112"/>
      <c r="NPI501" s="115"/>
      <c r="NPJ501" s="114"/>
      <c r="NPK501" s="117"/>
      <c r="NPL501" s="112"/>
      <c r="NPM501" s="112"/>
      <c r="NPN501" s="112"/>
      <c r="NPO501" s="113"/>
      <c r="NPP501" s="113"/>
      <c r="NPQ501" s="112"/>
      <c r="NPR501" s="112"/>
      <c r="NPS501" s="112"/>
      <c r="NPT501" s="112"/>
      <c r="NPU501" s="112"/>
      <c r="NPV501" s="112"/>
      <c r="NPW501" s="112"/>
      <c r="NPX501" s="112"/>
      <c r="NPY501" s="112"/>
      <c r="NPZ501" s="115"/>
      <c r="NQA501" s="114"/>
      <c r="NQB501" s="117"/>
      <c r="NQC501" s="112"/>
      <c r="NQD501" s="112"/>
      <c r="NQE501" s="112"/>
      <c r="NQF501" s="113"/>
      <c r="NQG501" s="113"/>
      <c r="NQH501" s="112"/>
      <c r="NQI501" s="112"/>
      <c r="NQJ501" s="112"/>
      <c r="NQK501" s="112"/>
      <c r="NQL501" s="112"/>
      <c r="NQM501" s="112"/>
      <c r="NQN501" s="112"/>
      <c r="NQO501" s="112"/>
      <c r="NQP501" s="112"/>
      <c r="NQQ501" s="115"/>
      <c r="NQR501" s="114"/>
      <c r="NQS501" s="117"/>
      <c r="NQT501" s="112"/>
      <c r="NQU501" s="112"/>
      <c r="NQV501" s="112"/>
      <c r="NQW501" s="113"/>
      <c r="NQX501" s="113"/>
      <c r="NQY501" s="112"/>
      <c r="NQZ501" s="112"/>
      <c r="NRA501" s="112"/>
      <c r="NRB501" s="112"/>
      <c r="NRC501" s="112"/>
      <c r="NRD501" s="112"/>
      <c r="NRE501" s="112"/>
      <c r="NRF501" s="112"/>
      <c r="NRG501" s="112"/>
      <c r="NRH501" s="115"/>
      <c r="NRI501" s="114"/>
      <c r="NRJ501" s="117"/>
      <c r="NRK501" s="112"/>
      <c r="NRL501" s="112"/>
      <c r="NRM501" s="112"/>
      <c r="NRN501" s="113"/>
      <c r="NRO501" s="113"/>
      <c r="NRP501" s="112"/>
      <c r="NRQ501" s="112"/>
      <c r="NRR501" s="112"/>
      <c r="NRS501" s="112"/>
      <c r="NRT501" s="112"/>
      <c r="NRU501" s="112"/>
      <c r="NRV501" s="112"/>
      <c r="NRW501" s="112"/>
      <c r="NRX501" s="112"/>
      <c r="NRY501" s="115"/>
      <c r="NRZ501" s="114"/>
      <c r="NSA501" s="117"/>
      <c r="NSB501" s="112"/>
      <c r="NSC501" s="112"/>
      <c r="NSD501" s="112"/>
      <c r="NSE501" s="113"/>
      <c r="NSF501" s="113"/>
      <c r="NSG501" s="112"/>
      <c r="NSH501" s="112"/>
      <c r="NSI501" s="112"/>
      <c r="NSJ501" s="112"/>
      <c r="NSK501" s="112"/>
      <c r="NSL501" s="112"/>
      <c r="NSM501" s="112"/>
      <c r="NSN501" s="112"/>
      <c r="NSO501" s="112"/>
      <c r="NSP501" s="115"/>
      <c r="NSQ501" s="114"/>
      <c r="NSR501" s="117"/>
      <c r="NSS501" s="112"/>
      <c r="NST501" s="112"/>
      <c r="NSU501" s="112"/>
      <c r="NSV501" s="113"/>
      <c r="NSW501" s="113"/>
      <c r="NSX501" s="112"/>
      <c r="NSY501" s="112"/>
      <c r="NSZ501" s="112"/>
      <c r="NTA501" s="112"/>
      <c r="NTB501" s="112"/>
      <c r="NTC501" s="112"/>
      <c r="NTD501" s="112"/>
      <c r="NTE501" s="112"/>
      <c r="NTF501" s="112"/>
      <c r="NTG501" s="115"/>
      <c r="NTH501" s="114"/>
      <c r="NTI501" s="117"/>
      <c r="NTJ501" s="112"/>
      <c r="NTK501" s="112"/>
      <c r="NTL501" s="112"/>
      <c r="NTM501" s="113"/>
      <c r="NTN501" s="113"/>
      <c r="NTO501" s="112"/>
      <c r="NTP501" s="112"/>
      <c r="NTQ501" s="112"/>
      <c r="NTR501" s="112"/>
      <c r="NTS501" s="112"/>
      <c r="NTT501" s="112"/>
      <c r="NTU501" s="112"/>
      <c r="NTV501" s="112"/>
      <c r="NTW501" s="112"/>
      <c r="NTX501" s="115"/>
      <c r="NTY501" s="114"/>
      <c r="NTZ501" s="117"/>
      <c r="NUA501" s="112"/>
      <c r="NUB501" s="112"/>
      <c r="NUC501" s="112"/>
      <c r="NUD501" s="113"/>
      <c r="NUE501" s="113"/>
      <c r="NUF501" s="112"/>
      <c r="NUG501" s="112"/>
      <c r="NUH501" s="112"/>
      <c r="NUI501" s="112"/>
      <c r="NUJ501" s="112"/>
      <c r="NUK501" s="112"/>
      <c r="NUL501" s="112"/>
      <c r="NUM501" s="112"/>
      <c r="NUN501" s="112"/>
      <c r="NUO501" s="115"/>
      <c r="NUP501" s="114"/>
      <c r="NUQ501" s="117"/>
      <c r="NUR501" s="112"/>
      <c r="NUS501" s="112"/>
      <c r="NUT501" s="112"/>
      <c r="NUU501" s="113"/>
      <c r="NUV501" s="113"/>
      <c r="NUW501" s="112"/>
      <c r="NUX501" s="112"/>
      <c r="NUY501" s="112"/>
      <c r="NUZ501" s="112"/>
      <c r="NVA501" s="112"/>
      <c r="NVB501" s="112"/>
      <c r="NVC501" s="112"/>
      <c r="NVD501" s="112"/>
      <c r="NVE501" s="112"/>
      <c r="NVF501" s="115"/>
      <c r="NVG501" s="114"/>
      <c r="NVH501" s="117"/>
      <c r="NVI501" s="112"/>
      <c r="NVJ501" s="112"/>
      <c r="NVK501" s="112"/>
      <c r="NVL501" s="113"/>
      <c r="NVM501" s="113"/>
      <c r="NVN501" s="112"/>
      <c r="NVO501" s="112"/>
      <c r="NVP501" s="112"/>
      <c r="NVQ501" s="112"/>
      <c r="NVR501" s="112"/>
      <c r="NVS501" s="112"/>
      <c r="NVT501" s="112"/>
      <c r="NVU501" s="112"/>
      <c r="NVV501" s="112"/>
      <c r="NVW501" s="115"/>
      <c r="NVX501" s="114"/>
      <c r="NVY501" s="117"/>
      <c r="NVZ501" s="112"/>
      <c r="NWA501" s="112"/>
      <c r="NWB501" s="112"/>
      <c r="NWC501" s="113"/>
      <c r="NWD501" s="113"/>
      <c r="NWE501" s="112"/>
      <c r="NWF501" s="112"/>
      <c r="NWG501" s="112"/>
      <c r="NWH501" s="112"/>
      <c r="NWI501" s="112"/>
      <c r="NWJ501" s="112"/>
      <c r="NWK501" s="112"/>
      <c r="NWL501" s="112"/>
      <c r="NWM501" s="112"/>
      <c r="NWN501" s="115"/>
      <c r="NWO501" s="114"/>
      <c r="NWP501" s="117"/>
      <c r="NWQ501" s="112"/>
      <c r="NWR501" s="112"/>
      <c r="NWS501" s="112"/>
      <c r="NWT501" s="113"/>
      <c r="NWU501" s="113"/>
      <c r="NWV501" s="112"/>
      <c r="NWW501" s="112"/>
      <c r="NWX501" s="112"/>
      <c r="NWY501" s="112"/>
      <c r="NWZ501" s="112"/>
      <c r="NXA501" s="112"/>
      <c r="NXB501" s="112"/>
      <c r="NXC501" s="112"/>
      <c r="NXD501" s="112"/>
      <c r="NXE501" s="115"/>
      <c r="NXF501" s="114"/>
      <c r="NXG501" s="117"/>
      <c r="NXH501" s="112"/>
      <c r="NXI501" s="112"/>
      <c r="NXJ501" s="112"/>
      <c r="NXK501" s="113"/>
      <c r="NXL501" s="113"/>
      <c r="NXM501" s="112"/>
      <c r="NXN501" s="112"/>
      <c r="NXO501" s="112"/>
      <c r="NXP501" s="112"/>
      <c r="NXQ501" s="112"/>
      <c r="NXR501" s="112"/>
      <c r="NXS501" s="112"/>
      <c r="NXT501" s="112"/>
      <c r="NXU501" s="112"/>
      <c r="NXV501" s="115"/>
      <c r="NXW501" s="114"/>
      <c r="NXX501" s="117"/>
      <c r="NXY501" s="112"/>
      <c r="NXZ501" s="112"/>
      <c r="NYA501" s="112"/>
      <c r="NYB501" s="113"/>
      <c r="NYC501" s="113"/>
      <c r="NYD501" s="112"/>
      <c r="NYE501" s="112"/>
      <c r="NYF501" s="112"/>
      <c r="NYG501" s="112"/>
      <c r="NYH501" s="112"/>
      <c r="NYI501" s="112"/>
      <c r="NYJ501" s="112"/>
      <c r="NYK501" s="112"/>
      <c r="NYL501" s="112"/>
      <c r="NYM501" s="115"/>
      <c r="NYN501" s="114"/>
      <c r="NYO501" s="117"/>
      <c r="NYP501" s="112"/>
      <c r="NYQ501" s="112"/>
      <c r="NYR501" s="112"/>
      <c r="NYS501" s="113"/>
      <c r="NYT501" s="113"/>
      <c r="NYU501" s="112"/>
      <c r="NYV501" s="112"/>
      <c r="NYW501" s="112"/>
      <c r="NYX501" s="112"/>
      <c r="NYY501" s="112"/>
      <c r="NYZ501" s="112"/>
      <c r="NZA501" s="112"/>
      <c r="NZB501" s="112"/>
      <c r="NZC501" s="112"/>
      <c r="NZD501" s="115"/>
      <c r="NZE501" s="114"/>
      <c r="NZF501" s="117"/>
      <c r="NZG501" s="112"/>
      <c r="NZH501" s="112"/>
      <c r="NZI501" s="112"/>
      <c r="NZJ501" s="113"/>
      <c r="NZK501" s="113"/>
      <c r="NZL501" s="112"/>
      <c r="NZM501" s="112"/>
      <c r="NZN501" s="112"/>
      <c r="NZO501" s="112"/>
      <c r="NZP501" s="112"/>
      <c r="NZQ501" s="112"/>
      <c r="NZR501" s="112"/>
      <c r="NZS501" s="112"/>
      <c r="NZT501" s="112"/>
      <c r="NZU501" s="115"/>
      <c r="NZV501" s="114"/>
      <c r="NZW501" s="117"/>
      <c r="NZX501" s="112"/>
      <c r="NZY501" s="112"/>
      <c r="NZZ501" s="112"/>
      <c r="OAA501" s="113"/>
      <c r="OAB501" s="113"/>
      <c r="OAC501" s="112"/>
      <c r="OAD501" s="112"/>
      <c r="OAE501" s="112"/>
      <c r="OAF501" s="112"/>
      <c r="OAG501" s="112"/>
      <c r="OAH501" s="112"/>
      <c r="OAI501" s="112"/>
      <c r="OAJ501" s="112"/>
      <c r="OAK501" s="112"/>
      <c r="OAL501" s="115"/>
      <c r="OAM501" s="114"/>
      <c r="OAN501" s="117"/>
      <c r="OAO501" s="112"/>
      <c r="OAP501" s="112"/>
      <c r="OAQ501" s="112"/>
      <c r="OAR501" s="113"/>
      <c r="OAS501" s="113"/>
      <c r="OAT501" s="112"/>
      <c r="OAU501" s="112"/>
      <c r="OAV501" s="112"/>
      <c r="OAW501" s="112"/>
      <c r="OAX501" s="112"/>
      <c r="OAY501" s="112"/>
      <c r="OAZ501" s="112"/>
      <c r="OBA501" s="112"/>
      <c r="OBB501" s="112"/>
      <c r="OBC501" s="115"/>
      <c r="OBD501" s="114"/>
      <c r="OBE501" s="117"/>
      <c r="OBF501" s="112"/>
      <c r="OBG501" s="112"/>
      <c r="OBH501" s="112"/>
      <c r="OBI501" s="113"/>
      <c r="OBJ501" s="113"/>
      <c r="OBK501" s="112"/>
      <c r="OBL501" s="112"/>
      <c r="OBM501" s="112"/>
      <c r="OBN501" s="112"/>
      <c r="OBO501" s="112"/>
      <c r="OBP501" s="112"/>
      <c r="OBQ501" s="112"/>
      <c r="OBR501" s="112"/>
      <c r="OBS501" s="112"/>
      <c r="OBT501" s="115"/>
      <c r="OBU501" s="114"/>
      <c r="OBV501" s="117"/>
      <c r="OBW501" s="112"/>
      <c r="OBX501" s="112"/>
      <c r="OBY501" s="112"/>
      <c r="OBZ501" s="113"/>
      <c r="OCA501" s="113"/>
      <c r="OCB501" s="112"/>
      <c r="OCC501" s="112"/>
      <c r="OCD501" s="112"/>
      <c r="OCE501" s="112"/>
      <c r="OCF501" s="112"/>
      <c r="OCG501" s="112"/>
      <c r="OCH501" s="112"/>
      <c r="OCI501" s="112"/>
      <c r="OCJ501" s="112"/>
      <c r="OCK501" s="115"/>
      <c r="OCL501" s="114"/>
      <c r="OCM501" s="117"/>
      <c r="OCN501" s="112"/>
      <c r="OCO501" s="112"/>
      <c r="OCP501" s="112"/>
      <c r="OCQ501" s="113"/>
      <c r="OCR501" s="113"/>
      <c r="OCS501" s="112"/>
      <c r="OCT501" s="112"/>
      <c r="OCU501" s="112"/>
      <c r="OCV501" s="112"/>
      <c r="OCW501" s="112"/>
      <c r="OCX501" s="112"/>
      <c r="OCY501" s="112"/>
      <c r="OCZ501" s="112"/>
      <c r="ODA501" s="112"/>
      <c r="ODB501" s="115"/>
      <c r="ODC501" s="114"/>
      <c r="ODD501" s="117"/>
      <c r="ODE501" s="112"/>
      <c r="ODF501" s="112"/>
      <c r="ODG501" s="112"/>
      <c r="ODH501" s="113"/>
      <c r="ODI501" s="113"/>
      <c r="ODJ501" s="112"/>
      <c r="ODK501" s="112"/>
      <c r="ODL501" s="112"/>
      <c r="ODM501" s="112"/>
      <c r="ODN501" s="112"/>
      <c r="ODO501" s="112"/>
      <c r="ODP501" s="112"/>
      <c r="ODQ501" s="112"/>
      <c r="ODR501" s="112"/>
      <c r="ODS501" s="115"/>
      <c r="ODT501" s="114"/>
      <c r="ODU501" s="117"/>
      <c r="ODV501" s="112"/>
      <c r="ODW501" s="112"/>
      <c r="ODX501" s="112"/>
      <c r="ODY501" s="113"/>
      <c r="ODZ501" s="113"/>
      <c r="OEA501" s="112"/>
      <c r="OEB501" s="112"/>
      <c r="OEC501" s="112"/>
      <c r="OED501" s="112"/>
      <c r="OEE501" s="112"/>
      <c r="OEF501" s="112"/>
      <c r="OEG501" s="112"/>
      <c r="OEH501" s="112"/>
      <c r="OEI501" s="112"/>
      <c r="OEJ501" s="115"/>
      <c r="OEK501" s="114"/>
      <c r="OEL501" s="117"/>
      <c r="OEM501" s="112"/>
      <c r="OEN501" s="112"/>
      <c r="OEO501" s="112"/>
      <c r="OEP501" s="113"/>
      <c r="OEQ501" s="113"/>
      <c r="OER501" s="112"/>
      <c r="OES501" s="112"/>
      <c r="OET501" s="112"/>
      <c r="OEU501" s="112"/>
      <c r="OEV501" s="112"/>
      <c r="OEW501" s="112"/>
      <c r="OEX501" s="112"/>
      <c r="OEY501" s="112"/>
      <c r="OEZ501" s="112"/>
      <c r="OFA501" s="115"/>
      <c r="OFB501" s="114"/>
      <c r="OFC501" s="117"/>
      <c r="OFD501" s="112"/>
      <c r="OFE501" s="112"/>
      <c r="OFF501" s="112"/>
      <c r="OFG501" s="113"/>
      <c r="OFH501" s="113"/>
      <c r="OFI501" s="112"/>
      <c r="OFJ501" s="112"/>
      <c r="OFK501" s="112"/>
      <c r="OFL501" s="112"/>
      <c r="OFM501" s="112"/>
      <c r="OFN501" s="112"/>
      <c r="OFO501" s="112"/>
      <c r="OFP501" s="112"/>
      <c r="OFQ501" s="112"/>
      <c r="OFR501" s="115"/>
      <c r="OFS501" s="114"/>
      <c r="OFT501" s="117"/>
      <c r="OFU501" s="112"/>
      <c r="OFV501" s="112"/>
      <c r="OFW501" s="112"/>
      <c r="OFX501" s="113"/>
      <c r="OFY501" s="113"/>
      <c r="OFZ501" s="112"/>
      <c r="OGA501" s="112"/>
      <c r="OGB501" s="112"/>
      <c r="OGC501" s="112"/>
      <c r="OGD501" s="112"/>
      <c r="OGE501" s="112"/>
      <c r="OGF501" s="112"/>
      <c r="OGG501" s="112"/>
      <c r="OGH501" s="112"/>
      <c r="OGI501" s="115"/>
      <c r="OGJ501" s="114"/>
      <c r="OGK501" s="117"/>
      <c r="OGL501" s="112"/>
      <c r="OGM501" s="112"/>
      <c r="OGN501" s="112"/>
      <c r="OGO501" s="113"/>
      <c r="OGP501" s="113"/>
      <c r="OGQ501" s="112"/>
      <c r="OGR501" s="112"/>
      <c r="OGS501" s="112"/>
      <c r="OGT501" s="112"/>
      <c r="OGU501" s="112"/>
      <c r="OGV501" s="112"/>
      <c r="OGW501" s="112"/>
      <c r="OGX501" s="112"/>
      <c r="OGY501" s="112"/>
      <c r="OGZ501" s="115"/>
      <c r="OHA501" s="114"/>
      <c r="OHB501" s="117"/>
      <c r="OHC501" s="112"/>
      <c r="OHD501" s="112"/>
      <c r="OHE501" s="112"/>
      <c r="OHF501" s="113"/>
      <c r="OHG501" s="113"/>
      <c r="OHH501" s="112"/>
      <c r="OHI501" s="112"/>
      <c r="OHJ501" s="112"/>
      <c r="OHK501" s="112"/>
      <c r="OHL501" s="112"/>
      <c r="OHM501" s="112"/>
      <c r="OHN501" s="112"/>
      <c r="OHO501" s="112"/>
      <c r="OHP501" s="112"/>
      <c r="OHQ501" s="115"/>
      <c r="OHR501" s="114"/>
      <c r="OHS501" s="117"/>
      <c r="OHT501" s="112"/>
      <c r="OHU501" s="112"/>
      <c r="OHV501" s="112"/>
      <c r="OHW501" s="113"/>
      <c r="OHX501" s="113"/>
      <c r="OHY501" s="112"/>
      <c r="OHZ501" s="112"/>
      <c r="OIA501" s="112"/>
      <c r="OIB501" s="112"/>
      <c r="OIC501" s="112"/>
      <c r="OID501" s="112"/>
      <c r="OIE501" s="112"/>
      <c r="OIF501" s="112"/>
      <c r="OIG501" s="112"/>
      <c r="OIH501" s="115"/>
      <c r="OII501" s="114"/>
      <c r="OIJ501" s="117"/>
      <c r="OIK501" s="112"/>
      <c r="OIL501" s="112"/>
      <c r="OIM501" s="112"/>
      <c r="OIN501" s="113"/>
      <c r="OIO501" s="113"/>
      <c r="OIP501" s="112"/>
      <c r="OIQ501" s="112"/>
      <c r="OIR501" s="112"/>
      <c r="OIS501" s="112"/>
      <c r="OIT501" s="112"/>
      <c r="OIU501" s="112"/>
      <c r="OIV501" s="112"/>
      <c r="OIW501" s="112"/>
      <c r="OIX501" s="112"/>
      <c r="OIY501" s="115"/>
      <c r="OIZ501" s="114"/>
      <c r="OJA501" s="117"/>
      <c r="OJB501" s="112"/>
      <c r="OJC501" s="112"/>
      <c r="OJD501" s="112"/>
      <c r="OJE501" s="113"/>
      <c r="OJF501" s="113"/>
      <c r="OJG501" s="112"/>
      <c r="OJH501" s="112"/>
      <c r="OJI501" s="112"/>
      <c r="OJJ501" s="112"/>
      <c r="OJK501" s="112"/>
      <c r="OJL501" s="112"/>
      <c r="OJM501" s="112"/>
      <c r="OJN501" s="112"/>
      <c r="OJO501" s="112"/>
      <c r="OJP501" s="115"/>
      <c r="OJQ501" s="114"/>
      <c r="OJR501" s="117"/>
      <c r="OJS501" s="112"/>
      <c r="OJT501" s="112"/>
      <c r="OJU501" s="112"/>
      <c r="OJV501" s="113"/>
      <c r="OJW501" s="113"/>
      <c r="OJX501" s="112"/>
      <c r="OJY501" s="112"/>
      <c r="OJZ501" s="112"/>
      <c r="OKA501" s="112"/>
      <c r="OKB501" s="112"/>
      <c r="OKC501" s="112"/>
      <c r="OKD501" s="112"/>
      <c r="OKE501" s="112"/>
      <c r="OKF501" s="112"/>
      <c r="OKG501" s="115"/>
      <c r="OKH501" s="114"/>
      <c r="OKI501" s="117"/>
      <c r="OKJ501" s="112"/>
      <c r="OKK501" s="112"/>
      <c r="OKL501" s="112"/>
      <c r="OKM501" s="113"/>
      <c r="OKN501" s="113"/>
      <c r="OKO501" s="112"/>
      <c r="OKP501" s="112"/>
      <c r="OKQ501" s="112"/>
      <c r="OKR501" s="112"/>
      <c r="OKS501" s="112"/>
      <c r="OKT501" s="112"/>
      <c r="OKU501" s="112"/>
      <c r="OKV501" s="112"/>
      <c r="OKW501" s="112"/>
      <c r="OKX501" s="115"/>
      <c r="OKY501" s="114"/>
      <c r="OKZ501" s="117"/>
      <c r="OLA501" s="112"/>
      <c r="OLB501" s="112"/>
      <c r="OLC501" s="112"/>
      <c r="OLD501" s="113"/>
      <c r="OLE501" s="113"/>
      <c r="OLF501" s="112"/>
      <c r="OLG501" s="112"/>
      <c r="OLH501" s="112"/>
      <c r="OLI501" s="112"/>
      <c r="OLJ501" s="112"/>
      <c r="OLK501" s="112"/>
      <c r="OLL501" s="112"/>
      <c r="OLM501" s="112"/>
      <c r="OLN501" s="112"/>
      <c r="OLO501" s="115"/>
      <c r="OLP501" s="114"/>
      <c r="OLQ501" s="117"/>
      <c r="OLR501" s="112"/>
      <c r="OLS501" s="112"/>
      <c r="OLT501" s="112"/>
      <c r="OLU501" s="113"/>
      <c r="OLV501" s="113"/>
      <c r="OLW501" s="112"/>
      <c r="OLX501" s="112"/>
      <c r="OLY501" s="112"/>
      <c r="OLZ501" s="112"/>
      <c r="OMA501" s="112"/>
      <c r="OMB501" s="112"/>
      <c r="OMC501" s="112"/>
      <c r="OMD501" s="112"/>
      <c r="OME501" s="112"/>
      <c r="OMF501" s="115"/>
      <c r="OMG501" s="114"/>
      <c r="OMH501" s="117"/>
      <c r="OMI501" s="112"/>
      <c r="OMJ501" s="112"/>
      <c r="OMK501" s="112"/>
      <c r="OML501" s="113"/>
      <c r="OMM501" s="113"/>
      <c r="OMN501" s="112"/>
      <c r="OMO501" s="112"/>
      <c r="OMP501" s="112"/>
      <c r="OMQ501" s="112"/>
      <c r="OMR501" s="112"/>
      <c r="OMS501" s="112"/>
      <c r="OMT501" s="112"/>
      <c r="OMU501" s="112"/>
      <c r="OMV501" s="112"/>
      <c r="OMW501" s="115"/>
      <c r="OMX501" s="114"/>
      <c r="OMY501" s="117"/>
      <c r="OMZ501" s="112"/>
      <c r="ONA501" s="112"/>
      <c r="ONB501" s="112"/>
      <c r="ONC501" s="113"/>
      <c r="OND501" s="113"/>
      <c r="ONE501" s="112"/>
      <c r="ONF501" s="112"/>
      <c r="ONG501" s="112"/>
      <c r="ONH501" s="112"/>
      <c r="ONI501" s="112"/>
      <c r="ONJ501" s="112"/>
      <c r="ONK501" s="112"/>
      <c r="ONL501" s="112"/>
      <c r="ONM501" s="112"/>
      <c r="ONN501" s="115"/>
      <c r="ONO501" s="114"/>
      <c r="ONP501" s="117"/>
      <c r="ONQ501" s="112"/>
      <c r="ONR501" s="112"/>
      <c r="ONS501" s="112"/>
      <c r="ONT501" s="113"/>
      <c r="ONU501" s="113"/>
      <c r="ONV501" s="112"/>
      <c r="ONW501" s="112"/>
      <c r="ONX501" s="112"/>
      <c r="ONY501" s="112"/>
      <c r="ONZ501" s="112"/>
      <c r="OOA501" s="112"/>
      <c r="OOB501" s="112"/>
      <c r="OOC501" s="112"/>
      <c r="OOD501" s="112"/>
      <c r="OOE501" s="115"/>
      <c r="OOF501" s="114"/>
      <c r="OOG501" s="117"/>
      <c r="OOH501" s="112"/>
      <c r="OOI501" s="112"/>
      <c r="OOJ501" s="112"/>
      <c r="OOK501" s="113"/>
      <c r="OOL501" s="113"/>
      <c r="OOM501" s="112"/>
      <c r="OON501" s="112"/>
      <c r="OOO501" s="112"/>
      <c r="OOP501" s="112"/>
      <c r="OOQ501" s="112"/>
      <c r="OOR501" s="112"/>
      <c r="OOS501" s="112"/>
      <c r="OOT501" s="112"/>
      <c r="OOU501" s="112"/>
      <c r="OOV501" s="115"/>
      <c r="OOW501" s="114"/>
      <c r="OOX501" s="117"/>
      <c r="OOY501" s="112"/>
      <c r="OOZ501" s="112"/>
      <c r="OPA501" s="112"/>
      <c r="OPB501" s="113"/>
      <c r="OPC501" s="113"/>
      <c r="OPD501" s="112"/>
      <c r="OPE501" s="112"/>
      <c r="OPF501" s="112"/>
      <c r="OPG501" s="112"/>
      <c r="OPH501" s="112"/>
      <c r="OPI501" s="112"/>
      <c r="OPJ501" s="112"/>
      <c r="OPK501" s="112"/>
      <c r="OPL501" s="112"/>
      <c r="OPM501" s="115"/>
      <c r="OPN501" s="114"/>
      <c r="OPO501" s="117"/>
      <c r="OPP501" s="112"/>
      <c r="OPQ501" s="112"/>
      <c r="OPR501" s="112"/>
      <c r="OPS501" s="113"/>
      <c r="OPT501" s="113"/>
      <c r="OPU501" s="112"/>
      <c r="OPV501" s="112"/>
      <c r="OPW501" s="112"/>
      <c r="OPX501" s="112"/>
      <c r="OPY501" s="112"/>
      <c r="OPZ501" s="112"/>
      <c r="OQA501" s="112"/>
      <c r="OQB501" s="112"/>
      <c r="OQC501" s="112"/>
      <c r="OQD501" s="115"/>
      <c r="OQE501" s="114"/>
      <c r="OQF501" s="117"/>
      <c r="OQG501" s="112"/>
      <c r="OQH501" s="112"/>
      <c r="OQI501" s="112"/>
      <c r="OQJ501" s="113"/>
      <c r="OQK501" s="113"/>
      <c r="OQL501" s="112"/>
      <c r="OQM501" s="112"/>
      <c r="OQN501" s="112"/>
      <c r="OQO501" s="112"/>
      <c r="OQP501" s="112"/>
      <c r="OQQ501" s="112"/>
      <c r="OQR501" s="112"/>
      <c r="OQS501" s="112"/>
      <c r="OQT501" s="112"/>
      <c r="OQU501" s="115"/>
      <c r="OQV501" s="114"/>
      <c r="OQW501" s="117"/>
      <c r="OQX501" s="112"/>
      <c r="OQY501" s="112"/>
      <c r="OQZ501" s="112"/>
      <c r="ORA501" s="113"/>
      <c r="ORB501" s="113"/>
      <c r="ORC501" s="112"/>
      <c r="ORD501" s="112"/>
      <c r="ORE501" s="112"/>
      <c r="ORF501" s="112"/>
      <c r="ORG501" s="112"/>
      <c r="ORH501" s="112"/>
      <c r="ORI501" s="112"/>
      <c r="ORJ501" s="112"/>
      <c r="ORK501" s="112"/>
      <c r="ORL501" s="115"/>
      <c r="ORM501" s="114"/>
      <c r="ORN501" s="117"/>
      <c r="ORO501" s="112"/>
      <c r="ORP501" s="112"/>
      <c r="ORQ501" s="112"/>
      <c r="ORR501" s="113"/>
      <c r="ORS501" s="113"/>
      <c r="ORT501" s="112"/>
      <c r="ORU501" s="112"/>
      <c r="ORV501" s="112"/>
      <c r="ORW501" s="112"/>
      <c r="ORX501" s="112"/>
      <c r="ORY501" s="112"/>
      <c r="ORZ501" s="112"/>
      <c r="OSA501" s="112"/>
      <c r="OSB501" s="112"/>
      <c r="OSC501" s="115"/>
      <c r="OSD501" s="114"/>
      <c r="OSE501" s="117"/>
      <c r="OSF501" s="112"/>
      <c r="OSG501" s="112"/>
      <c r="OSH501" s="112"/>
      <c r="OSI501" s="113"/>
      <c r="OSJ501" s="113"/>
      <c r="OSK501" s="112"/>
      <c r="OSL501" s="112"/>
      <c r="OSM501" s="112"/>
      <c r="OSN501" s="112"/>
      <c r="OSO501" s="112"/>
      <c r="OSP501" s="112"/>
      <c r="OSQ501" s="112"/>
      <c r="OSR501" s="112"/>
      <c r="OSS501" s="112"/>
      <c r="OST501" s="115"/>
      <c r="OSU501" s="114"/>
      <c r="OSV501" s="117"/>
      <c r="OSW501" s="112"/>
      <c r="OSX501" s="112"/>
      <c r="OSY501" s="112"/>
      <c r="OSZ501" s="113"/>
      <c r="OTA501" s="113"/>
      <c r="OTB501" s="112"/>
      <c r="OTC501" s="112"/>
      <c r="OTD501" s="112"/>
      <c r="OTE501" s="112"/>
      <c r="OTF501" s="112"/>
      <c r="OTG501" s="112"/>
      <c r="OTH501" s="112"/>
      <c r="OTI501" s="112"/>
      <c r="OTJ501" s="112"/>
      <c r="OTK501" s="115"/>
      <c r="OTL501" s="114"/>
      <c r="OTM501" s="117"/>
      <c r="OTN501" s="112"/>
      <c r="OTO501" s="112"/>
      <c r="OTP501" s="112"/>
      <c r="OTQ501" s="113"/>
      <c r="OTR501" s="113"/>
      <c r="OTS501" s="112"/>
      <c r="OTT501" s="112"/>
      <c r="OTU501" s="112"/>
      <c r="OTV501" s="112"/>
      <c r="OTW501" s="112"/>
      <c r="OTX501" s="112"/>
      <c r="OTY501" s="112"/>
      <c r="OTZ501" s="112"/>
      <c r="OUA501" s="112"/>
      <c r="OUB501" s="115"/>
      <c r="OUC501" s="114"/>
      <c r="OUD501" s="117"/>
      <c r="OUE501" s="112"/>
      <c r="OUF501" s="112"/>
      <c r="OUG501" s="112"/>
      <c r="OUH501" s="113"/>
      <c r="OUI501" s="113"/>
      <c r="OUJ501" s="112"/>
      <c r="OUK501" s="112"/>
      <c r="OUL501" s="112"/>
      <c r="OUM501" s="112"/>
      <c r="OUN501" s="112"/>
      <c r="OUO501" s="112"/>
      <c r="OUP501" s="112"/>
      <c r="OUQ501" s="112"/>
      <c r="OUR501" s="112"/>
      <c r="OUS501" s="115"/>
      <c r="OUT501" s="114"/>
      <c r="OUU501" s="117"/>
      <c r="OUV501" s="112"/>
      <c r="OUW501" s="112"/>
      <c r="OUX501" s="112"/>
      <c r="OUY501" s="113"/>
      <c r="OUZ501" s="113"/>
      <c r="OVA501" s="112"/>
      <c r="OVB501" s="112"/>
      <c r="OVC501" s="112"/>
      <c r="OVD501" s="112"/>
      <c r="OVE501" s="112"/>
      <c r="OVF501" s="112"/>
      <c r="OVG501" s="112"/>
      <c r="OVH501" s="112"/>
      <c r="OVI501" s="112"/>
      <c r="OVJ501" s="115"/>
      <c r="OVK501" s="114"/>
      <c r="OVL501" s="117"/>
      <c r="OVM501" s="112"/>
      <c r="OVN501" s="112"/>
      <c r="OVO501" s="112"/>
      <c r="OVP501" s="113"/>
      <c r="OVQ501" s="113"/>
      <c r="OVR501" s="112"/>
      <c r="OVS501" s="112"/>
      <c r="OVT501" s="112"/>
      <c r="OVU501" s="112"/>
      <c r="OVV501" s="112"/>
      <c r="OVW501" s="112"/>
      <c r="OVX501" s="112"/>
      <c r="OVY501" s="112"/>
      <c r="OVZ501" s="112"/>
      <c r="OWA501" s="115"/>
      <c r="OWB501" s="114"/>
      <c r="OWC501" s="117"/>
      <c r="OWD501" s="112"/>
      <c r="OWE501" s="112"/>
      <c r="OWF501" s="112"/>
      <c r="OWG501" s="113"/>
      <c r="OWH501" s="113"/>
      <c r="OWI501" s="112"/>
      <c r="OWJ501" s="112"/>
      <c r="OWK501" s="112"/>
      <c r="OWL501" s="112"/>
      <c r="OWM501" s="112"/>
      <c r="OWN501" s="112"/>
      <c r="OWO501" s="112"/>
      <c r="OWP501" s="112"/>
      <c r="OWQ501" s="112"/>
      <c r="OWR501" s="115"/>
      <c r="OWS501" s="114"/>
      <c r="OWT501" s="117"/>
      <c r="OWU501" s="112"/>
      <c r="OWV501" s="112"/>
      <c r="OWW501" s="112"/>
      <c r="OWX501" s="113"/>
      <c r="OWY501" s="113"/>
      <c r="OWZ501" s="112"/>
      <c r="OXA501" s="112"/>
      <c r="OXB501" s="112"/>
      <c r="OXC501" s="112"/>
      <c r="OXD501" s="112"/>
      <c r="OXE501" s="112"/>
      <c r="OXF501" s="112"/>
      <c r="OXG501" s="112"/>
      <c r="OXH501" s="112"/>
      <c r="OXI501" s="115"/>
      <c r="OXJ501" s="114"/>
      <c r="OXK501" s="117"/>
      <c r="OXL501" s="112"/>
      <c r="OXM501" s="112"/>
      <c r="OXN501" s="112"/>
      <c r="OXO501" s="113"/>
      <c r="OXP501" s="113"/>
      <c r="OXQ501" s="112"/>
      <c r="OXR501" s="112"/>
      <c r="OXS501" s="112"/>
      <c r="OXT501" s="112"/>
      <c r="OXU501" s="112"/>
      <c r="OXV501" s="112"/>
      <c r="OXW501" s="112"/>
      <c r="OXX501" s="112"/>
      <c r="OXY501" s="112"/>
      <c r="OXZ501" s="115"/>
      <c r="OYA501" s="114"/>
      <c r="OYB501" s="117"/>
      <c r="OYC501" s="112"/>
      <c r="OYD501" s="112"/>
      <c r="OYE501" s="112"/>
      <c r="OYF501" s="113"/>
      <c r="OYG501" s="113"/>
      <c r="OYH501" s="112"/>
      <c r="OYI501" s="112"/>
      <c r="OYJ501" s="112"/>
      <c r="OYK501" s="112"/>
      <c r="OYL501" s="112"/>
      <c r="OYM501" s="112"/>
      <c r="OYN501" s="112"/>
      <c r="OYO501" s="112"/>
      <c r="OYP501" s="112"/>
      <c r="OYQ501" s="115"/>
      <c r="OYR501" s="114"/>
      <c r="OYS501" s="117"/>
      <c r="OYT501" s="112"/>
      <c r="OYU501" s="112"/>
      <c r="OYV501" s="112"/>
      <c r="OYW501" s="113"/>
      <c r="OYX501" s="113"/>
      <c r="OYY501" s="112"/>
      <c r="OYZ501" s="112"/>
      <c r="OZA501" s="112"/>
      <c r="OZB501" s="112"/>
      <c r="OZC501" s="112"/>
      <c r="OZD501" s="112"/>
      <c r="OZE501" s="112"/>
      <c r="OZF501" s="112"/>
      <c r="OZG501" s="112"/>
      <c r="OZH501" s="115"/>
      <c r="OZI501" s="114"/>
      <c r="OZJ501" s="117"/>
      <c r="OZK501" s="112"/>
      <c r="OZL501" s="112"/>
      <c r="OZM501" s="112"/>
      <c r="OZN501" s="113"/>
      <c r="OZO501" s="113"/>
      <c r="OZP501" s="112"/>
      <c r="OZQ501" s="112"/>
      <c r="OZR501" s="112"/>
      <c r="OZS501" s="112"/>
      <c r="OZT501" s="112"/>
      <c r="OZU501" s="112"/>
      <c r="OZV501" s="112"/>
      <c r="OZW501" s="112"/>
      <c r="OZX501" s="112"/>
      <c r="OZY501" s="115"/>
      <c r="OZZ501" s="114"/>
      <c r="PAA501" s="117"/>
      <c r="PAB501" s="112"/>
      <c r="PAC501" s="112"/>
      <c r="PAD501" s="112"/>
      <c r="PAE501" s="113"/>
      <c r="PAF501" s="113"/>
      <c r="PAG501" s="112"/>
      <c r="PAH501" s="112"/>
      <c r="PAI501" s="112"/>
      <c r="PAJ501" s="112"/>
      <c r="PAK501" s="112"/>
      <c r="PAL501" s="112"/>
      <c r="PAM501" s="112"/>
      <c r="PAN501" s="112"/>
      <c r="PAO501" s="112"/>
      <c r="PAP501" s="115"/>
      <c r="PAQ501" s="114"/>
      <c r="PAR501" s="117"/>
      <c r="PAS501" s="112"/>
      <c r="PAT501" s="112"/>
      <c r="PAU501" s="112"/>
      <c r="PAV501" s="113"/>
      <c r="PAW501" s="113"/>
      <c r="PAX501" s="112"/>
      <c r="PAY501" s="112"/>
      <c r="PAZ501" s="112"/>
      <c r="PBA501" s="112"/>
      <c r="PBB501" s="112"/>
      <c r="PBC501" s="112"/>
      <c r="PBD501" s="112"/>
      <c r="PBE501" s="112"/>
      <c r="PBF501" s="112"/>
      <c r="PBG501" s="115"/>
      <c r="PBH501" s="114"/>
      <c r="PBI501" s="117"/>
      <c r="PBJ501" s="112"/>
      <c r="PBK501" s="112"/>
      <c r="PBL501" s="112"/>
      <c r="PBM501" s="113"/>
      <c r="PBN501" s="113"/>
      <c r="PBO501" s="112"/>
      <c r="PBP501" s="112"/>
      <c r="PBQ501" s="112"/>
      <c r="PBR501" s="112"/>
      <c r="PBS501" s="112"/>
      <c r="PBT501" s="112"/>
      <c r="PBU501" s="112"/>
      <c r="PBV501" s="112"/>
      <c r="PBW501" s="112"/>
      <c r="PBX501" s="115"/>
      <c r="PBY501" s="114"/>
      <c r="PBZ501" s="117"/>
      <c r="PCA501" s="112"/>
      <c r="PCB501" s="112"/>
      <c r="PCC501" s="112"/>
      <c r="PCD501" s="113"/>
      <c r="PCE501" s="113"/>
      <c r="PCF501" s="112"/>
      <c r="PCG501" s="112"/>
      <c r="PCH501" s="112"/>
      <c r="PCI501" s="112"/>
      <c r="PCJ501" s="112"/>
      <c r="PCK501" s="112"/>
      <c r="PCL501" s="112"/>
      <c r="PCM501" s="112"/>
      <c r="PCN501" s="112"/>
      <c r="PCO501" s="115"/>
      <c r="PCP501" s="114"/>
      <c r="PCQ501" s="117"/>
      <c r="PCR501" s="112"/>
      <c r="PCS501" s="112"/>
      <c r="PCT501" s="112"/>
      <c r="PCU501" s="113"/>
      <c r="PCV501" s="113"/>
      <c r="PCW501" s="112"/>
      <c r="PCX501" s="112"/>
      <c r="PCY501" s="112"/>
      <c r="PCZ501" s="112"/>
      <c r="PDA501" s="112"/>
      <c r="PDB501" s="112"/>
      <c r="PDC501" s="112"/>
      <c r="PDD501" s="112"/>
      <c r="PDE501" s="112"/>
      <c r="PDF501" s="115"/>
      <c r="PDG501" s="114"/>
      <c r="PDH501" s="117"/>
      <c r="PDI501" s="112"/>
      <c r="PDJ501" s="112"/>
      <c r="PDK501" s="112"/>
      <c r="PDL501" s="113"/>
      <c r="PDM501" s="113"/>
      <c r="PDN501" s="112"/>
      <c r="PDO501" s="112"/>
      <c r="PDP501" s="112"/>
      <c r="PDQ501" s="112"/>
      <c r="PDR501" s="112"/>
      <c r="PDS501" s="112"/>
      <c r="PDT501" s="112"/>
      <c r="PDU501" s="112"/>
      <c r="PDV501" s="112"/>
      <c r="PDW501" s="115"/>
      <c r="PDX501" s="114"/>
      <c r="PDY501" s="117"/>
      <c r="PDZ501" s="112"/>
      <c r="PEA501" s="112"/>
      <c r="PEB501" s="112"/>
      <c r="PEC501" s="113"/>
      <c r="PED501" s="113"/>
      <c r="PEE501" s="112"/>
      <c r="PEF501" s="112"/>
      <c r="PEG501" s="112"/>
      <c r="PEH501" s="112"/>
      <c r="PEI501" s="112"/>
      <c r="PEJ501" s="112"/>
      <c r="PEK501" s="112"/>
      <c r="PEL501" s="112"/>
      <c r="PEM501" s="112"/>
      <c r="PEN501" s="115"/>
      <c r="PEO501" s="114"/>
      <c r="PEP501" s="117"/>
      <c r="PEQ501" s="112"/>
      <c r="PER501" s="112"/>
      <c r="PES501" s="112"/>
      <c r="PET501" s="113"/>
      <c r="PEU501" s="113"/>
      <c r="PEV501" s="112"/>
      <c r="PEW501" s="112"/>
      <c r="PEX501" s="112"/>
      <c r="PEY501" s="112"/>
      <c r="PEZ501" s="112"/>
      <c r="PFA501" s="112"/>
      <c r="PFB501" s="112"/>
      <c r="PFC501" s="112"/>
      <c r="PFD501" s="112"/>
      <c r="PFE501" s="115"/>
      <c r="PFF501" s="114"/>
      <c r="PFG501" s="117"/>
      <c r="PFH501" s="112"/>
      <c r="PFI501" s="112"/>
      <c r="PFJ501" s="112"/>
      <c r="PFK501" s="113"/>
      <c r="PFL501" s="113"/>
      <c r="PFM501" s="112"/>
      <c r="PFN501" s="112"/>
      <c r="PFO501" s="112"/>
      <c r="PFP501" s="112"/>
      <c r="PFQ501" s="112"/>
      <c r="PFR501" s="112"/>
      <c r="PFS501" s="112"/>
      <c r="PFT501" s="112"/>
      <c r="PFU501" s="112"/>
      <c r="PFV501" s="115"/>
      <c r="PFW501" s="114"/>
      <c r="PFX501" s="117"/>
      <c r="PFY501" s="112"/>
      <c r="PFZ501" s="112"/>
      <c r="PGA501" s="112"/>
      <c r="PGB501" s="113"/>
      <c r="PGC501" s="113"/>
      <c r="PGD501" s="112"/>
      <c r="PGE501" s="112"/>
      <c r="PGF501" s="112"/>
      <c r="PGG501" s="112"/>
      <c r="PGH501" s="112"/>
      <c r="PGI501" s="112"/>
      <c r="PGJ501" s="112"/>
      <c r="PGK501" s="112"/>
      <c r="PGL501" s="112"/>
      <c r="PGM501" s="115"/>
      <c r="PGN501" s="114"/>
      <c r="PGO501" s="117"/>
      <c r="PGP501" s="112"/>
      <c r="PGQ501" s="112"/>
      <c r="PGR501" s="112"/>
      <c r="PGS501" s="113"/>
      <c r="PGT501" s="113"/>
      <c r="PGU501" s="112"/>
      <c r="PGV501" s="112"/>
      <c r="PGW501" s="112"/>
      <c r="PGX501" s="112"/>
      <c r="PGY501" s="112"/>
      <c r="PGZ501" s="112"/>
      <c r="PHA501" s="112"/>
      <c r="PHB501" s="112"/>
      <c r="PHC501" s="112"/>
      <c r="PHD501" s="115"/>
      <c r="PHE501" s="114"/>
      <c r="PHF501" s="117"/>
      <c r="PHG501" s="112"/>
      <c r="PHH501" s="112"/>
      <c r="PHI501" s="112"/>
      <c r="PHJ501" s="113"/>
      <c r="PHK501" s="113"/>
      <c r="PHL501" s="112"/>
      <c r="PHM501" s="112"/>
      <c r="PHN501" s="112"/>
      <c r="PHO501" s="112"/>
      <c r="PHP501" s="112"/>
      <c r="PHQ501" s="112"/>
      <c r="PHR501" s="112"/>
      <c r="PHS501" s="112"/>
      <c r="PHT501" s="112"/>
      <c r="PHU501" s="115"/>
      <c r="PHV501" s="114"/>
      <c r="PHW501" s="117"/>
      <c r="PHX501" s="112"/>
      <c r="PHY501" s="112"/>
      <c r="PHZ501" s="112"/>
      <c r="PIA501" s="113"/>
      <c r="PIB501" s="113"/>
      <c r="PIC501" s="112"/>
      <c r="PID501" s="112"/>
      <c r="PIE501" s="112"/>
      <c r="PIF501" s="112"/>
      <c r="PIG501" s="112"/>
      <c r="PIH501" s="112"/>
      <c r="PII501" s="112"/>
      <c r="PIJ501" s="112"/>
      <c r="PIK501" s="112"/>
      <c r="PIL501" s="115"/>
      <c r="PIM501" s="114"/>
      <c r="PIN501" s="117"/>
      <c r="PIO501" s="112"/>
      <c r="PIP501" s="112"/>
      <c r="PIQ501" s="112"/>
      <c r="PIR501" s="113"/>
      <c r="PIS501" s="113"/>
      <c r="PIT501" s="112"/>
      <c r="PIU501" s="112"/>
      <c r="PIV501" s="112"/>
      <c r="PIW501" s="112"/>
      <c r="PIX501" s="112"/>
      <c r="PIY501" s="112"/>
      <c r="PIZ501" s="112"/>
      <c r="PJA501" s="112"/>
      <c r="PJB501" s="112"/>
      <c r="PJC501" s="115"/>
      <c r="PJD501" s="114"/>
      <c r="PJE501" s="117"/>
      <c r="PJF501" s="112"/>
      <c r="PJG501" s="112"/>
      <c r="PJH501" s="112"/>
      <c r="PJI501" s="113"/>
      <c r="PJJ501" s="113"/>
      <c r="PJK501" s="112"/>
      <c r="PJL501" s="112"/>
      <c r="PJM501" s="112"/>
      <c r="PJN501" s="112"/>
      <c r="PJO501" s="112"/>
      <c r="PJP501" s="112"/>
      <c r="PJQ501" s="112"/>
      <c r="PJR501" s="112"/>
      <c r="PJS501" s="112"/>
      <c r="PJT501" s="115"/>
      <c r="PJU501" s="114"/>
      <c r="PJV501" s="117"/>
      <c r="PJW501" s="112"/>
      <c r="PJX501" s="112"/>
      <c r="PJY501" s="112"/>
      <c r="PJZ501" s="113"/>
      <c r="PKA501" s="113"/>
      <c r="PKB501" s="112"/>
      <c r="PKC501" s="112"/>
      <c r="PKD501" s="112"/>
      <c r="PKE501" s="112"/>
      <c r="PKF501" s="112"/>
      <c r="PKG501" s="112"/>
      <c r="PKH501" s="112"/>
      <c r="PKI501" s="112"/>
      <c r="PKJ501" s="112"/>
      <c r="PKK501" s="115"/>
      <c r="PKL501" s="114"/>
      <c r="PKM501" s="117"/>
      <c r="PKN501" s="112"/>
      <c r="PKO501" s="112"/>
      <c r="PKP501" s="112"/>
      <c r="PKQ501" s="113"/>
      <c r="PKR501" s="113"/>
      <c r="PKS501" s="112"/>
      <c r="PKT501" s="112"/>
      <c r="PKU501" s="112"/>
      <c r="PKV501" s="112"/>
      <c r="PKW501" s="112"/>
      <c r="PKX501" s="112"/>
      <c r="PKY501" s="112"/>
      <c r="PKZ501" s="112"/>
      <c r="PLA501" s="112"/>
      <c r="PLB501" s="115"/>
      <c r="PLC501" s="114"/>
      <c r="PLD501" s="117"/>
      <c r="PLE501" s="112"/>
      <c r="PLF501" s="112"/>
      <c r="PLG501" s="112"/>
      <c r="PLH501" s="113"/>
      <c r="PLI501" s="113"/>
      <c r="PLJ501" s="112"/>
      <c r="PLK501" s="112"/>
      <c r="PLL501" s="112"/>
      <c r="PLM501" s="112"/>
      <c r="PLN501" s="112"/>
      <c r="PLO501" s="112"/>
      <c r="PLP501" s="112"/>
      <c r="PLQ501" s="112"/>
      <c r="PLR501" s="112"/>
      <c r="PLS501" s="115"/>
      <c r="PLT501" s="114"/>
      <c r="PLU501" s="117"/>
      <c r="PLV501" s="112"/>
      <c r="PLW501" s="112"/>
      <c r="PLX501" s="112"/>
      <c r="PLY501" s="113"/>
      <c r="PLZ501" s="113"/>
      <c r="PMA501" s="112"/>
      <c r="PMB501" s="112"/>
      <c r="PMC501" s="112"/>
      <c r="PMD501" s="112"/>
      <c r="PME501" s="112"/>
      <c r="PMF501" s="112"/>
      <c r="PMG501" s="112"/>
      <c r="PMH501" s="112"/>
      <c r="PMI501" s="112"/>
      <c r="PMJ501" s="115"/>
      <c r="PMK501" s="114"/>
      <c r="PML501" s="117"/>
      <c r="PMM501" s="112"/>
      <c r="PMN501" s="112"/>
      <c r="PMO501" s="112"/>
      <c r="PMP501" s="113"/>
      <c r="PMQ501" s="113"/>
      <c r="PMR501" s="112"/>
      <c r="PMS501" s="112"/>
      <c r="PMT501" s="112"/>
      <c r="PMU501" s="112"/>
      <c r="PMV501" s="112"/>
      <c r="PMW501" s="112"/>
      <c r="PMX501" s="112"/>
      <c r="PMY501" s="112"/>
      <c r="PMZ501" s="112"/>
      <c r="PNA501" s="115"/>
      <c r="PNB501" s="114"/>
      <c r="PNC501" s="117"/>
      <c r="PND501" s="112"/>
      <c r="PNE501" s="112"/>
      <c r="PNF501" s="112"/>
      <c r="PNG501" s="113"/>
      <c r="PNH501" s="113"/>
      <c r="PNI501" s="112"/>
      <c r="PNJ501" s="112"/>
      <c r="PNK501" s="112"/>
      <c r="PNL501" s="112"/>
      <c r="PNM501" s="112"/>
      <c r="PNN501" s="112"/>
      <c r="PNO501" s="112"/>
      <c r="PNP501" s="112"/>
      <c r="PNQ501" s="112"/>
      <c r="PNR501" s="115"/>
      <c r="PNS501" s="114"/>
      <c r="PNT501" s="117"/>
      <c r="PNU501" s="112"/>
      <c r="PNV501" s="112"/>
      <c r="PNW501" s="112"/>
      <c r="PNX501" s="113"/>
      <c r="PNY501" s="113"/>
      <c r="PNZ501" s="112"/>
      <c r="POA501" s="112"/>
      <c r="POB501" s="112"/>
      <c r="POC501" s="112"/>
      <c r="POD501" s="112"/>
      <c r="POE501" s="112"/>
      <c r="POF501" s="112"/>
      <c r="POG501" s="112"/>
      <c r="POH501" s="112"/>
      <c r="POI501" s="115"/>
      <c r="POJ501" s="114"/>
      <c r="POK501" s="117"/>
      <c r="POL501" s="112"/>
      <c r="POM501" s="112"/>
      <c r="PON501" s="112"/>
      <c r="POO501" s="113"/>
      <c r="POP501" s="113"/>
      <c r="POQ501" s="112"/>
      <c r="POR501" s="112"/>
      <c r="POS501" s="112"/>
      <c r="POT501" s="112"/>
      <c r="POU501" s="112"/>
      <c r="POV501" s="112"/>
      <c r="POW501" s="112"/>
      <c r="POX501" s="112"/>
      <c r="POY501" s="112"/>
      <c r="POZ501" s="115"/>
      <c r="PPA501" s="114"/>
      <c r="PPB501" s="117"/>
      <c r="PPC501" s="112"/>
      <c r="PPD501" s="112"/>
      <c r="PPE501" s="112"/>
      <c r="PPF501" s="113"/>
      <c r="PPG501" s="113"/>
      <c r="PPH501" s="112"/>
      <c r="PPI501" s="112"/>
      <c r="PPJ501" s="112"/>
      <c r="PPK501" s="112"/>
      <c r="PPL501" s="112"/>
      <c r="PPM501" s="112"/>
      <c r="PPN501" s="112"/>
      <c r="PPO501" s="112"/>
      <c r="PPP501" s="112"/>
      <c r="PPQ501" s="115"/>
      <c r="PPR501" s="114"/>
      <c r="PPS501" s="117"/>
      <c r="PPT501" s="112"/>
      <c r="PPU501" s="112"/>
      <c r="PPV501" s="112"/>
      <c r="PPW501" s="113"/>
      <c r="PPX501" s="113"/>
      <c r="PPY501" s="112"/>
      <c r="PPZ501" s="112"/>
      <c r="PQA501" s="112"/>
      <c r="PQB501" s="112"/>
      <c r="PQC501" s="112"/>
      <c r="PQD501" s="112"/>
      <c r="PQE501" s="112"/>
      <c r="PQF501" s="112"/>
      <c r="PQG501" s="112"/>
      <c r="PQH501" s="115"/>
      <c r="PQI501" s="114"/>
      <c r="PQJ501" s="117"/>
      <c r="PQK501" s="112"/>
      <c r="PQL501" s="112"/>
      <c r="PQM501" s="112"/>
      <c r="PQN501" s="113"/>
      <c r="PQO501" s="113"/>
      <c r="PQP501" s="112"/>
      <c r="PQQ501" s="112"/>
      <c r="PQR501" s="112"/>
      <c r="PQS501" s="112"/>
      <c r="PQT501" s="112"/>
      <c r="PQU501" s="112"/>
      <c r="PQV501" s="112"/>
      <c r="PQW501" s="112"/>
      <c r="PQX501" s="112"/>
      <c r="PQY501" s="115"/>
      <c r="PQZ501" s="114"/>
      <c r="PRA501" s="117"/>
      <c r="PRB501" s="112"/>
      <c r="PRC501" s="112"/>
      <c r="PRD501" s="112"/>
      <c r="PRE501" s="113"/>
      <c r="PRF501" s="113"/>
      <c r="PRG501" s="112"/>
      <c r="PRH501" s="112"/>
      <c r="PRI501" s="112"/>
      <c r="PRJ501" s="112"/>
      <c r="PRK501" s="112"/>
      <c r="PRL501" s="112"/>
      <c r="PRM501" s="112"/>
      <c r="PRN501" s="112"/>
      <c r="PRO501" s="112"/>
      <c r="PRP501" s="115"/>
      <c r="PRQ501" s="114"/>
      <c r="PRR501" s="117"/>
      <c r="PRS501" s="112"/>
      <c r="PRT501" s="112"/>
      <c r="PRU501" s="112"/>
      <c r="PRV501" s="113"/>
      <c r="PRW501" s="113"/>
      <c r="PRX501" s="112"/>
      <c r="PRY501" s="112"/>
      <c r="PRZ501" s="112"/>
      <c r="PSA501" s="112"/>
      <c r="PSB501" s="112"/>
      <c r="PSC501" s="112"/>
      <c r="PSD501" s="112"/>
      <c r="PSE501" s="112"/>
      <c r="PSF501" s="112"/>
      <c r="PSG501" s="115"/>
      <c r="PSH501" s="114"/>
      <c r="PSI501" s="117"/>
      <c r="PSJ501" s="112"/>
      <c r="PSK501" s="112"/>
      <c r="PSL501" s="112"/>
      <c r="PSM501" s="113"/>
      <c r="PSN501" s="113"/>
      <c r="PSO501" s="112"/>
      <c r="PSP501" s="112"/>
      <c r="PSQ501" s="112"/>
      <c r="PSR501" s="112"/>
      <c r="PSS501" s="112"/>
      <c r="PST501" s="112"/>
      <c r="PSU501" s="112"/>
      <c r="PSV501" s="112"/>
      <c r="PSW501" s="112"/>
      <c r="PSX501" s="115"/>
      <c r="PSY501" s="114"/>
      <c r="PSZ501" s="117"/>
      <c r="PTA501" s="112"/>
      <c r="PTB501" s="112"/>
      <c r="PTC501" s="112"/>
      <c r="PTD501" s="113"/>
      <c r="PTE501" s="113"/>
      <c r="PTF501" s="112"/>
      <c r="PTG501" s="112"/>
      <c r="PTH501" s="112"/>
      <c r="PTI501" s="112"/>
      <c r="PTJ501" s="112"/>
      <c r="PTK501" s="112"/>
      <c r="PTL501" s="112"/>
      <c r="PTM501" s="112"/>
      <c r="PTN501" s="112"/>
      <c r="PTO501" s="115"/>
      <c r="PTP501" s="114"/>
      <c r="PTQ501" s="117"/>
      <c r="PTR501" s="112"/>
      <c r="PTS501" s="112"/>
      <c r="PTT501" s="112"/>
      <c r="PTU501" s="113"/>
      <c r="PTV501" s="113"/>
      <c r="PTW501" s="112"/>
      <c r="PTX501" s="112"/>
      <c r="PTY501" s="112"/>
      <c r="PTZ501" s="112"/>
      <c r="PUA501" s="112"/>
      <c r="PUB501" s="112"/>
      <c r="PUC501" s="112"/>
      <c r="PUD501" s="112"/>
      <c r="PUE501" s="112"/>
      <c r="PUF501" s="115"/>
      <c r="PUG501" s="114"/>
      <c r="PUH501" s="117"/>
      <c r="PUI501" s="112"/>
      <c r="PUJ501" s="112"/>
      <c r="PUK501" s="112"/>
      <c r="PUL501" s="113"/>
      <c r="PUM501" s="113"/>
      <c r="PUN501" s="112"/>
      <c r="PUO501" s="112"/>
      <c r="PUP501" s="112"/>
      <c r="PUQ501" s="112"/>
      <c r="PUR501" s="112"/>
      <c r="PUS501" s="112"/>
      <c r="PUT501" s="112"/>
      <c r="PUU501" s="112"/>
      <c r="PUV501" s="112"/>
      <c r="PUW501" s="115"/>
      <c r="PUX501" s="114"/>
      <c r="PUY501" s="117"/>
      <c r="PUZ501" s="112"/>
      <c r="PVA501" s="112"/>
      <c r="PVB501" s="112"/>
      <c r="PVC501" s="113"/>
      <c r="PVD501" s="113"/>
      <c r="PVE501" s="112"/>
      <c r="PVF501" s="112"/>
      <c r="PVG501" s="112"/>
      <c r="PVH501" s="112"/>
      <c r="PVI501" s="112"/>
      <c r="PVJ501" s="112"/>
      <c r="PVK501" s="112"/>
      <c r="PVL501" s="112"/>
      <c r="PVM501" s="112"/>
      <c r="PVN501" s="115"/>
      <c r="PVO501" s="114"/>
      <c r="PVP501" s="117"/>
      <c r="PVQ501" s="112"/>
      <c r="PVR501" s="112"/>
      <c r="PVS501" s="112"/>
      <c r="PVT501" s="113"/>
      <c r="PVU501" s="113"/>
      <c r="PVV501" s="112"/>
      <c r="PVW501" s="112"/>
      <c r="PVX501" s="112"/>
      <c r="PVY501" s="112"/>
      <c r="PVZ501" s="112"/>
      <c r="PWA501" s="112"/>
      <c r="PWB501" s="112"/>
      <c r="PWC501" s="112"/>
      <c r="PWD501" s="112"/>
      <c r="PWE501" s="115"/>
      <c r="PWF501" s="114"/>
      <c r="PWG501" s="117"/>
      <c r="PWH501" s="112"/>
      <c r="PWI501" s="112"/>
      <c r="PWJ501" s="112"/>
      <c r="PWK501" s="113"/>
      <c r="PWL501" s="113"/>
      <c r="PWM501" s="112"/>
      <c r="PWN501" s="112"/>
      <c r="PWO501" s="112"/>
      <c r="PWP501" s="112"/>
      <c r="PWQ501" s="112"/>
      <c r="PWR501" s="112"/>
      <c r="PWS501" s="112"/>
      <c r="PWT501" s="112"/>
      <c r="PWU501" s="112"/>
      <c r="PWV501" s="115"/>
      <c r="PWW501" s="114"/>
      <c r="PWX501" s="117"/>
      <c r="PWY501" s="112"/>
      <c r="PWZ501" s="112"/>
      <c r="PXA501" s="112"/>
      <c r="PXB501" s="113"/>
      <c r="PXC501" s="113"/>
      <c r="PXD501" s="112"/>
      <c r="PXE501" s="112"/>
      <c r="PXF501" s="112"/>
      <c r="PXG501" s="112"/>
      <c r="PXH501" s="112"/>
      <c r="PXI501" s="112"/>
      <c r="PXJ501" s="112"/>
      <c r="PXK501" s="112"/>
      <c r="PXL501" s="112"/>
      <c r="PXM501" s="115"/>
      <c r="PXN501" s="114"/>
      <c r="PXO501" s="117"/>
      <c r="PXP501" s="112"/>
      <c r="PXQ501" s="112"/>
      <c r="PXR501" s="112"/>
      <c r="PXS501" s="113"/>
      <c r="PXT501" s="113"/>
      <c r="PXU501" s="112"/>
      <c r="PXV501" s="112"/>
      <c r="PXW501" s="112"/>
      <c r="PXX501" s="112"/>
      <c r="PXY501" s="112"/>
      <c r="PXZ501" s="112"/>
      <c r="PYA501" s="112"/>
      <c r="PYB501" s="112"/>
      <c r="PYC501" s="112"/>
      <c r="PYD501" s="115"/>
      <c r="PYE501" s="114"/>
      <c r="PYF501" s="117"/>
      <c r="PYG501" s="112"/>
      <c r="PYH501" s="112"/>
      <c r="PYI501" s="112"/>
      <c r="PYJ501" s="113"/>
      <c r="PYK501" s="113"/>
      <c r="PYL501" s="112"/>
      <c r="PYM501" s="112"/>
      <c r="PYN501" s="112"/>
      <c r="PYO501" s="112"/>
      <c r="PYP501" s="112"/>
      <c r="PYQ501" s="112"/>
      <c r="PYR501" s="112"/>
      <c r="PYS501" s="112"/>
      <c r="PYT501" s="112"/>
      <c r="PYU501" s="115"/>
      <c r="PYV501" s="114"/>
      <c r="PYW501" s="117"/>
      <c r="PYX501" s="112"/>
      <c r="PYY501" s="112"/>
      <c r="PYZ501" s="112"/>
      <c r="PZA501" s="113"/>
      <c r="PZB501" s="113"/>
      <c r="PZC501" s="112"/>
      <c r="PZD501" s="112"/>
      <c r="PZE501" s="112"/>
      <c r="PZF501" s="112"/>
      <c r="PZG501" s="112"/>
      <c r="PZH501" s="112"/>
      <c r="PZI501" s="112"/>
      <c r="PZJ501" s="112"/>
      <c r="PZK501" s="112"/>
      <c r="PZL501" s="115"/>
      <c r="PZM501" s="114"/>
      <c r="PZN501" s="117"/>
      <c r="PZO501" s="112"/>
      <c r="PZP501" s="112"/>
      <c r="PZQ501" s="112"/>
      <c r="PZR501" s="113"/>
      <c r="PZS501" s="113"/>
      <c r="PZT501" s="112"/>
      <c r="PZU501" s="112"/>
      <c r="PZV501" s="112"/>
      <c r="PZW501" s="112"/>
      <c r="PZX501" s="112"/>
      <c r="PZY501" s="112"/>
      <c r="PZZ501" s="112"/>
      <c r="QAA501" s="112"/>
      <c r="QAB501" s="112"/>
      <c r="QAC501" s="115"/>
      <c r="QAD501" s="114"/>
      <c r="QAE501" s="117"/>
      <c r="QAF501" s="112"/>
      <c r="QAG501" s="112"/>
      <c r="QAH501" s="112"/>
      <c r="QAI501" s="113"/>
      <c r="QAJ501" s="113"/>
      <c r="QAK501" s="112"/>
      <c r="QAL501" s="112"/>
      <c r="QAM501" s="112"/>
      <c r="QAN501" s="112"/>
      <c r="QAO501" s="112"/>
      <c r="QAP501" s="112"/>
      <c r="QAQ501" s="112"/>
      <c r="QAR501" s="112"/>
      <c r="QAS501" s="112"/>
      <c r="QAT501" s="115"/>
      <c r="QAU501" s="114"/>
      <c r="QAV501" s="117"/>
      <c r="QAW501" s="112"/>
      <c r="QAX501" s="112"/>
      <c r="QAY501" s="112"/>
      <c r="QAZ501" s="113"/>
      <c r="QBA501" s="113"/>
      <c r="QBB501" s="112"/>
      <c r="QBC501" s="112"/>
      <c r="QBD501" s="112"/>
      <c r="QBE501" s="112"/>
      <c r="QBF501" s="112"/>
      <c r="QBG501" s="112"/>
      <c r="QBH501" s="112"/>
      <c r="QBI501" s="112"/>
      <c r="QBJ501" s="112"/>
      <c r="QBK501" s="115"/>
      <c r="QBL501" s="114"/>
      <c r="QBM501" s="117"/>
      <c r="QBN501" s="112"/>
      <c r="QBO501" s="112"/>
      <c r="QBP501" s="112"/>
      <c r="QBQ501" s="113"/>
      <c r="QBR501" s="113"/>
      <c r="QBS501" s="112"/>
      <c r="QBT501" s="112"/>
      <c r="QBU501" s="112"/>
      <c r="QBV501" s="112"/>
      <c r="QBW501" s="112"/>
      <c r="QBX501" s="112"/>
      <c r="QBY501" s="112"/>
      <c r="QBZ501" s="112"/>
      <c r="QCA501" s="112"/>
      <c r="QCB501" s="115"/>
      <c r="QCC501" s="114"/>
      <c r="QCD501" s="117"/>
      <c r="QCE501" s="112"/>
      <c r="QCF501" s="112"/>
      <c r="QCG501" s="112"/>
      <c r="QCH501" s="113"/>
      <c r="QCI501" s="113"/>
      <c r="QCJ501" s="112"/>
      <c r="QCK501" s="112"/>
      <c r="QCL501" s="112"/>
      <c r="QCM501" s="112"/>
      <c r="QCN501" s="112"/>
      <c r="QCO501" s="112"/>
      <c r="QCP501" s="112"/>
      <c r="QCQ501" s="112"/>
      <c r="QCR501" s="112"/>
      <c r="QCS501" s="115"/>
      <c r="QCT501" s="114"/>
      <c r="QCU501" s="117"/>
      <c r="QCV501" s="112"/>
      <c r="QCW501" s="112"/>
      <c r="QCX501" s="112"/>
      <c r="QCY501" s="113"/>
      <c r="QCZ501" s="113"/>
      <c r="QDA501" s="112"/>
      <c r="QDB501" s="112"/>
      <c r="QDC501" s="112"/>
      <c r="QDD501" s="112"/>
      <c r="QDE501" s="112"/>
      <c r="QDF501" s="112"/>
      <c r="QDG501" s="112"/>
      <c r="QDH501" s="112"/>
      <c r="QDI501" s="112"/>
      <c r="QDJ501" s="115"/>
      <c r="QDK501" s="114"/>
      <c r="QDL501" s="117"/>
      <c r="QDM501" s="112"/>
      <c r="QDN501" s="112"/>
      <c r="QDO501" s="112"/>
      <c r="QDP501" s="113"/>
      <c r="QDQ501" s="113"/>
      <c r="QDR501" s="112"/>
      <c r="QDS501" s="112"/>
      <c r="QDT501" s="112"/>
      <c r="QDU501" s="112"/>
      <c r="QDV501" s="112"/>
      <c r="QDW501" s="112"/>
      <c r="QDX501" s="112"/>
      <c r="QDY501" s="112"/>
      <c r="QDZ501" s="112"/>
      <c r="QEA501" s="115"/>
      <c r="QEB501" s="114"/>
      <c r="QEC501" s="117"/>
      <c r="QED501" s="112"/>
      <c r="QEE501" s="112"/>
      <c r="QEF501" s="112"/>
      <c r="QEG501" s="113"/>
      <c r="QEH501" s="113"/>
      <c r="QEI501" s="112"/>
      <c r="QEJ501" s="112"/>
      <c r="QEK501" s="112"/>
      <c r="QEL501" s="112"/>
      <c r="QEM501" s="112"/>
      <c r="QEN501" s="112"/>
      <c r="QEO501" s="112"/>
      <c r="QEP501" s="112"/>
      <c r="QEQ501" s="112"/>
      <c r="QER501" s="115"/>
      <c r="QES501" s="114"/>
      <c r="QET501" s="117"/>
      <c r="QEU501" s="112"/>
      <c r="QEV501" s="112"/>
      <c r="QEW501" s="112"/>
      <c r="QEX501" s="113"/>
      <c r="QEY501" s="113"/>
      <c r="QEZ501" s="112"/>
      <c r="QFA501" s="112"/>
      <c r="QFB501" s="112"/>
      <c r="QFC501" s="112"/>
      <c r="QFD501" s="112"/>
      <c r="QFE501" s="112"/>
      <c r="QFF501" s="112"/>
      <c r="QFG501" s="112"/>
      <c r="QFH501" s="112"/>
      <c r="QFI501" s="115"/>
      <c r="QFJ501" s="114"/>
      <c r="QFK501" s="117"/>
      <c r="QFL501" s="112"/>
      <c r="QFM501" s="112"/>
      <c r="QFN501" s="112"/>
      <c r="QFO501" s="113"/>
      <c r="QFP501" s="113"/>
      <c r="QFQ501" s="112"/>
      <c r="QFR501" s="112"/>
      <c r="QFS501" s="112"/>
      <c r="QFT501" s="112"/>
      <c r="QFU501" s="112"/>
      <c r="QFV501" s="112"/>
      <c r="QFW501" s="112"/>
      <c r="QFX501" s="112"/>
      <c r="QFY501" s="112"/>
      <c r="QFZ501" s="115"/>
      <c r="QGA501" s="114"/>
      <c r="QGB501" s="117"/>
      <c r="QGC501" s="112"/>
      <c r="QGD501" s="112"/>
      <c r="QGE501" s="112"/>
      <c r="QGF501" s="113"/>
      <c r="QGG501" s="113"/>
      <c r="QGH501" s="112"/>
      <c r="QGI501" s="112"/>
      <c r="QGJ501" s="112"/>
      <c r="QGK501" s="112"/>
      <c r="QGL501" s="112"/>
      <c r="QGM501" s="112"/>
      <c r="QGN501" s="112"/>
      <c r="QGO501" s="112"/>
      <c r="QGP501" s="112"/>
      <c r="QGQ501" s="115"/>
      <c r="QGR501" s="114"/>
      <c r="QGS501" s="117"/>
      <c r="QGT501" s="112"/>
      <c r="QGU501" s="112"/>
      <c r="QGV501" s="112"/>
      <c r="QGW501" s="113"/>
      <c r="QGX501" s="113"/>
      <c r="QGY501" s="112"/>
      <c r="QGZ501" s="112"/>
      <c r="QHA501" s="112"/>
      <c r="QHB501" s="112"/>
      <c r="QHC501" s="112"/>
      <c r="QHD501" s="112"/>
      <c r="QHE501" s="112"/>
      <c r="QHF501" s="112"/>
      <c r="QHG501" s="112"/>
      <c r="QHH501" s="115"/>
      <c r="QHI501" s="114"/>
      <c r="QHJ501" s="117"/>
      <c r="QHK501" s="112"/>
      <c r="QHL501" s="112"/>
      <c r="QHM501" s="112"/>
      <c r="QHN501" s="113"/>
      <c r="QHO501" s="113"/>
      <c r="QHP501" s="112"/>
      <c r="QHQ501" s="112"/>
      <c r="QHR501" s="112"/>
      <c r="QHS501" s="112"/>
      <c r="QHT501" s="112"/>
      <c r="QHU501" s="112"/>
      <c r="QHV501" s="112"/>
      <c r="QHW501" s="112"/>
      <c r="QHX501" s="112"/>
      <c r="QHY501" s="115"/>
      <c r="QHZ501" s="114"/>
      <c r="QIA501" s="117"/>
      <c r="QIB501" s="112"/>
      <c r="QIC501" s="112"/>
      <c r="QID501" s="112"/>
      <c r="QIE501" s="113"/>
      <c r="QIF501" s="113"/>
      <c r="QIG501" s="112"/>
      <c r="QIH501" s="112"/>
      <c r="QII501" s="112"/>
      <c r="QIJ501" s="112"/>
      <c r="QIK501" s="112"/>
      <c r="QIL501" s="112"/>
      <c r="QIM501" s="112"/>
      <c r="QIN501" s="112"/>
      <c r="QIO501" s="112"/>
      <c r="QIP501" s="115"/>
      <c r="QIQ501" s="114"/>
      <c r="QIR501" s="117"/>
      <c r="QIS501" s="112"/>
      <c r="QIT501" s="112"/>
      <c r="QIU501" s="112"/>
      <c r="QIV501" s="113"/>
      <c r="QIW501" s="113"/>
      <c r="QIX501" s="112"/>
      <c r="QIY501" s="112"/>
      <c r="QIZ501" s="112"/>
      <c r="QJA501" s="112"/>
      <c r="QJB501" s="112"/>
      <c r="QJC501" s="112"/>
      <c r="QJD501" s="112"/>
      <c r="QJE501" s="112"/>
      <c r="QJF501" s="112"/>
      <c r="QJG501" s="115"/>
      <c r="QJH501" s="114"/>
      <c r="QJI501" s="117"/>
      <c r="QJJ501" s="112"/>
      <c r="QJK501" s="112"/>
      <c r="QJL501" s="112"/>
      <c r="QJM501" s="113"/>
      <c r="QJN501" s="113"/>
      <c r="QJO501" s="112"/>
      <c r="QJP501" s="112"/>
      <c r="QJQ501" s="112"/>
      <c r="QJR501" s="112"/>
      <c r="QJS501" s="112"/>
      <c r="QJT501" s="112"/>
      <c r="QJU501" s="112"/>
      <c r="QJV501" s="112"/>
      <c r="QJW501" s="112"/>
      <c r="QJX501" s="115"/>
      <c r="QJY501" s="114"/>
      <c r="QJZ501" s="117"/>
      <c r="QKA501" s="112"/>
      <c r="QKB501" s="112"/>
      <c r="QKC501" s="112"/>
      <c r="QKD501" s="113"/>
      <c r="QKE501" s="113"/>
      <c r="QKF501" s="112"/>
      <c r="QKG501" s="112"/>
      <c r="QKH501" s="112"/>
      <c r="QKI501" s="112"/>
      <c r="QKJ501" s="112"/>
      <c r="QKK501" s="112"/>
      <c r="QKL501" s="112"/>
      <c r="QKM501" s="112"/>
      <c r="QKN501" s="112"/>
      <c r="QKO501" s="115"/>
      <c r="QKP501" s="114"/>
      <c r="QKQ501" s="117"/>
      <c r="QKR501" s="112"/>
      <c r="QKS501" s="112"/>
      <c r="QKT501" s="112"/>
      <c r="QKU501" s="113"/>
      <c r="QKV501" s="113"/>
      <c r="QKW501" s="112"/>
      <c r="QKX501" s="112"/>
      <c r="QKY501" s="112"/>
      <c r="QKZ501" s="112"/>
      <c r="QLA501" s="112"/>
      <c r="QLB501" s="112"/>
      <c r="QLC501" s="112"/>
      <c r="QLD501" s="112"/>
      <c r="QLE501" s="112"/>
      <c r="QLF501" s="115"/>
      <c r="QLG501" s="114"/>
      <c r="QLH501" s="117"/>
      <c r="QLI501" s="112"/>
      <c r="QLJ501" s="112"/>
      <c r="QLK501" s="112"/>
      <c r="QLL501" s="113"/>
      <c r="QLM501" s="113"/>
      <c r="QLN501" s="112"/>
      <c r="QLO501" s="112"/>
      <c r="QLP501" s="112"/>
      <c r="QLQ501" s="112"/>
      <c r="QLR501" s="112"/>
      <c r="QLS501" s="112"/>
      <c r="QLT501" s="112"/>
      <c r="QLU501" s="112"/>
      <c r="QLV501" s="112"/>
      <c r="QLW501" s="115"/>
      <c r="QLX501" s="114"/>
      <c r="QLY501" s="117"/>
      <c r="QLZ501" s="112"/>
      <c r="QMA501" s="112"/>
      <c r="QMB501" s="112"/>
      <c r="QMC501" s="113"/>
      <c r="QMD501" s="113"/>
      <c r="QME501" s="112"/>
      <c r="QMF501" s="112"/>
      <c r="QMG501" s="112"/>
      <c r="QMH501" s="112"/>
      <c r="QMI501" s="112"/>
      <c r="QMJ501" s="112"/>
      <c r="QMK501" s="112"/>
      <c r="QML501" s="112"/>
      <c r="QMM501" s="112"/>
      <c r="QMN501" s="115"/>
      <c r="QMO501" s="114"/>
      <c r="QMP501" s="117"/>
      <c r="QMQ501" s="112"/>
      <c r="QMR501" s="112"/>
      <c r="QMS501" s="112"/>
      <c r="QMT501" s="113"/>
      <c r="QMU501" s="113"/>
      <c r="QMV501" s="112"/>
      <c r="QMW501" s="112"/>
      <c r="QMX501" s="112"/>
      <c r="QMY501" s="112"/>
      <c r="QMZ501" s="112"/>
      <c r="QNA501" s="112"/>
      <c r="QNB501" s="112"/>
      <c r="QNC501" s="112"/>
      <c r="QND501" s="112"/>
      <c r="QNE501" s="115"/>
      <c r="QNF501" s="114"/>
      <c r="QNG501" s="117"/>
      <c r="QNH501" s="112"/>
      <c r="QNI501" s="112"/>
      <c r="QNJ501" s="112"/>
      <c r="QNK501" s="113"/>
      <c r="QNL501" s="113"/>
      <c r="QNM501" s="112"/>
      <c r="QNN501" s="112"/>
      <c r="QNO501" s="112"/>
      <c r="QNP501" s="112"/>
      <c r="QNQ501" s="112"/>
      <c r="QNR501" s="112"/>
      <c r="QNS501" s="112"/>
      <c r="QNT501" s="112"/>
      <c r="QNU501" s="112"/>
      <c r="QNV501" s="115"/>
      <c r="QNW501" s="114"/>
      <c r="QNX501" s="117"/>
      <c r="QNY501" s="112"/>
      <c r="QNZ501" s="112"/>
      <c r="QOA501" s="112"/>
      <c r="QOB501" s="113"/>
      <c r="QOC501" s="113"/>
      <c r="QOD501" s="112"/>
      <c r="QOE501" s="112"/>
      <c r="QOF501" s="112"/>
      <c r="QOG501" s="112"/>
      <c r="QOH501" s="112"/>
      <c r="QOI501" s="112"/>
      <c r="QOJ501" s="112"/>
      <c r="QOK501" s="112"/>
      <c r="QOL501" s="112"/>
      <c r="QOM501" s="115"/>
      <c r="QON501" s="114"/>
      <c r="QOO501" s="117"/>
      <c r="QOP501" s="112"/>
      <c r="QOQ501" s="112"/>
      <c r="QOR501" s="112"/>
      <c r="QOS501" s="113"/>
      <c r="QOT501" s="113"/>
      <c r="QOU501" s="112"/>
      <c r="QOV501" s="112"/>
      <c r="QOW501" s="112"/>
      <c r="QOX501" s="112"/>
      <c r="QOY501" s="112"/>
      <c r="QOZ501" s="112"/>
      <c r="QPA501" s="112"/>
      <c r="QPB501" s="112"/>
      <c r="QPC501" s="112"/>
      <c r="QPD501" s="115"/>
      <c r="QPE501" s="114"/>
      <c r="QPF501" s="117"/>
      <c r="QPG501" s="112"/>
      <c r="QPH501" s="112"/>
      <c r="QPI501" s="112"/>
      <c r="QPJ501" s="113"/>
      <c r="QPK501" s="113"/>
      <c r="QPL501" s="112"/>
      <c r="QPM501" s="112"/>
      <c r="QPN501" s="112"/>
      <c r="QPO501" s="112"/>
      <c r="QPP501" s="112"/>
      <c r="QPQ501" s="112"/>
      <c r="QPR501" s="112"/>
      <c r="QPS501" s="112"/>
      <c r="QPT501" s="112"/>
      <c r="QPU501" s="115"/>
      <c r="QPV501" s="114"/>
      <c r="QPW501" s="117"/>
      <c r="QPX501" s="112"/>
      <c r="QPY501" s="112"/>
      <c r="QPZ501" s="112"/>
      <c r="QQA501" s="113"/>
      <c r="QQB501" s="113"/>
      <c r="QQC501" s="112"/>
      <c r="QQD501" s="112"/>
      <c r="QQE501" s="112"/>
      <c r="QQF501" s="112"/>
      <c r="QQG501" s="112"/>
      <c r="QQH501" s="112"/>
      <c r="QQI501" s="112"/>
      <c r="QQJ501" s="112"/>
      <c r="QQK501" s="112"/>
      <c r="QQL501" s="115"/>
      <c r="QQM501" s="114"/>
      <c r="QQN501" s="117"/>
      <c r="QQO501" s="112"/>
      <c r="QQP501" s="112"/>
      <c r="QQQ501" s="112"/>
      <c r="QQR501" s="113"/>
      <c r="QQS501" s="113"/>
      <c r="QQT501" s="112"/>
      <c r="QQU501" s="112"/>
      <c r="QQV501" s="112"/>
      <c r="QQW501" s="112"/>
      <c r="QQX501" s="112"/>
      <c r="QQY501" s="112"/>
      <c r="QQZ501" s="112"/>
      <c r="QRA501" s="112"/>
      <c r="QRB501" s="112"/>
      <c r="QRC501" s="115"/>
      <c r="QRD501" s="114"/>
      <c r="QRE501" s="117"/>
      <c r="QRF501" s="112"/>
      <c r="QRG501" s="112"/>
      <c r="QRH501" s="112"/>
      <c r="QRI501" s="113"/>
      <c r="QRJ501" s="113"/>
      <c r="QRK501" s="112"/>
      <c r="QRL501" s="112"/>
      <c r="QRM501" s="112"/>
      <c r="QRN501" s="112"/>
      <c r="QRO501" s="112"/>
      <c r="QRP501" s="112"/>
      <c r="QRQ501" s="112"/>
      <c r="QRR501" s="112"/>
      <c r="QRS501" s="112"/>
      <c r="QRT501" s="115"/>
      <c r="QRU501" s="114"/>
      <c r="QRV501" s="117"/>
      <c r="QRW501" s="112"/>
      <c r="QRX501" s="112"/>
      <c r="QRY501" s="112"/>
      <c r="QRZ501" s="113"/>
      <c r="QSA501" s="113"/>
      <c r="QSB501" s="112"/>
      <c r="QSC501" s="112"/>
      <c r="QSD501" s="112"/>
      <c r="QSE501" s="112"/>
      <c r="QSF501" s="112"/>
      <c r="QSG501" s="112"/>
      <c r="QSH501" s="112"/>
      <c r="QSI501" s="112"/>
      <c r="QSJ501" s="112"/>
      <c r="QSK501" s="115"/>
      <c r="QSL501" s="114"/>
      <c r="QSM501" s="117"/>
      <c r="QSN501" s="112"/>
      <c r="QSO501" s="112"/>
      <c r="QSP501" s="112"/>
      <c r="QSQ501" s="113"/>
      <c r="QSR501" s="113"/>
      <c r="QSS501" s="112"/>
      <c r="QST501" s="112"/>
      <c r="QSU501" s="112"/>
      <c r="QSV501" s="112"/>
      <c r="QSW501" s="112"/>
      <c r="QSX501" s="112"/>
      <c r="QSY501" s="112"/>
      <c r="QSZ501" s="112"/>
      <c r="QTA501" s="112"/>
      <c r="QTB501" s="115"/>
      <c r="QTC501" s="114"/>
      <c r="QTD501" s="117"/>
      <c r="QTE501" s="112"/>
      <c r="QTF501" s="112"/>
      <c r="QTG501" s="112"/>
      <c r="QTH501" s="113"/>
      <c r="QTI501" s="113"/>
      <c r="QTJ501" s="112"/>
      <c r="QTK501" s="112"/>
      <c r="QTL501" s="112"/>
      <c r="QTM501" s="112"/>
      <c r="QTN501" s="112"/>
      <c r="QTO501" s="112"/>
      <c r="QTP501" s="112"/>
      <c r="QTQ501" s="112"/>
      <c r="QTR501" s="112"/>
      <c r="QTS501" s="115"/>
      <c r="QTT501" s="114"/>
      <c r="QTU501" s="117"/>
      <c r="QTV501" s="112"/>
      <c r="QTW501" s="112"/>
      <c r="QTX501" s="112"/>
      <c r="QTY501" s="113"/>
      <c r="QTZ501" s="113"/>
      <c r="QUA501" s="112"/>
      <c r="QUB501" s="112"/>
      <c r="QUC501" s="112"/>
      <c r="QUD501" s="112"/>
      <c r="QUE501" s="112"/>
      <c r="QUF501" s="112"/>
      <c r="QUG501" s="112"/>
      <c r="QUH501" s="112"/>
      <c r="QUI501" s="112"/>
      <c r="QUJ501" s="115"/>
      <c r="QUK501" s="114"/>
      <c r="QUL501" s="117"/>
      <c r="QUM501" s="112"/>
      <c r="QUN501" s="112"/>
      <c r="QUO501" s="112"/>
      <c r="QUP501" s="113"/>
      <c r="QUQ501" s="113"/>
      <c r="QUR501" s="112"/>
      <c r="QUS501" s="112"/>
      <c r="QUT501" s="112"/>
      <c r="QUU501" s="112"/>
      <c r="QUV501" s="112"/>
      <c r="QUW501" s="112"/>
      <c r="QUX501" s="112"/>
      <c r="QUY501" s="112"/>
      <c r="QUZ501" s="112"/>
      <c r="QVA501" s="115"/>
      <c r="QVB501" s="114"/>
      <c r="QVC501" s="117"/>
      <c r="QVD501" s="112"/>
      <c r="QVE501" s="112"/>
      <c r="QVF501" s="112"/>
      <c r="QVG501" s="113"/>
      <c r="QVH501" s="113"/>
      <c r="QVI501" s="112"/>
      <c r="QVJ501" s="112"/>
      <c r="QVK501" s="112"/>
      <c r="QVL501" s="112"/>
      <c r="QVM501" s="112"/>
      <c r="QVN501" s="112"/>
      <c r="QVO501" s="112"/>
      <c r="QVP501" s="112"/>
      <c r="QVQ501" s="112"/>
      <c r="QVR501" s="115"/>
      <c r="QVS501" s="114"/>
      <c r="QVT501" s="117"/>
      <c r="QVU501" s="112"/>
      <c r="QVV501" s="112"/>
      <c r="QVW501" s="112"/>
      <c r="QVX501" s="113"/>
      <c r="QVY501" s="113"/>
      <c r="QVZ501" s="112"/>
      <c r="QWA501" s="112"/>
      <c r="QWB501" s="112"/>
      <c r="QWC501" s="112"/>
      <c r="QWD501" s="112"/>
      <c r="QWE501" s="112"/>
      <c r="QWF501" s="112"/>
      <c r="QWG501" s="112"/>
      <c r="QWH501" s="112"/>
      <c r="QWI501" s="115"/>
      <c r="QWJ501" s="114"/>
      <c r="QWK501" s="117"/>
      <c r="QWL501" s="112"/>
      <c r="QWM501" s="112"/>
      <c r="QWN501" s="112"/>
      <c r="QWO501" s="113"/>
      <c r="QWP501" s="113"/>
      <c r="QWQ501" s="112"/>
      <c r="QWR501" s="112"/>
      <c r="QWS501" s="112"/>
      <c r="QWT501" s="112"/>
      <c r="QWU501" s="112"/>
      <c r="QWV501" s="112"/>
      <c r="QWW501" s="112"/>
      <c r="QWX501" s="112"/>
      <c r="QWY501" s="112"/>
      <c r="QWZ501" s="115"/>
      <c r="QXA501" s="114"/>
      <c r="QXB501" s="117"/>
      <c r="QXC501" s="112"/>
      <c r="QXD501" s="112"/>
      <c r="QXE501" s="112"/>
      <c r="QXF501" s="113"/>
      <c r="QXG501" s="113"/>
      <c r="QXH501" s="112"/>
      <c r="QXI501" s="112"/>
      <c r="QXJ501" s="112"/>
      <c r="QXK501" s="112"/>
      <c r="QXL501" s="112"/>
      <c r="QXM501" s="112"/>
      <c r="QXN501" s="112"/>
      <c r="QXO501" s="112"/>
      <c r="QXP501" s="112"/>
      <c r="QXQ501" s="115"/>
      <c r="QXR501" s="114"/>
      <c r="QXS501" s="117"/>
      <c r="QXT501" s="112"/>
      <c r="QXU501" s="112"/>
      <c r="QXV501" s="112"/>
      <c r="QXW501" s="113"/>
      <c r="QXX501" s="113"/>
      <c r="QXY501" s="112"/>
      <c r="QXZ501" s="112"/>
      <c r="QYA501" s="112"/>
      <c r="QYB501" s="112"/>
      <c r="QYC501" s="112"/>
      <c r="QYD501" s="112"/>
      <c r="QYE501" s="112"/>
      <c r="QYF501" s="112"/>
      <c r="QYG501" s="112"/>
      <c r="QYH501" s="115"/>
      <c r="QYI501" s="114"/>
      <c r="QYJ501" s="117"/>
      <c r="QYK501" s="112"/>
      <c r="QYL501" s="112"/>
      <c r="QYM501" s="112"/>
      <c r="QYN501" s="113"/>
      <c r="QYO501" s="113"/>
      <c r="QYP501" s="112"/>
      <c r="QYQ501" s="112"/>
      <c r="QYR501" s="112"/>
      <c r="QYS501" s="112"/>
      <c r="QYT501" s="112"/>
      <c r="QYU501" s="112"/>
      <c r="QYV501" s="112"/>
      <c r="QYW501" s="112"/>
      <c r="QYX501" s="112"/>
      <c r="QYY501" s="115"/>
      <c r="QYZ501" s="114"/>
      <c r="QZA501" s="117"/>
      <c r="QZB501" s="112"/>
      <c r="QZC501" s="112"/>
      <c r="QZD501" s="112"/>
      <c r="QZE501" s="113"/>
      <c r="QZF501" s="113"/>
      <c r="QZG501" s="112"/>
      <c r="QZH501" s="112"/>
      <c r="QZI501" s="112"/>
      <c r="QZJ501" s="112"/>
      <c r="QZK501" s="112"/>
      <c r="QZL501" s="112"/>
      <c r="QZM501" s="112"/>
      <c r="QZN501" s="112"/>
      <c r="QZO501" s="112"/>
      <c r="QZP501" s="115"/>
      <c r="QZQ501" s="114"/>
      <c r="QZR501" s="117"/>
      <c r="QZS501" s="112"/>
      <c r="QZT501" s="112"/>
      <c r="QZU501" s="112"/>
      <c r="QZV501" s="113"/>
      <c r="QZW501" s="113"/>
      <c r="QZX501" s="112"/>
      <c r="QZY501" s="112"/>
      <c r="QZZ501" s="112"/>
      <c r="RAA501" s="112"/>
      <c r="RAB501" s="112"/>
      <c r="RAC501" s="112"/>
      <c r="RAD501" s="112"/>
      <c r="RAE501" s="112"/>
      <c r="RAF501" s="112"/>
      <c r="RAG501" s="115"/>
      <c r="RAH501" s="114"/>
      <c r="RAI501" s="117"/>
      <c r="RAJ501" s="112"/>
      <c r="RAK501" s="112"/>
      <c r="RAL501" s="112"/>
      <c r="RAM501" s="113"/>
      <c r="RAN501" s="113"/>
      <c r="RAO501" s="112"/>
      <c r="RAP501" s="112"/>
      <c r="RAQ501" s="112"/>
      <c r="RAR501" s="112"/>
      <c r="RAS501" s="112"/>
      <c r="RAT501" s="112"/>
      <c r="RAU501" s="112"/>
      <c r="RAV501" s="112"/>
      <c r="RAW501" s="112"/>
      <c r="RAX501" s="115"/>
      <c r="RAY501" s="114"/>
      <c r="RAZ501" s="117"/>
      <c r="RBA501" s="112"/>
      <c r="RBB501" s="112"/>
      <c r="RBC501" s="112"/>
      <c r="RBD501" s="113"/>
      <c r="RBE501" s="113"/>
      <c r="RBF501" s="112"/>
      <c r="RBG501" s="112"/>
      <c r="RBH501" s="112"/>
      <c r="RBI501" s="112"/>
      <c r="RBJ501" s="112"/>
      <c r="RBK501" s="112"/>
      <c r="RBL501" s="112"/>
      <c r="RBM501" s="112"/>
      <c r="RBN501" s="112"/>
      <c r="RBO501" s="115"/>
      <c r="RBP501" s="114"/>
      <c r="RBQ501" s="117"/>
      <c r="RBR501" s="112"/>
      <c r="RBS501" s="112"/>
      <c r="RBT501" s="112"/>
      <c r="RBU501" s="113"/>
      <c r="RBV501" s="113"/>
      <c r="RBW501" s="112"/>
      <c r="RBX501" s="112"/>
      <c r="RBY501" s="112"/>
      <c r="RBZ501" s="112"/>
      <c r="RCA501" s="112"/>
      <c r="RCB501" s="112"/>
      <c r="RCC501" s="112"/>
      <c r="RCD501" s="112"/>
      <c r="RCE501" s="112"/>
      <c r="RCF501" s="115"/>
      <c r="RCG501" s="114"/>
      <c r="RCH501" s="117"/>
      <c r="RCI501" s="112"/>
      <c r="RCJ501" s="112"/>
      <c r="RCK501" s="112"/>
      <c r="RCL501" s="113"/>
      <c r="RCM501" s="113"/>
      <c r="RCN501" s="112"/>
      <c r="RCO501" s="112"/>
      <c r="RCP501" s="112"/>
      <c r="RCQ501" s="112"/>
      <c r="RCR501" s="112"/>
      <c r="RCS501" s="112"/>
      <c r="RCT501" s="112"/>
      <c r="RCU501" s="112"/>
      <c r="RCV501" s="112"/>
      <c r="RCW501" s="115"/>
      <c r="RCX501" s="114"/>
      <c r="RCY501" s="117"/>
      <c r="RCZ501" s="112"/>
      <c r="RDA501" s="112"/>
      <c r="RDB501" s="112"/>
      <c r="RDC501" s="113"/>
      <c r="RDD501" s="113"/>
      <c r="RDE501" s="112"/>
      <c r="RDF501" s="112"/>
      <c r="RDG501" s="112"/>
      <c r="RDH501" s="112"/>
      <c r="RDI501" s="112"/>
      <c r="RDJ501" s="112"/>
      <c r="RDK501" s="112"/>
      <c r="RDL501" s="112"/>
      <c r="RDM501" s="112"/>
      <c r="RDN501" s="115"/>
      <c r="RDO501" s="114"/>
      <c r="RDP501" s="117"/>
      <c r="RDQ501" s="112"/>
      <c r="RDR501" s="112"/>
      <c r="RDS501" s="112"/>
      <c r="RDT501" s="113"/>
      <c r="RDU501" s="113"/>
      <c r="RDV501" s="112"/>
      <c r="RDW501" s="112"/>
      <c r="RDX501" s="112"/>
      <c r="RDY501" s="112"/>
      <c r="RDZ501" s="112"/>
      <c r="REA501" s="112"/>
      <c r="REB501" s="112"/>
      <c r="REC501" s="112"/>
      <c r="RED501" s="112"/>
      <c r="REE501" s="115"/>
      <c r="REF501" s="114"/>
      <c r="REG501" s="117"/>
      <c r="REH501" s="112"/>
      <c r="REI501" s="112"/>
      <c r="REJ501" s="112"/>
      <c r="REK501" s="113"/>
      <c r="REL501" s="113"/>
      <c r="REM501" s="112"/>
      <c r="REN501" s="112"/>
      <c r="REO501" s="112"/>
      <c r="REP501" s="112"/>
      <c r="REQ501" s="112"/>
      <c r="RER501" s="112"/>
      <c r="RES501" s="112"/>
      <c r="RET501" s="112"/>
      <c r="REU501" s="112"/>
      <c r="REV501" s="115"/>
      <c r="REW501" s="114"/>
      <c r="REX501" s="117"/>
      <c r="REY501" s="112"/>
      <c r="REZ501" s="112"/>
      <c r="RFA501" s="112"/>
      <c r="RFB501" s="113"/>
      <c r="RFC501" s="113"/>
      <c r="RFD501" s="112"/>
      <c r="RFE501" s="112"/>
      <c r="RFF501" s="112"/>
      <c r="RFG501" s="112"/>
      <c r="RFH501" s="112"/>
      <c r="RFI501" s="112"/>
      <c r="RFJ501" s="112"/>
      <c r="RFK501" s="112"/>
      <c r="RFL501" s="112"/>
      <c r="RFM501" s="115"/>
      <c r="RFN501" s="114"/>
      <c r="RFO501" s="117"/>
      <c r="RFP501" s="112"/>
      <c r="RFQ501" s="112"/>
      <c r="RFR501" s="112"/>
      <c r="RFS501" s="113"/>
      <c r="RFT501" s="113"/>
      <c r="RFU501" s="112"/>
      <c r="RFV501" s="112"/>
      <c r="RFW501" s="112"/>
      <c r="RFX501" s="112"/>
      <c r="RFY501" s="112"/>
      <c r="RFZ501" s="112"/>
      <c r="RGA501" s="112"/>
      <c r="RGB501" s="112"/>
      <c r="RGC501" s="112"/>
      <c r="RGD501" s="115"/>
      <c r="RGE501" s="114"/>
      <c r="RGF501" s="117"/>
      <c r="RGG501" s="112"/>
      <c r="RGH501" s="112"/>
      <c r="RGI501" s="112"/>
      <c r="RGJ501" s="113"/>
      <c r="RGK501" s="113"/>
      <c r="RGL501" s="112"/>
      <c r="RGM501" s="112"/>
      <c r="RGN501" s="112"/>
      <c r="RGO501" s="112"/>
      <c r="RGP501" s="112"/>
      <c r="RGQ501" s="112"/>
      <c r="RGR501" s="112"/>
      <c r="RGS501" s="112"/>
      <c r="RGT501" s="112"/>
      <c r="RGU501" s="115"/>
      <c r="RGV501" s="114"/>
      <c r="RGW501" s="117"/>
      <c r="RGX501" s="112"/>
      <c r="RGY501" s="112"/>
      <c r="RGZ501" s="112"/>
      <c r="RHA501" s="113"/>
      <c r="RHB501" s="113"/>
      <c r="RHC501" s="112"/>
      <c r="RHD501" s="112"/>
      <c r="RHE501" s="112"/>
      <c r="RHF501" s="112"/>
      <c r="RHG501" s="112"/>
      <c r="RHH501" s="112"/>
      <c r="RHI501" s="112"/>
      <c r="RHJ501" s="112"/>
      <c r="RHK501" s="112"/>
      <c r="RHL501" s="115"/>
      <c r="RHM501" s="114"/>
      <c r="RHN501" s="117"/>
      <c r="RHO501" s="112"/>
      <c r="RHP501" s="112"/>
      <c r="RHQ501" s="112"/>
      <c r="RHR501" s="113"/>
      <c r="RHS501" s="113"/>
      <c r="RHT501" s="112"/>
      <c r="RHU501" s="112"/>
      <c r="RHV501" s="112"/>
      <c r="RHW501" s="112"/>
      <c r="RHX501" s="112"/>
      <c r="RHY501" s="112"/>
      <c r="RHZ501" s="112"/>
      <c r="RIA501" s="112"/>
      <c r="RIB501" s="112"/>
      <c r="RIC501" s="115"/>
      <c r="RID501" s="114"/>
      <c r="RIE501" s="117"/>
      <c r="RIF501" s="112"/>
      <c r="RIG501" s="112"/>
      <c r="RIH501" s="112"/>
      <c r="RII501" s="113"/>
      <c r="RIJ501" s="113"/>
      <c r="RIK501" s="112"/>
      <c r="RIL501" s="112"/>
      <c r="RIM501" s="112"/>
      <c r="RIN501" s="112"/>
      <c r="RIO501" s="112"/>
      <c r="RIP501" s="112"/>
      <c r="RIQ501" s="112"/>
      <c r="RIR501" s="112"/>
      <c r="RIS501" s="112"/>
      <c r="RIT501" s="115"/>
      <c r="RIU501" s="114"/>
      <c r="RIV501" s="117"/>
      <c r="RIW501" s="112"/>
      <c r="RIX501" s="112"/>
      <c r="RIY501" s="112"/>
      <c r="RIZ501" s="113"/>
      <c r="RJA501" s="113"/>
      <c r="RJB501" s="112"/>
      <c r="RJC501" s="112"/>
      <c r="RJD501" s="112"/>
      <c r="RJE501" s="112"/>
      <c r="RJF501" s="112"/>
      <c r="RJG501" s="112"/>
      <c r="RJH501" s="112"/>
      <c r="RJI501" s="112"/>
      <c r="RJJ501" s="112"/>
      <c r="RJK501" s="115"/>
      <c r="RJL501" s="114"/>
      <c r="RJM501" s="117"/>
      <c r="RJN501" s="112"/>
      <c r="RJO501" s="112"/>
      <c r="RJP501" s="112"/>
      <c r="RJQ501" s="113"/>
      <c r="RJR501" s="113"/>
      <c r="RJS501" s="112"/>
      <c r="RJT501" s="112"/>
      <c r="RJU501" s="112"/>
      <c r="RJV501" s="112"/>
      <c r="RJW501" s="112"/>
      <c r="RJX501" s="112"/>
      <c r="RJY501" s="112"/>
      <c r="RJZ501" s="112"/>
      <c r="RKA501" s="112"/>
      <c r="RKB501" s="115"/>
      <c r="RKC501" s="114"/>
      <c r="RKD501" s="117"/>
      <c r="RKE501" s="112"/>
      <c r="RKF501" s="112"/>
      <c r="RKG501" s="112"/>
      <c r="RKH501" s="113"/>
      <c r="RKI501" s="113"/>
      <c r="RKJ501" s="112"/>
      <c r="RKK501" s="112"/>
      <c r="RKL501" s="112"/>
      <c r="RKM501" s="112"/>
      <c r="RKN501" s="112"/>
      <c r="RKO501" s="112"/>
      <c r="RKP501" s="112"/>
      <c r="RKQ501" s="112"/>
      <c r="RKR501" s="112"/>
      <c r="RKS501" s="115"/>
      <c r="RKT501" s="114"/>
      <c r="RKU501" s="117"/>
      <c r="RKV501" s="112"/>
      <c r="RKW501" s="112"/>
      <c r="RKX501" s="112"/>
      <c r="RKY501" s="113"/>
      <c r="RKZ501" s="113"/>
      <c r="RLA501" s="112"/>
      <c r="RLB501" s="112"/>
      <c r="RLC501" s="112"/>
      <c r="RLD501" s="112"/>
      <c r="RLE501" s="112"/>
      <c r="RLF501" s="112"/>
      <c r="RLG501" s="112"/>
      <c r="RLH501" s="112"/>
      <c r="RLI501" s="112"/>
      <c r="RLJ501" s="115"/>
      <c r="RLK501" s="114"/>
      <c r="RLL501" s="117"/>
      <c r="RLM501" s="112"/>
      <c r="RLN501" s="112"/>
      <c r="RLO501" s="112"/>
      <c r="RLP501" s="113"/>
      <c r="RLQ501" s="113"/>
      <c r="RLR501" s="112"/>
      <c r="RLS501" s="112"/>
      <c r="RLT501" s="112"/>
      <c r="RLU501" s="112"/>
      <c r="RLV501" s="112"/>
      <c r="RLW501" s="112"/>
      <c r="RLX501" s="112"/>
      <c r="RLY501" s="112"/>
      <c r="RLZ501" s="112"/>
      <c r="RMA501" s="115"/>
      <c r="RMB501" s="114"/>
      <c r="RMC501" s="117"/>
      <c r="RMD501" s="112"/>
      <c r="RME501" s="112"/>
      <c r="RMF501" s="112"/>
      <c r="RMG501" s="113"/>
      <c r="RMH501" s="113"/>
      <c r="RMI501" s="112"/>
      <c r="RMJ501" s="112"/>
      <c r="RMK501" s="112"/>
      <c r="RML501" s="112"/>
      <c r="RMM501" s="112"/>
      <c r="RMN501" s="112"/>
      <c r="RMO501" s="112"/>
      <c r="RMP501" s="112"/>
      <c r="RMQ501" s="112"/>
      <c r="RMR501" s="115"/>
      <c r="RMS501" s="114"/>
      <c r="RMT501" s="117"/>
      <c r="RMU501" s="112"/>
      <c r="RMV501" s="112"/>
      <c r="RMW501" s="112"/>
      <c r="RMX501" s="113"/>
      <c r="RMY501" s="113"/>
      <c r="RMZ501" s="112"/>
      <c r="RNA501" s="112"/>
      <c r="RNB501" s="112"/>
      <c r="RNC501" s="112"/>
      <c r="RND501" s="112"/>
      <c r="RNE501" s="112"/>
      <c r="RNF501" s="112"/>
      <c r="RNG501" s="112"/>
      <c r="RNH501" s="112"/>
      <c r="RNI501" s="115"/>
      <c r="RNJ501" s="114"/>
      <c r="RNK501" s="117"/>
      <c r="RNL501" s="112"/>
      <c r="RNM501" s="112"/>
      <c r="RNN501" s="112"/>
      <c r="RNO501" s="113"/>
      <c r="RNP501" s="113"/>
      <c r="RNQ501" s="112"/>
      <c r="RNR501" s="112"/>
      <c r="RNS501" s="112"/>
      <c r="RNT501" s="112"/>
      <c r="RNU501" s="112"/>
      <c r="RNV501" s="112"/>
      <c r="RNW501" s="112"/>
      <c r="RNX501" s="112"/>
      <c r="RNY501" s="112"/>
      <c r="RNZ501" s="115"/>
      <c r="ROA501" s="114"/>
      <c r="ROB501" s="117"/>
      <c r="ROC501" s="112"/>
      <c r="ROD501" s="112"/>
      <c r="ROE501" s="112"/>
      <c r="ROF501" s="113"/>
      <c r="ROG501" s="113"/>
      <c r="ROH501" s="112"/>
      <c r="ROI501" s="112"/>
      <c r="ROJ501" s="112"/>
      <c r="ROK501" s="112"/>
      <c r="ROL501" s="112"/>
      <c r="ROM501" s="112"/>
      <c r="RON501" s="112"/>
      <c r="ROO501" s="112"/>
      <c r="ROP501" s="112"/>
      <c r="ROQ501" s="115"/>
      <c r="ROR501" s="114"/>
      <c r="ROS501" s="117"/>
      <c r="ROT501" s="112"/>
      <c r="ROU501" s="112"/>
      <c r="ROV501" s="112"/>
      <c r="ROW501" s="113"/>
      <c r="ROX501" s="113"/>
      <c r="ROY501" s="112"/>
      <c r="ROZ501" s="112"/>
      <c r="RPA501" s="112"/>
      <c r="RPB501" s="112"/>
      <c r="RPC501" s="112"/>
      <c r="RPD501" s="112"/>
      <c r="RPE501" s="112"/>
      <c r="RPF501" s="112"/>
      <c r="RPG501" s="112"/>
      <c r="RPH501" s="115"/>
      <c r="RPI501" s="114"/>
      <c r="RPJ501" s="117"/>
      <c r="RPK501" s="112"/>
      <c r="RPL501" s="112"/>
      <c r="RPM501" s="112"/>
      <c r="RPN501" s="113"/>
      <c r="RPO501" s="113"/>
      <c r="RPP501" s="112"/>
      <c r="RPQ501" s="112"/>
      <c r="RPR501" s="112"/>
      <c r="RPS501" s="112"/>
      <c r="RPT501" s="112"/>
      <c r="RPU501" s="112"/>
      <c r="RPV501" s="112"/>
      <c r="RPW501" s="112"/>
      <c r="RPX501" s="112"/>
      <c r="RPY501" s="115"/>
      <c r="RPZ501" s="114"/>
      <c r="RQA501" s="117"/>
      <c r="RQB501" s="112"/>
      <c r="RQC501" s="112"/>
      <c r="RQD501" s="112"/>
      <c r="RQE501" s="113"/>
      <c r="RQF501" s="113"/>
      <c r="RQG501" s="112"/>
      <c r="RQH501" s="112"/>
      <c r="RQI501" s="112"/>
      <c r="RQJ501" s="112"/>
      <c r="RQK501" s="112"/>
      <c r="RQL501" s="112"/>
      <c r="RQM501" s="112"/>
      <c r="RQN501" s="112"/>
      <c r="RQO501" s="112"/>
      <c r="RQP501" s="115"/>
      <c r="RQQ501" s="114"/>
      <c r="RQR501" s="117"/>
      <c r="RQS501" s="112"/>
      <c r="RQT501" s="112"/>
      <c r="RQU501" s="112"/>
      <c r="RQV501" s="113"/>
      <c r="RQW501" s="113"/>
      <c r="RQX501" s="112"/>
      <c r="RQY501" s="112"/>
      <c r="RQZ501" s="112"/>
      <c r="RRA501" s="112"/>
      <c r="RRB501" s="112"/>
      <c r="RRC501" s="112"/>
      <c r="RRD501" s="112"/>
      <c r="RRE501" s="112"/>
      <c r="RRF501" s="112"/>
      <c r="RRG501" s="115"/>
      <c r="RRH501" s="114"/>
      <c r="RRI501" s="117"/>
      <c r="RRJ501" s="112"/>
      <c r="RRK501" s="112"/>
      <c r="RRL501" s="112"/>
      <c r="RRM501" s="113"/>
      <c r="RRN501" s="113"/>
      <c r="RRO501" s="112"/>
      <c r="RRP501" s="112"/>
      <c r="RRQ501" s="112"/>
      <c r="RRR501" s="112"/>
      <c r="RRS501" s="112"/>
      <c r="RRT501" s="112"/>
      <c r="RRU501" s="112"/>
      <c r="RRV501" s="112"/>
      <c r="RRW501" s="112"/>
      <c r="RRX501" s="115"/>
      <c r="RRY501" s="114"/>
      <c r="RRZ501" s="117"/>
      <c r="RSA501" s="112"/>
      <c r="RSB501" s="112"/>
      <c r="RSC501" s="112"/>
      <c r="RSD501" s="113"/>
      <c r="RSE501" s="113"/>
      <c r="RSF501" s="112"/>
      <c r="RSG501" s="112"/>
      <c r="RSH501" s="112"/>
      <c r="RSI501" s="112"/>
      <c r="RSJ501" s="112"/>
      <c r="RSK501" s="112"/>
      <c r="RSL501" s="112"/>
      <c r="RSM501" s="112"/>
      <c r="RSN501" s="112"/>
      <c r="RSO501" s="115"/>
      <c r="RSP501" s="114"/>
      <c r="RSQ501" s="117"/>
      <c r="RSR501" s="112"/>
      <c r="RSS501" s="112"/>
      <c r="RST501" s="112"/>
      <c r="RSU501" s="113"/>
      <c r="RSV501" s="113"/>
      <c r="RSW501" s="112"/>
      <c r="RSX501" s="112"/>
      <c r="RSY501" s="112"/>
      <c r="RSZ501" s="112"/>
      <c r="RTA501" s="112"/>
      <c r="RTB501" s="112"/>
      <c r="RTC501" s="112"/>
      <c r="RTD501" s="112"/>
      <c r="RTE501" s="112"/>
      <c r="RTF501" s="115"/>
      <c r="RTG501" s="114"/>
      <c r="RTH501" s="117"/>
      <c r="RTI501" s="112"/>
      <c r="RTJ501" s="112"/>
      <c r="RTK501" s="112"/>
      <c r="RTL501" s="113"/>
      <c r="RTM501" s="113"/>
      <c r="RTN501" s="112"/>
      <c r="RTO501" s="112"/>
      <c r="RTP501" s="112"/>
      <c r="RTQ501" s="112"/>
      <c r="RTR501" s="112"/>
      <c r="RTS501" s="112"/>
      <c r="RTT501" s="112"/>
      <c r="RTU501" s="112"/>
      <c r="RTV501" s="112"/>
      <c r="RTW501" s="115"/>
      <c r="RTX501" s="114"/>
      <c r="RTY501" s="117"/>
      <c r="RTZ501" s="112"/>
      <c r="RUA501" s="112"/>
      <c r="RUB501" s="112"/>
      <c r="RUC501" s="113"/>
      <c r="RUD501" s="113"/>
      <c r="RUE501" s="112"/>
      <c r="RUF501" s="112"/>
      <c r="RUG501" s="112"/>
      <c r="RUH501" s="112"/>
      <c r="RUI501" s="112"/>
      <c r="RUJ501" s="112"/>
      <c r="RUK501" s="112"/>
      <c r="RUL501" s="112"/>
      <c r="RUM501" s="112"/>
      <c r="RUN501" s="115"/>
      <c r="RUO501" s="114"/>
      <c r="RUP501" s="117"/>
      <c r="RUQ501" s="112"/>
      <c r="RUR501" s="112"/>
      <c r="RUS501" s="112"/>
      <c r="RUT501" s="113"/>
      <c r="RUU501" s="113"/>
      <c r="RUV501" s="112"/>
      <c r="RUW501" s="112"/>
      <c r="RUX501" s="112"/>
      <c r="RUY501" s="112"/>
      <c r="RUZ501" s="112"/>
      <c r="RVA501" s="112"/>
      <c r="RVB501" s="112"/>
      <c r="RVC501" s="112"/>
      <c r="RVD501" s="112"/>
      <c r="RVE501" s="115"/>
      <c r="RVF501" s="114"/>
      <c r="RVG501" s="117"/>
      <c r="RVH501" s="112"/>
      <c r="RVI501" s="112"/>
      <c r="RVJ501" s="112"/>
      <c r="RVK501" s="113"/>
      <c r="RVL501" s="113"/>
      <c r="RVM501" s="112"/>
      <c r="RVN501" s="112"/>
      <c r="RVO501" s="112"/>
      <c r="RVP501" s="112"/>
      <c r="RVQ501" s="112"/>
      <c r="RVR501" s="112"/>
      <c r="RVS501" s="112"/>
      <c r="RVT501" s="112"/>
      <c r="RVU501" s="112"/>
      <c r="RVV501" s="115"/>
      <c r="RVW501" s="114"/>
      <c r="RVX501" s="117"/>
      <c r="RVY501" s="112"/>
      <c r="RVZ501" s="112"/>
      <c r="RWA501" s="112"/>
      <c r="RWB501" s="113"/>
      <c r="RWC501" s="113"/>
      <c r="RWD501" s="112"/>
      <c r="RWE501" s="112"/>
      <c r="RWF501" s="112"/>
      <c r="RWG501" s="112"/>
      <c r="RWH501" s="112"/>
      <c r="RWI501" s="112"/>
      <c r="RWJ501" s="112"/>
      <c r="RWK501" s="112"/>
      <c r="RWL501" s="112"/>
      <c r="RWM501" s="115"/>
      <c r="RWN501" s="114"/>
      <c r="RWO501" s="117"/>
      <c r="RWP501" s="112"/>
      <c r="RWQ501" s="112"/>
      <c r="RWR501" s="112"/>
      <c r="RWS501" s="113"/>
      <c r="RWT501" s="113"/>
      <c r="RWU501" s="112"/>
      <c r="RWV501" s="112"/>
      <c r="RWW501" s="112"/>
      <c r="RWX501" s="112"/>
      <c r="RWY501" s="112"/>
      <c r="RWZ501" s="112"/>
      <c r="RXA501" s="112"/>
      <c r="RXB501" s="112"/>
      <c r="RXC501" s="112"/>
      <c r="RXD501" s="115"/>
      <c r="RXE501" s="114"/>
      <c r="RXF501" s="117"/>
      <c r="RXG501" s="112"/>
      <c r="RXH501" s="112"/>
      <c r="RXI501" s="112"/>
      <c r="RXJ501" s="113"/>
      <c r="RXK501" s="113"/>
      <c r="RXL501" s="112"/>
      <c r="RXM501" s="112"/>
      <c r="RXN501" s="112"/>
      <c r="RXO501" s="112"/>
      <c r="RXP501" s="112"/>
      <c r="RXQ501" s="112"/>
      <c r="RXR501" s="112"/>
      <c r="RXS501" s="112"/>
      <c r="RXT501" s="112"/>
      <c r="RXU501" s="115"/>
      <c r="RXV501" s="114"/>
      <c r="RXW501" s="117"/>
      <c r="RXX501" s="112"/>
      <c r="RXY501" s="112"/>
      <c r="RXZ501" s="112"/>
      <c r="RYA501" s="113"/>
      <c r="RYB501" s="113"/>
      <c r="RYC501" s="112"/>
      <c r="RYD501" s="112"/>
      <c r="RYE501" s="112"/>
      <c r="RYF501" s="112"/>
      <c r="RYG501" s="112"/>
      <c r="RYH501" s="112"/>
      <c r="RYI501" s="112"/>
      <c r="RYJ501" s="112"/>
      <c r="RYK501" s="112"/>
      <c r="RYL501" s="115"/>
      <c r="RYM501" s="114"/>
      <c r="RYN501" s="117"/>
      <c r="RYO501" s="112"/>
      <c r="RYP501" s="112"/>
      <c r="RYQ501" s="112"/>
      <c r="RYR501" s="113"/>
      <c r="RYS501" s="113"/>
      <c r="RYT501" s="112"/>
      <c r="RYU501" s="112"/>
      <c r="RYV501" s="112"/>
      <c r="RYW501" s="112"/>
      <c r="RYX501" s="112"/>
      <c r="RYY501" s="112"/>
      <c r="RYZ501" s="112"/>
      <c r="RZA501" s="112"/>
      <c r="RZB501" s="112"/>
      <c r="RZC501" s="115"/>
      <c r="RZD501" s="114"/>
      <c r="RZE501" s="117"/>
      <c r="RZF501" s="112"/>
      <c r="RZG501" s="112"/>
      <c r="RZH501" s="112"/>
      <c r="RZI501" s="113"/>
      <c r="RZJ501" s="113"/>
      <c r="RZK501" s="112"/>
      <c r="RZL501" s="112"/>
      <c r="RZM501" s="112"/>
      <c r="RZN501" s="112"/>
      <c r="RZO501" s="112"/>
      <c r="RZP501" s="112"/>
      <c r="RZQ501" s="112"/>
      <c r="RZR501" s="112"/>
      <c r="RZS501" s="112"/>
      <c r="RZT501" s="115"/>
      <c r="RZU501" s="114"/>
      <c r="RZV501" s="117"/>
      <c r="RZW501" s="112"/>
      <c r="RZX501" s="112"/>
      <c r="RZY501" s="112"/>
      <c r="RZZ501" s="113"/>
      <c r="SAA501" s="113"/>
      <c r="SAB501" s="112"/>
      <c r="SAC501" s="112"/>
      <c r="SAD501" s="112"/>
      <c r="SAE501" s="112"/>
      <c r="SAF501" s="112"/>
      <c r="SAG501" s="112"/>
      <c r="SAH501" s="112"/>
      <c r="SAI501" s="112"/>
      <c r="SAJ501" s="112"/>
      <c r="SAK501" s="115"/>
      <c r="SAL501" s="114"/>
      <c r="SAM501" s="117"/>
      <c r="SAN501" s="112"/>
      <c r="SAO501" s="112"/>
      <c r="SAP501" s="112"/>
      <c r="SAQ501" s="113"/>
      <c r="SAR501" s="113"/>
      <c r="SAS501" s="112"/>
      <c r="SAT501" s="112"/>
      <c r="SAU501" s="112"/>
      <c r="SAV501" s="112"/>
      <c r="SAW501" s="112"/>
      <c r="SAX501" s="112"/>
      <c r="SAY501" s="112"/>
      <c r="SAZ501" s="112"/>
      <c r="SBA501" s="112"/>
      <c r="SBB501" s="115"/>
      <c r="SBC501" s="114"/>
      <c r="SBD501" s="117"/>
      <c r="SBE501" s="112"/>
      <c r="SBF501" s="112"/>
      <c r="SBG501" s="112"/>
      <c r="SBH501" s="113"/>
      <c r="SBI501" s="113"/>
      <c r="SBJ501" s="112"/>
      <c r="SBK501" s="112"/>
      <c r="SBL501" s="112"/>
      <c r="SBM501" s="112"/>
      <c r="SBN501" s="112"/>
      <c r="SBO501" s="112"/>
      <c r="SBP501" s="112"/>
      <c r="SBQ501" s="112"/>
      <c r="SBR501" s="112"/>
      <c r="SBS501" s="115"/>
      <c r="SBT501" s="114"/>
      <c r="SBU501" s="117"/>
      <c r="SBV501" s="112"/>
      <c r="SBW501" s="112"/>
      <c r="SBX501" s="112"/>
      <c r="SBY501" s="113"/>
      <c r="SBZ501" s="113"/>
      <c r="SCA501" s="112"/>
      <c r="SCB501" s="112"/>
      <c r="SCC501" s="112"/>
      <c r="SCD501" s="112"/>
      <c r="SCE501" s="112"/>
      <c r="SCF501" s="112"/>
      <c r="SCG501" s="112"/>
      <c r="SCH501" s="112"/>
      <c r="SCI501" s="112"/>
      <c r="SCJ501" s="115"/>
      <c r="SCK501" s="114"/>
      <c r="SCL501" s="117"/>
      <c r="SCM501" s="112"/>
      <c r="SCN501" s="112"/>
      <c r="SCO501" s="112"/>
      <c r="SCP501" s="113"/>
      <c r="SCQ501" s="113"/>
      <c r="SCR501" s="112"/>
      <c r="SCS501" s="112"/>
      <c r="SCT501" s="112"/>
      <c r="SCU501" s="112"/>
      <c r="SCV501" s="112"/>
      <c r="SCW501" s="112"/>
      <c r="SCX501" s="112"/>
      <c r="SCY501" s="112"/>
      <c r="SCZ501" s="112"/>
      <c r="SDA501" s="115"/>
      <c r="SDB501" s="114"/>
      <c r="SDC501" s="117"/>
      <c r="SDD501" s="112"/>
      <c r="SDE501" s="112"/>
      <c r="SDF501" s="112"/>
      <c r="SDG501" s="113"/>
      <c r="SDH501" s="113"/>
      <c r="SDI501" s="112"/>
      <c r="SDJ501" s="112"/>
      <c r="SDK501" s="112"/>
      <c r="SDL501" s="112"/>
      <c r="SDM501" s="112"/>
      <c r="SDN501" s="112"/>
      <c r="SDO501" s="112"/>
      <c r="SDP501" s="112"/>
      <c r="SDQ501" s="112"/>
      <c r="SDR501" s="115"/>
      <c r="SDS501" s="114"/>
      <c r="SDT501" s="117"/>
      <c r="SDU501" s="112"/>
      <c r="SDV501" s="112"/>
      <c r="SDW501" s="112"/>
      <c r="SDX501" s="113"/>
      <c r="SDY501" s="113"/>
      <c r="SDZ501" s="112"/>
      <c r="SEA501" s="112"/>
      <c r="SEB501" s="112"/>
      <c r="SEC501" s="112"/>
      <c r="SED501" s="112"/>
      <c r="SEE501" s="112"/>
      <c r="SEF501" s="112"/>
      <c r="SEG501" s="112"/>
      <c r="SEH501" s="112"/>
      <c r="SEI501" s="115"/>
      <c r="SEJ501" s="114"/>
      <c r="SEK501" s="117"/>
      <c r="SEL501" s="112"/>
      <c r="SEM501" s="112"/>
      <c r="SEN501" s="112"/>
      <c r="SEO501" s="113"/>
      <c r="SEP501" s="113"/>
      <c r="SEQ501" s="112"/>
      <c r="SER501" s="112"/>
      <c r="SES501" s="112"/>
      <c r="SET501" s="112"/>
      <c r="SEU501" s="112"/>
      <c r="SEV501" s="112"/>
      <c r="SEW501" s="112"/>
      <c r="SEX501" s="112"/>
      <c r="SEY501" s="112"/>
      <c r="SEZ501" s="115"/>
      <c r="SFA501" s="114"/>
      <c r="SFB501" s="117"/>
      <c r="SFC501" s="112"/>
      <c r="SFD501" s="112"/>
      <c r="SFE501" s="112"/>
      <c r="SFF501" s="113"/>
      <c r="SFG501" s="113"/>
      <c r="SFH501" s="112"/>
      <c r="SFI501" s="112"/>
      <c r="SFJ501" s="112"/>
      <c r="SFK501" s="112"/>
      <c r="SFL501" s="112"/>
      <c r="SFM501" s="112"/>
      <c r="SFN501" s="112"/>
      <c r="SFO501" s="112"/>
      <c r="SFP501" s="112"/>
      <c r="SFQ501" s="115"/>
      <c r="SFR501" s="114"/>
      <c r="SFS501" s="117"/>
      <c r="SFT501" s="112"/>
      <c r="SFU501" s="112"/>
      <c r="SFV501" s="112"/>
      <c r="SFW501" s="113"/>
      <c r="SFX501" s="113"/>
      <c r="SFY501" s="112"/>
      <c r="SFZ501" s="112"/>
      <c r="SGA501" s="112"/>
      <c r="SGB501" s="112"/>
      <c r="SGC501" s="112"/>
      <c r="SGD501" s="112"/>
      <c r="SGE501" s="112"/>
      <c r="SGF501" s="112"/>
      <c r="SGG501" s="112"/>
      <c r="SGH501" s="115"/>
      <c r="SGI501" s="114"/>
      <c r="SGJ501" s="117"/>
      <c r="SGK501" s="112"/>
      <c r="SGL501" s="112"/>
      <c r="SGM501" s="112"/>
      <c r="SGN501" s="113"/>
      <c r="SGO501" s="113"/>
      <c r="SGP501" s="112"/>
      <c r="SGQ501" s="112"/>
      <c r="SGR501" s="112"/>
      <c r="SGS501" s="112"/>
      <c r="SGT501" s="112"/>
      <c r="SGU501" s="112"/>
      <c r="SGV501" s="112"/>
      <c r="SGW501" s="112"/>
      <c r="SGX501" s="112"/>
      <c r="SGY501" s="115"/>
      <c r="SGZ501" s="114"/>
      <c r="SHA501" s="117"/>
      <c r="SHB501" s="112"/>
      <c r="SHC501" s="112"/>
      <c r="SHD501" s="112"/>
      <c r="SHE501" s="113"/>
      <c r="SHF501" s="113"/>
      <c r="SHG501" s="112"/>
      <c r="SHH501" s="112"/>
      <c r="SHI501" s="112"/>
      <c r="SHJ501" s="112"/>
      <c r="SHK501" s="112"/>
      <c r="SHL501" s="112"/>
      <c r="SHM501" s="112"/>
      <c r="SHN501" s="112"/>
      <c r="SHO501" s="112"/>
      <c r="SHP501" s="115"/>
      <c r="SHQ501" s="114"/>
      <c r="SHR501" s="117"/>
      <c r="SHS501" s="112"/>
      <c r="SHT501" s="112"/>
      <c r="SHU501" s="112"/>
      <c r="SHV501" s="113"/>
      <c r="SHW501" s="113"/>
      <c r="SHX501" s="112"/>
      <c r="SHY501" s="112"/>
      <c r="SHZ501" s="112"/>
      <c r="SIA501" s="112"/>
      <c r="SIB501" s="112"/>
      <c r="SIC501" s="112"/>
      <c r="SID501" s="112"/>
      <c r="SIE501" s="112"/>
      <c r="SIF501" s="112"/>
      <c r="SIG501" s="115"/>
      <c r="SIH501" s="114"/>
      <c r="SII501" s="117"/>
      <c r="SIJ501" s="112"/>
      <c r="SIK501" s="112"/>
      <c r="SIL501" s="112"/>
      <c r="SIM501" s="113"/>
      <c r="SIN501" s="113"/>
      <c r="SIO501" s="112"/>
      <c r="SIP501" s="112"/>
      <c r="SIQ501" s="112"/>
      <c r="SIR501" s="112"/>
      <c r="SIS501" s="112"/>
      <c r="SIT501" s="112"/>
      <c r="SIU501" s="112"/>
      <c r="SIV501" s="112"/>
      <c r="SIW501" s="112"/>
      <c r="SIX501" s="115"/>
      <c r="SIY501" s="114"/>
      <c r="SIZ501" s="117"/>
      <c r="SJA501" s="112"/>
      <c r="SJB501" s="112"/>
      <c r="SJC501" s="112"/>
      <c r="SJD501" s="113"/>
      <c r="SJE501" s="113"/>
      <c r="SJF501" s="112"/>
      <c r="SJG501" s="112"/>
      <c r="SJH501" s="112"/>
      <c r="SJI501" s="112"/>
      <c r="SJJ501" s="112"/>
      <c r="SJK501" s="112"/>
      <c r="SJL501" s="112"/>
      <c r="SJM501" s="112"/>
      <c r="SJN501" s="112"/>
      <c r="SJO501" s="115"/>
      <c r="SJP501" s="114"/>
      <c r="SJQ501" s="117"/>
      <c r="SJR501" s="112"/>
      <c r="SJS501" s="112"/>
      <c r="SJT501" s="112"/>
      <c r="SJU501" s="113"/>
      <c r="SJV501" s="113"/>
      <c r="SJW501" s="112"/>
      <c r="SJX501" s="112"/>
      <c r="SJY501" s="112"/>
      <c r="SJZ501" s="112"/>
      <c r="SKA501" s="112"/>
      <c r="SKB501" s="112"/>
      <c r="SKC501" s="112"/>
      <c r="SKD501" s="112"/>
      <c r="SKE501" s="112"/>
      <c r="SKF501" s="115"/>
      <c r="SKG501" s="114"/>
      <c r="SKH501" s="117"/>
      <c r="SKI501" s="112"/>
      <c r="SKJ501" s="112"/>
      <c r="SKK501" s="112"/>
      <c r="SKL501" s="113"/>
      <c r="SKM501" s="113"/>
      <c r="SKN501" s="112"/>
      <c r="SKO501" s="112"/>
      <c r="SKP501" s="112"/>
      <c r="SKQ501" s="112"/>
      <c r="SKR501" s="112"/>
      <c r="SKS501" s="112"/>
      <c r="SKT501" s="112"/>
      <c r="SKU501" s="112"/>
      <c r="SKV501" s="112"/>
      <c r="SKW501" s="115"/>
      <c r="SKX501" s="114"/>
      <c r="SKY501" s="117"/>
      <c r="SKZ501" s="112"/>
      <c r="SLA501" s="112"/>
      <c r="SLB501" s="112"/>
      <c r="SLC501" s="113"/>
      <c r="SLD501" s="113"/>
      <c r="SLE501" s="112"/>
      <c r="SLF501" s="112"/>
      <c r="SLG501" s="112"/>
      <c r="SLH501" s="112"/>
      <c r="SLI501" s="112"/>
      <c r="SLJ501" s="112"/>
      <c r="SLK501" s="112"/>
      <c r="SLL501" s="112"/>
      <c r="SLM501" s="112"/>
      <c r="SLN501" s="115"/>
      <c r="SLO501" s="114"/>
      <c r="SLP501" s="117"/>
      <c r="SLQ501" s="112"/>
      <c r="SLR501" s="112"/>
      <c r="SLS501" s="112"/>
      <c r="SLT501" s="113"/>
      <c r="SLU501" s="113"/>
      <c r="SLV501" s="112"/>
      <c r="SLW501" s="112"/>
      <c r="SLX501" s="112"/>
      <c r="SLY501" s="112"/>
      <c r="SLZ501" s="112"/>
      <c r="SMA501" s="112"/>
      <c r="SMB501" s="112"/>
      <c r="SMC501" s="112"/>
      <c r="SMD501" s="112"/>
      <c r="SME501" s="115"/>
      <c r="SMF501" s="114"/>
      <c r="SMG501" s="117"/>
      <c r="SMH501" s="112"/>
      <c r="SMI501" s="112"/>
      <c r="SMJ501" s="112"/>
      <c r="SMK501" s="113"/>
      <c r="SML501" s="113"/>
      <c r="SMM501" s="112"/>
      <c r="SMN501" s="112"/>
      <c r="SMO501" s="112"/>
      <c r="SMP501" s="112"/>
      <c r="SMQ501" s="112"/>
      <c r="SMR501" s="112"/>
      <c r="SMS501" s="112"/>
      <c r="SMT501" s="112"/>
      <c r="SMU501" s="112"/>
      <c r="SMV501" s="115"/>
      <c r="SMW501" s="114"/>
      <c r="SMX501" s="117"/>
      <c r="SMY501" s="112"/>
      <c r="SMZ501" s="112"/>
      <c r="SNA501" s="112"/>
      <c r="SNB501" s="113"/>
      <c r="SNC501" s="113"/>
      <c r="SND501" s="112"/>
      <c r="SNE501" s="112"/>
      <c r="SNF501" s="112"/>
      <c r="SNG501" s="112"/>
      <c r="SNH501" s="112"/>
      <c r="SNI501" s="112"/>
      <c r="SNJ501" s="112"/>
      <c r="SNK501" s="112"/>
      <c r="SNL501" s="112"/>
      <c r="SNM501" s="115"/>
      <c r="SNN501" s="114"/>
      <c r="SNO501" s="117"/>
      <c r="SNP501" s="112"/>
      <c r="SNQ501" s="112"/>
      <c r="SNR501" s="112"/>
      <c r="SNS501" s="113"/>
      <c r="SNT501" s="113"/>
      <c r="SNU501" s="112"/>
      <c r="SNV501" s="112"/>
      <c r="SNW501" s="112"/>
      <c r="SNX501" s="112"/>
      <c r="SNY501" s="112"/>
      <c r="SNZ501" s="112"/>
      <c r="SOA501" s="112"/>
      <c r="SOB501" s="112"/>
      <c r="SOC501" s="112"/>
      <c r="SOD501" s="115"/>
      <c r="SOE501" s="114"/>
      <c r="SOF501" s="117"/>
      <c r="SOG501" s="112"/>
      <c r="SOH501" s="112"/>
      <c r="SOI501" s="112"/>
      <c r="SOJ501" s="113"/>
      <c r="SOK501" s="113"/>
      <c r="SOL501" s="112"/>
      <c r="SOM501" s="112"/>
      <c r="SON501" s="112"/>
      <c r="SOO501" s="112"/>
      <c r="SOP501" s="112"/>
      <c r="SOQ501" s="112"/>
      <c r="SOR501" s="112"/>
      <c r="SOS501" s="112"/>
      <c r="SOT501" s="112"/>
      <c r="SOU501" s="115"/>
      <c r="SOV501" s="114"/>
      <c r="SOW501" s="117"/>
      <c r="SOX501" s="112"/>
      <c r="SOY501" s="112"/>
      <c r="SOZ501" s="112"/>
      <c r="SPA501" s="113"/>
      <c r="SPB501" s="113"/>
      <c r="SPC501" s="112"/>
      <c r="SPD501" s="112"/>
      <c r="SPE501" s="112"/>
      <c r="SPF501" s="112"/>
      <c r="SPG501" s="112"/>
      <c r="SPH501" s="112"/>
      <c r="SPI501" s="112"/>
      <c r="SPJ501" s="112"/>
      <c r="SPK501" s="112"/>
      <c r="SPL501" s="115"/>
      <c r="SPM501" s="114"/>
      <c r="SPN501" s="117"/>
      <c r="SPO501" s="112"/>
      <c r="SPP501" s="112"/>
      <c r="SPQ501" s="112"/>
      <c r="SPR501" s="113"/>
      <c r="SPS501" s="113"/>
      <c r="SPT501" s="112"/>
      <c r="SPU501" s="112"/>
      <c r="SPV501" s="112"/>
      <c r="SPW501" s="112"/>
      <c r="SPX501" s="112"/>
      <c r="SPY501" s="112"/>
      <c r="SPZ501" s="112"/>
      <c r="SQA501" s="112"/>
      <c r="SQB501" s="112"/>
      <c r="SQC501" s="115"/>
      <c r="SQD501" s="114"/>
      <c r="SQE501" s="117"/>
      <c r="SQF501" s="112"/>
      <c r="SQG501" s="112"/>
      <c r="SQH501" s="112"/>
      <c r="SQI501" s="113"/>
      <c r="SQJ501" s="113"/>
      <c r="SQK501" s="112"/>
      <c r="SQL501" s="112"/>
      <c r="SQM501" s="112"/>
      <c r="SQN501" s="112"/>
      <c r="SQO501" s="112"/>
      <c r="SQP501" s="112"/>
      <c r="SQQ501" s="112"/>
      <c r="SQR501" s="112"/>
      <c r="SQS501" s="112"/>
      <c r="SQT501" s="115"/>
      <c r="SQU501" s="114"/>
      <c r="SQV501" s="117"/>
      <c r="SQW501" s="112"/>
      <c r="SQX501" s="112"/>
      <c r="SQY501" s="112"/>
      <c r="SQZ501" s="113"/>
      <c r="SRA501" s="113"/>
      <c r="SRB501" s="112"/>
      <c r="SRC501" s="112"/>
      <c r="SRD501" s="112"/>
      <c r="SRE501" s="112"/>
      <c r="SRF501" s="112"/>
      <c r="SRG501" s="112"/>
      <c r="SRH501" s="112"/>
      <c r="SRI501" s="112"/>
      <c r="SRJ501" s="112"/>
      <c r="SRK501" s="115"/>
      <c r="SRL501" s="114"/>
      <c r="SRM501" s="117"/>
      <c r="SRN501" s="112"/>
      <c r="SRO501" s="112"/>
      <c r="SRP501" s="112"/>
      <c r="SRQ501" s="113"/>
      <c r="SRR501" s="113"/>
      <c r="SRS501" s="112"/>
      <c r="SRT501" s="112"/>
      <c r="SRU501" s="112"/>
      <c r="SRV501" s="112"/>
      <c r="SRW501" s="112"/>
      <c r="SRX501" s="112"/>
      <c r="SRY501" s="112"/>
      <c r="SRZ501" s="112"/>
      <c r="SSA501" s="112"/>
      <c r="SSB501" s="115"/>
      <c r="SSC501" s="114"/>
      <c r="SSD501" s="117"/>
      <c r="SSE501" s="112"/>
      <c r="SSF501" s="112"/>
      <c r="SSG501" s="112"/>
      <c r="SSH501" s="113"/>
      <c r="SSI501" s="113"/>
      <c r="SSJ501" s="112"/>
      <c r="SSK501" s="112"/>
      <c r="SSL501" s="112"/>
      <c r="SSM501" s="112"/>
      <c r="SSN501" s="112"/>
      <c r="SSO501" s="112"/>
      <c r="SSP501" s="112"/>
      <c r="SSQ501" s="112"/>
      <c r="SSR501" s="112"/>
      <c r="SSS501" s="115"/>
      <c r="SST501" s="114"/>
      <c r="SSU501" s="117"/>
      <c r="SSV501" s="112"/>
      <c r="SSW501" s="112"/>
      <c r="SSX501" s="112"/>
      <c r="SSY501" s="113"/>
      <c r="SSZ501" s="113"/>
      <c r="STA501" s="112"/>
      <c r="STB501" s="112"/>
      <c r="STC501" s="112"/>
      <c r="STD501" s="112"/>
      <c r="STE501" s="112"/>
      <c r="STF501" s="112"/>
      <c r="STG501" s="112"/>
      <c r="STH501" s="112"/>
      <c r="STI501" s="112"/>
      <c r="STJ501" s="115"/>
      <c r="STK501" s="114"/>
      <c r="STL501" s="117"/>
      <c r="STM501" s="112"/>
      <c r="STN501" s="112"/>
      <c r="STO501" s="112"/>
      <c r="STP501" s="113"/>
      <c r="STQ501" s="113"/>
      <c r="STR501" s="112"/>
      <c r="STS501" s="112"/>
      <c r="STT501" s="112"/>
      <c r="STU501" s="112"/>
      <c r="STV501" s="112"/>
      <c r="STW501" s="112"/>
      <c r="STX501" s="112"/>
      <c r="STY501" s="112"/>
      <c r="STZ501" s="112"/>
      <c r="SUA501" s="115"/>
      <c r="SUB501" s="114"/>
      <c r="SUC501" s="117"/>
      <c r="SUD501" s="112"/>
      <c r="SUE501" s="112"/>
      <c r="SUF501" s="112"/>
      <c r="SUG501" s="113"/>
      <c r="SUH501" s="113"/>
      <c r="SUI501" s="112"/>
      <c r="SUJ501" s="112"/>
      <c r="SUK501" s="112"/>
      <c r="SUL501" s="112"/>
      <c r="SUM501" s="112"/>
      <c r="SUN501" s="112"/>
      <c r="SUO501" s="112"/>
      <c r="SUP501" s="112"/>
      <c r="SUQ501" s="112"/>
      <c r="SUR501" s="115"/>
      <c r="SUS501" s="114"/>
      <c r="SUT501" s="117"/>
      <c r="SUU501" s="112"/>
      <c r="SUV501" s="112"/>
      <c r="SUW501" s="112"/>
      <c r="SUX501" s="113"/>
      <c r="SUY501" s="113"/>
      <c r="SUZ501" s="112"/>
      <c r="SVA501" s="112"/>
      <c r="SVB501" s="112"/>
      <c r="SVC501" s="112"/>
      <c r="SVD501" s="112"/>
      <c r="SVE501" s="112"/>
      <c r="SVF501" s="112"/>
      <c r="SVG501" s="112"/>
      <c r="SVH501" s="112"/>
      <c r="SVI501" s="115"/>
      <c r="SVJ501" s="114"/>
      <c r="SVK501" s="117"/>
      <c r="SVL501" s="112"/>
      <c r="SVM501" s="112"/>
      <c r="SVN501" s="112"/>
      <c r="SVO501" s="113"/>
      <c r="SVP501" s="113"/>
      <c r="SVQ501" s="112"/>
      <c r="SVR501" s="112"/>
      <c r="SVS501" s="112"/>
      <c r="SVT501" s="112"/>
      <c r="SVU501" s="112"/>
      <c r="SVV501" s="112"/>
      <c r="SVW501" s="112"/>
      <c r="SVX501" s="112"/>
      <c r="SVY501" s="112"/>
      <c r="SVZ501" s="115"/>
      <c r="SWA501" s="114"/>
      <c r="SWB501" s="117"/>
      <c r="SWC501" s="112"/>
      <c r="SWD501" s="112"/>
      <c r="SWE501" s="112"/>
      <c r="SWF501" s="113"/>
      <c r="SWG501" s="113"/>
      <c r="SWH501" s="112"/>
      <c r="SWI501" s="112"/>
      <c r="SWJ501" s="112"/>
      <c r="SWK501" s="112"/>
      <c r="SWL501" s="112"/>
      <c r="SWM501" s="112"/>
      <c r="SWN501" s="112"/>
      <c r="SWO501" s="112"/>
      <c r="SWP501" s="112"/>
      <c r="SWQ501" s="115"/>
      <c r="SWR501" s="114"/>
      <c r="SWS501" s="117"/>
      <c r="SWT501" s="112"/>
      <c r="SWU501" s="112"/>
      <c r="SWV501" s="112"/>
      <c r="SWW501" s="113"/>
      <c r="SWX501" s="113"/>
      <c r="SWY501" s="112"/>
      <c r="SWZ501" s="112"/>
      <c r="SXA501" s="112"/>
      <c r="SXB501" s="112"/>
      <c r="SXC501" s="112"/>
      <c r="SXD501" s="112"/>
      <c r="SXE501" s="112"/>
      <c r="SXF501" s="112"/>
      <c r="SXG501" s="112"/>
      <c r="SXH501" s="115"/>
      <c r="SXI501" s="114"/>
      <c r="SXJ501" s="117"/>
      <c r="SXK501" s="112"/>
      <c r="SXL501" s="112"/>
      <c r="SXM501" s="112"/>
      <c r="SXN501" s="113"/>
      <c r="SXO501" s="113"/>
      <c r="SXP501" s="112"/>
      <c r="SXQ501" s="112"/>
      <c r="SXR501" s="112"/>
      <c r="SXS501" s="112"/>
      <c r="SXT501" s="112"/>
      <c r="SXU501" s="112"/>
      <c r="SXV501" s="112"/>
      <c r="SXW501" s="112"/>
      <c r="SXX501" s="112"/>
      <c r="SXY501" s="115"/>
      <c r="SXZ501" s="114"/>
      <c r="SYA501" s="117"/>
      <c r="SYB501" s="112"/>
      <c r="SYC501" s="112"/>
      <c r="SYD501" s="112"/>
      <c r="SYE501" s="113"/>
      <c r="SYF501" s="113"/>
      <c r="SYG501" s="112"/>
      <c r="SYH501" s="112"/>
      <c r="SYI501" s="112"/>
      <c r="SYJ501" s="112"/>
      <c r="SYK501" s="112"/>
      <c r="SYL501" s="112"/>
      <c r="SYM501" s="112"/>
      <c r="SYN501" s="112"/>
      <c r="SYO501" s="112"/>
      <c r="SYP501" s="115"/>
      <c r="SYQ501" s="114"/>
      <c r="SYR501" s="117"/>
      <c r="SYS501" s="112"/>
      <c r="SYT501" s="112"/>
      <c r="SYU501" s="112"/>
      <c r="SYV501" s="113"/>
      <c r="SYW501" s="113"/>
      <c r="SYX501" s="112"/>
      <c r="SYY501" s="112"/>
      <c r="SYZ501" s="112"/>
      <c r="SZA501" s="112"/>
      <c r="SZB501" s="112"/>
      <c r="SZC501" s="112"/>
      <c r="SZD501" s="112"/>
      <c r="SZE501" s="112"/>
      <c r="SZF501" s="112"/>
      <c r="SZG501" s="115"/>
      <c r="SZH501" s="114"/>
      <c r="SZI501" s="117"/>
      <c r="SZJ501" s="112"/>
      <c r="SZK501" s="112"/>
      <c r="SZL501" s="112"/>
      <c r="SZM501" s="113"/>
      <c r="SZN501" s="113"/>
      <c r="SZO501" s="112"/>
      <c r="SZP501" s="112"/>
      <c r="SZQ501" s="112"/>
      <c r="SZR501" s="112"/>
      <c r="SZS501" s="112"/>
      <c r="SZT501" s="112"/>
      <c r="SZU501" s="112"/>
      <c r="SZV501" s="112"/>
      <c r="SZW501" s="112"/>
      <c r="SZX501" s="115"/>
      <c r="SZY501" s="114"/>
      <c r="SZZ501" s="117"/>
      <c r="TAA501" s="112"/>
      <c r="TAB501" s="112"/>
      <c r="TAC501" s="112"/>
      <c r="TAD501" s="113"/>
      <c r="TAE501" s="113"/>
      <c r="TAF501" s="112"/>
      <c r="TAG501" s="112"/>
      <c r="TAH501" s="112"/>
      <c r="TAI501" s="112"/>
      <c r="TAJ501" s="112"/>
      <c r="TAK501" s="112"/>
      <c r="TAL501" s="112"/>
      <c r="TAM501" s="112"/>
      <c r="TAN501" s="112"/>
      <c r="TAO501" s="115"/>
      <c r="TAP501" s="114"/>
      <c r="TAQ501" s="117"/>
      <c r="TAR501" s="112"/>
      <c r="TAS501" s="112"/>
      <c r="TAT501" s="112"/>
      <c r="TAU501" s="113"/>
      <c r="TAV501" s="113"/>
      <c r="TAW501" s="112"/>
      <c r="TAX501" s="112"/>
      <c r="TAY501" s="112"/>
      <c r="TAZ501" s="112"/>
      <c r="TBA501" s="112"/>
      <c r="TBB501" s="112"/>
      <c r="TBC501" s="112"/>
      <c r="TBD501" s="112"/>
      <c r="TBE501" s="112"/>
      <c r="TBF501" s="115"/>
      <c r="TBG501" s="114"/>
      <c r="TBH501" s="117"/>
      <c r="TBI501" s="112"/>
      <c r="TBJ501" s="112"/>
      <c r="TBK501" s="112"/>
      <c r="TBL501" s="113"/>
      <c r="TBM501" s="113"/>
      <c r="TBN501" s="112"/>
      <c r="TBO501" s="112"/>
      <c r="TBP501" s="112"/>
      <c r="TBQ501" s="112"/>
      <c r="TBR501" s="112"/>
      <c r="TBS501" s="112"/>
      <c r="TBT501" s="112"/>
      <c r="TBU501" s="112"/>
      <c r="TBV501" s="112"/>
      <c r="TBW501" s="115"/>
      <c r="TBX501" s="114"/>
      <c r="TBY501" s="117"/>
      <c r="TBZ501" s="112"/>
      <c r="TCA501" s="112"/>
      <c r="TCB501" s="112"/>
      <c r="TCC501" s="113"/>
      <c r="TCD501" s="113"/>
      <c r="TCE501" s="112"/>
      <c r="TCF501" s="112"/>
      <c r="TCG501" s="112"/>
      <c r="TCH501" s="112"/>
      <c r="TCI501" s="112"/>
      <c r="TCJ501" s="112"/>
      <c r="TCK501" s="112"/>
      <c r="TCL501" s="112"/>
      <c r="TCM501" s="112"/>
      <c r="TCN501" s="115"/>
      <c r="TCO501" s="114"/>
      <c r="TCP501" s="117"/>
      <c r="TCQ501" s="112"/>
      <c r="TCR501" s="112"/>
      <c r="TCS501" s="112"/>
      <c r="TCT501" s="113"/>
      <c r="TCU501" s="113"/>
      <c r="TCV501" s="112"/>
      <c r="TCW501" s="112"/>
      <c r="TCX501" s="112"/>
      <c r="TCY501" s="112"/>
      <c r="TCZ501" s="112"/>
      <c r="TDA501" s="112"/>
      <c r="TDB501" s="112"/>
      <c r="TDC501" s="112"/>
      <c r="TDD501" s="112"/>
      <c r="TDE501" s="115"/>
      <c r="TDF501" s="114"/>
      <c r="TDG501" s="117"/>
      <c r="TDH501" s="112"/>
      <c r="TDI501" s="112"/>
      <c r="TDJ501" s="112"/>
      <c r="TDK501" s="113"/>
      <c r="TDL501" s="113"/>
      <c r="TDM501" s="112"/>
      <c r="TDN501" s="112"/>
      <c r="TDO501" s="112"/>
      <c r="TDP501" s="112"/>
      <c r="TDQ501" s="112"/>
      <c r="TDR501" s="112"/>
      <c r="TDS501" s="112"/>
      <c r="TDT501" s="112"/>
      <c r="TDU501" s="112"/>
      <c r="TDV501" s="115"/>
      <c r="TDW501" s="114"/>
      <c r="TDX501" s="117"/>
      <c r="TDY501" s="112"/>
      <c r="TDZ501" s="112"/>
      <c r="TEA501" s="112"/>
      <c r="TEB501" s="113"/>
      <c r="TEC501" s="113"/>
      <c r="TED501" s="112"/>
      <c r="TEE501" s="112"/>
      <c r="TEF501" s="112"/>
      <c r="TEG501" s="112"/>
      <c r="TEH501" s="112"/>
      <c r="TEI501" s="112"/>
      <c r="TEJ501" s="112"/>
      <c r="TEK501" s="112"/>
      <c r="TEL501" s="112"/>
      <c r="TEM501" s="115"/>
      <c r="TEN501" s="114"/>
      <c r="TEO501" s="117"/>
      <c r="TEP501" s="112"/>
      <c r="TEQ501" s="112"/>
      <c r="TER501" s="112"/>
      <c r="TES501" s="113"/>
      <c r="TET501" s="113"/>
      <c r="TEU501" s="112"/>
      <c r="TEV501" s="112"/>
      <c r="TEW501" s="112"/>
      <c r="TEX501" s="112"/>
      <c r="TEY501" s="112"/>
      <c r="TEZ501" s="112"/>
      <c r="TFA501" s="112"/>
      <c r="TFB501" s="112"/>
      <c r="TFC501" s="112"/>
      <c r="TFD501" s="115"/>
      <c r="TFE501" s="114"/>
      <c r="TFF501" s="117"/>
      <c r="TFG501" s="112"/>
      <c r="TFH501" s="112"/>
      <c r="TFI501" s="112"/>
      <c r="TFJ501" s="113"/>
      <c r="TFK501" s="113"/>
      <c r="TFL501" s="112"/>
      <c r="TFM501" s="112"/>
      <c r="TFN501" s="112"/>
      <c r="TFO501" s="112"/>
      <c r="TFP501" s="112"/>
      <c r="TFQ501" s="112"/>
      <c r="TFR501" s="112"/>
      <c r="TFS501" s="112"/>
      <c r="TFT501" s="112"/>
      <c r="TFU501" s="115"/>
      <c r="TFV501" s="114"/>
      <c r="TFW501" s="117"/>
      <c r="TFX501" s="112"/>
      <c r="TFY501" s="112"/>
      <c r="TFZ501" s="112"/>
      <c r="TGA501" s="113"/>
      <c r="TGB501" s="113"/>
      <c r="TGC501" s="112"/>
      <c r="TGD501" s="112"/>
      <c r="TGE501" s="112"/>
      <c r="TGF501" s="112"/>
      <c r="TGG501" s="112"/>
      <c r="TGH501" s="112"/>
      <c r="TGI501" s="112"/>
      <c r="TGJ501" s="112"/>
      <c r="TGK501" s="112"/>
      <c r="TGL501" s="115"/>
      <c r="TGM501" s="114"/>
      <c r="TGN501" s="117"/>
      <c r="TGO501" s="112"/>
      <c r="TGP501" s="112"/>
      <c r="TGQ501" s="112"/>
      <c r="TGR501" s="113"/>
      <c r="TGS501" s="113"/>
      <c r="TGT501" s="112"/>
      <c r="TGU501" s="112"/>
      <c r="TGV501" s="112"/>
      <c r="TGW501" s="112"/>
      <c r="TGX501" s="112"/>
      <c r="TGY501" s="112"/>
      <c r="TGZ501" s="112"/>
      <c r="THA501" s="112"/>
      <c r="THB501" s="112"/>
      <c r="THC501" s="115"/>
      <c r="THD501" s="114"/>
      <c r="THE501" s="117"/>
      <c r="THF501" s="112"/>
      <c r="THG501" s="112"/>
      <c r="THH501" s="112"/>
      <c r="THI501" s="113"/>
      <c r="THJ501" s="113"/>
      <c r="THK501" s="112"/>
      <c r="THL501" s="112"/>
      <c r="THM501" s="112"/>
      <c r="THN501" s="112"/>
      <c r="THO501" s="112"/>
      <c r="THP501" s="112"/>
      <c r="THQ501" s="112"/>
      <c r="THR501" s="112"/>
      <c r="THS501" s="112"/>
      <c r="THT501" s="115"/>
      <c r="THU501" s="114"/>
      <c r="THV501" s="117"/>
      <c r="THW501" s="112"/>
      <c r="THX501" s="112"/>
      <c r="THY501" s="112"/>
      <c r="THZ501" s="113"/>
      <c r="TIA501" s="113"/>
      <c r="TIB501" s="112"/>
      <c r="TIC501" s="112"/>
      <c r="TID501" s="112"/>
      <c r="TIE501" s="112"/>
      <c r="TIF501" s="112"/>
      <c r="TIG501" s="112"/>
      <c r="TIH501" s="112"/>
      <c r="TII501" s="112"/>
      <c r="TIJ501" s="112"/>
      <c r="TIK501" s="115"/>
      <c r="TIL501" s="114"/>
      <c r="TIM501" s="117"/>
      <c r="TIN501" s="112"/>
      <c r="TIO501" s="112"/>
      <c r="TIP501" s="112"/>
      <c r="TIQ501" s="113"/>
      <c r="TIR501" s="113"/>
      <c r="TIS501" s="112"/>
      <c r="TIT501" s="112"/>
      <c r="TIU501" s="112"/>
      <c r="TIV501" s="112"/>
      <c r="TIW501" s="112"/>
      <c r="TIX501" s="112"/>
      <c r="TIY501" s="112"/>
      <c r="TIZ501" s="112"/>
      <c r="TJA501" s="112"/>
      <c r="TJB501" s="115"/>
      <c r="TJC501" s="114"/>
      <c r="TJD501" s="117"/>
      <c r="TJE501" s="112"/>
      <c r="TJF501" s="112"/>
      <c r="TJG501" s="112"/>
      <c r="TJH501" s="113"/>
      <c r="TJI501" s="113"/>
      <c r="TJJ501" s="112"/>
      <c r="TJK501" s="112"/>
      <c r="TJL501" s="112"/>
      <c r="TJM501" s="112"/>
      <c r="TJN501" s="112"/>
      <c r="TJO501" s="112"/>
      <c r="TJP501" s="112"/>
      <c r="TJQ501" s="112"/>
      <c r="TJR501" s="112"/>
      <c r="TJS501" s="115"/>
      <c r="TJT501" s="114"/>
      <c r="TJU501" s="117"/>
      <c r="TJV501" s="112"/>
      <c r="TJW501" s="112"/>
      <c r="TJX501" s="112"/>
      <c r="TJY501" s="113"/>
      <c r="TJZ501" s="113"/>
      <c r="TKA501" s="112"/>
      <c r="TKB501" s="112"/>
      <c r="TKC501" s="112"/>
      <c r="TKD501" s="112"/>
      <c r="TKE501" s="112"/>
      <c r="TKF501" s="112"/>
      <c r="TKG501" s="112"/>
      <c r="TKH501" s="112"/>
      <c r="TKI501" s="112"/>
      <c r="TKJ501" s="115"/>
      <c r="TKK501" s="114"/>
      <c r="TKL501" s="117"/>
      <c r="TKM501" s="112"/>
      <c r="TKN501" s="112"/>
      <c r="TKO501" s="112"/>
      <c r="TKP501" s="113"/>
      <c r="TKQ501" s="113"/>
      <c r="TKR501" s="112"/>
      <c r="TKS501" s="112"/>
      <c r="TKT501" s="112"/>
      <c r="TKU501" s="112"/>
      <c r="TKV501" s="112"/>
      <c r="TKW501" s="112"/>
      <c r="TKX501" s="112"/>
      <c r="TKY501" s="112"/>
      <c r="TKZ501" s="112"/>
      <c r="TLA501" s="115"/>
      <c r="TLB501" s="114"/>
      <c r="TLC501" s="117"/>
      <c r="TLD501" s="112"/>
      <c r="TLE501" s="112"/>
      <c r="TLF501" s="112"/>
      <c r="TLG501" s="113"/>
      <c r="TLH501" s="113"/>
      <c r="TLI501" s="112"/>
      <c r="TLJ501" s="112"/>
      <c r="TLK501" s="112"/>
      <c r="TLL501" s="112"/>
      <c r="TLM501" s="112"/>
      <c r="TLN501" s="112"/>
      <c r="TLO501" s="112"/>
      <c r="TLP501" s="112"/>
      <c r="TLQ501" s="112"/>
      <c r="TLR501" s="115"/>
      <c r="TLS501" s="114"/>
      <c r="TLT501" s="117"/>
      <c r="TLU501" s="112"/>
      <c r="TLV501" s="112"/>
      <c r="TLW501" s="112"/>
      <c r="TLX501" s="113"/>
      <c r="TLY501" s="113"/>
      <c r="TLZ501" s="112"/>
      <c r="TMA501" s="112"/>
      <c r="TMB501" s="112"/>
      <c r="TMC501" s="112"/>
      <c r="TMD501" s="112"/>
      <c r="TME501" s="112"/>
      <c r="TMF501" s="112"/>
      <c r="TMG501" s="112"/>
      <c r="TMH501" s="112"/>
      <c r="TMI501" s="115"/>
      <c r="TMJ501" s="114"/>
      <c r="TMK501" s="117"/>
      <c r="TML501" s="112"/>
      <c r="TMM501" s="112"/>
      <c r="TMN501" s="112"/>
      <c r="TMO501" s="113"/>
      <c r="TMP501" s="113"/>
      <c r="TMQ501" s="112"/>
      <c r="TMR501" s="112"/>
      <c r="TMS501" s="112"/>
      <c r="TMT501" s="112"/>
      <c r="TMU501" s="112"/>
      <c r="TMV501" s="112"/>
      <c r="TMW501" s="112"/>
      <c r="TMX501" s="112"/>
      <c r="TMY501" s="112"/>
      <c r="TMZ501" s="115"/>
      <c r="TNA501" s="114"/>
      <c r="TNB501" s="117"/>
      <c r="TNC501" s="112"/>
      <c r="TND501" s="112"/>
      <c r="TNE501" s="112"/>
      <c r="TNF501" s="113"/>
      <c r="TNG501" s="113"/>
      <c r="TNH501" s="112"/>
      <c r="TNI501" s="112"/>
      <c r="TNJ501" s="112"/>
      <c r="TNK501" s="112"/>
      <c r="TNL501" s="112"/>
      <c r="TNM501" s="112"/>
      <c r="TNN501" s="112"/>
      <c r="TNO501" s="112"/>
      <c r="TNP501" s="112"/>
      <c r="TNQ501" s="115"/>
      <c r="TNR501" s="114"/>
      <c r="TNS501" s="117"/>
      <c r="TNT501" s="112"/>
      <c r="TNU501" s="112"/>
      <c r="TNV501" s="112"/>
      <c r="TNW501" s="113"/>
      <c r="TNX501" s="113"/>
      <c r="TNY501" s="112"/>
      <c r="TNZ501" s="112"/>
      <c r="TOA501" s="112"/>
      <c r="TOB501" s="112"/>
      <c r="TOC501" s="112"/>
      <c r="TOD501" s="112"/>
      <c r="TOE501" s="112"/>
      <c r="TOF501" s="112"/>
      <c r="TOG501" s="112"/>
      <c r="TOH501" s="115"/>
      <c r="TOI501" s="114"/>
      <c r="TOJ501" s="117"/>
      <c r="TOK501" s="112"/>
      <c r="TOL501" s="112"/>
      <c r="TOM501" s="112"/>
      <c r="TON501" s="113"/>
      <c r="TOO501" s="113"/>
      <c r="TOP501" s="112"/>
      <c r="TOQ501" s="112"/>
      <c r="TOR501" s="112"/>
      <c r="TOS501" s="112"/>
      <c r="TOT501" s="112"/>
      <c r="TOU501" s="112"/>
      <c r="TOV501" s="112"/>
      <c r="TOW501" s="112"/>
      <c r="TOX501" s="112"/>
      <c r="TOY501" s="115"/>
      <c r="TOZ501" s="114"/>
      <c r="TPA501" s="117"/>
      <c r="TPB501" s="112"/>
      <c r="TPC501" s="112"/>
      <c r="TPD501" s="112"/>
      <c r="TPE501" s="113"/>
      <c r="TPF501" s="113"/>
      <c r="TPG501" s="112"/>
      <c r="TPH501" s="112"/>
      <c r="TPI501" s="112"/>
      <c r="TPJ501" s="112"/>
      <c r="TPK501" s="112"/>
      <c r="TPL501" s="112"/>
      <c r="TPM501" s="112"/>
      <c r="TPN501" s="112"/>
      <c r="TPO501" s="112"/>
      <c r="TPP501" s="115"/>
      <c r="TPQ501" s="114"/>
      <c r="TPR501" s="117"/>
      <c r="TPS501" s="112"/>
      <c r="TPT501" s="112"/>
      <c r="TPU501" s="112"/>
      <c r="TPV501" s="113"/>
      <c r="TPW501" s="113"/>
      <c r="TPX501" s="112"/>
      <c r="TPY501" s="112"/>
      <c r="TPZ501" s="112"/>
      <c r="TQA501" s="112"/>
      <c r="TQB501" s="112"/>
      <c r="TQC501" s="112"/>
      <c r="TQD501" s="112"/>
      <c r="TQE501" s="112"/>
      <c r="TQF501" s="112"/>
      <c r="TQG501" s="115"/>
      <c r="TQH501" s="114"/>
      <c r="TQI501" s="117"/>
      <c r="TQJ501" s="112"/>
      <c r="TQK501" s="112"/>
      <c r="TQL501" s="112"/>
      <c r="TQM501" s="113"/>
      <c r="TQN501" s="113"/>
      <c r="TQO501" s="112"/>
      <c r="TQP501" s="112"/>
      <c r="TQQ501" s="112"/>
      <c r="TQR501" s="112"/>
      <c r="TQS501" s="112"/>
      <c r="TQT501" s="112"/>
      <c r="TQU501" s="112"/>
      <c r="TQV501" s="112"/>
      <c r="TQW501" s="112"/>
      <c r="TQX501" s="115"/>
      <c r="TQY501" s="114"/>
      <c r="TQZ501" s="117"/>
      <c r="TRA501" s="112"/>
      <c r="TRB501" s="112"/>
      <c r="TRC501" s="112"/>
      <c r="TRD501" s="113"/>
      <c r="TRE501" s="113"/>
      <c r="TRF501" s="112"/>
      <c r="TRG501" s="112"/>
      <c r="TRH501" s="112"/>
      <c r="TRI501" s="112"/>
      <c r="TRJ501" s="112"/>
      <c r="TRK501" s="112"/>
      <c r="TRL501" s="112"/>
      <c r="TRM501" s="112"/>
      <c r="TRN501" s="112"/>
      <c r="TRO501" s="115"/>
      <c r="TRP501" s="114"/>
      <c r="TRQ501" s="117"/>
      <c r="TRR501" s="112"/>
      <c r="TRS501" s="112"/>
      <c r="TRT501" s="112"/>
      <c r="TRU501" s="113"/>
      <c r="TRV501" s="113"/>
      <c r="TRW501" s="112"/>
      <c r="TRX501" s="112"/>
      <c r="TRY501" s="112"/>
      <c r="TRZ501" s="112"/>
      <c r="TSA501" s="112"/>
      <c r="TSB501" s="112"/>
      <c r="TSC501" s="112"/>
      <c r="TSD501" s="112"/>
      <c r="TSE501" s="112"/>
      <c r="TSF501" s="115"/>
      <c r="TSG501" s="114"/>
      <c r="TSH501" s="117"/>
      <c r="TSI501" s="112"/>
      <c r="TSJ501" s="112"/>
      <c r="TSK501" s="112"/>
      <c r="TSL501" s="113"/>
      <c r="TSM501" s="113"/>
      <c r="TSN501" s="112"/>
      <c r="TSO501" s="112"/>
      <c r="TSP501" s="112"/>
      <c r="TSQ501" s="112"/>
      <c r="TSR501" s="112"/>
      <c r="TSS501" s="112"/>
      <c r="TST501" s="112"/>
      <c r="TSU501" s="112"/>
      <c r="TSV501" s="112"/>
      <c r="TSW501" s="115"/>
      <c r="TSX501" s="114"/>
      <c r="TSY501" s="117"/>
      <c r="TSZ501" s="112"/>
      <c r="TTA501" s="112"/>
      <c r="TTB501" s="112"/>
      <c r="TTC501" s="113"/>
      <c r="TTD501" s="113"/>
      <c r="TTE501" s="112"/>
      <c r="TTF501" s="112"/>
      <c r="TTG501" s="112"/>
      <c r="TTH501" s="112"/>
      <c r="TTI501" s="112"/>
      <c r="TTJ501" s="112"/>
      <c r="TTK501" s="112"/>
      <c r="TTL501" s="112"/>
      <c r="TTM501" s="112"/>
      <c r="TTN501" s="115"/>
      <c r="TTO501" s="114"/>
      <c r="TTP501" s="117"/>
      <c r="TTQ501" s="112"/>
      <c r="TTR501" s="112"/>
      <c r="TTS501" s="112"/>
      <c r="TTT501" s="113"/>
      <c r="TTU501" s="113"/>
      <c r="TTV501" s="112"/>
      <c r="TTW501" s="112"/>
      <c r="TTX501" s="112"/>
      <c r="TTY501" s="112"/>
      <c r="TTZ501" s="112"/>
      <c r="TUA501" s="112"/>
      <c r="TUB501" s="112"/>
      <c r="TUC501" s="112"/>
      <c r="TUD501" s="112"/>
      <c r="TUE501" s="115"/>
      <c r="TUF501" s="114"/>
      <c r="TUG501" s="117"/>
      <c r="TUH501" s="112"/>
      <c r="TUI501" s="112"/>
      <c r="TUJ501" s="112"/>
      <c r="TUK501" s="113"/>
      <c r="TUL501" s="113"/>
      <c r="TUM501" s="112"/>
      <c r="TUN501" s="112"/>
      <c r="TUO501" s="112"/>
      <c r="TUP501" s="112"/>
      <c r="TUQ501" s="112"/>
      <c r="TUR501" s="112"/>
      <c r="TUS501" s="112"/>
      <c r="TUT501" s="112"/>
      <c r="TUU501" s="112"/>
      <c r="TUV501" s="115"/>
      <c r="TUW501" s="114"/>
      <c r="TUX501" s="117"/>
      <c r="TUY501" s="112"/>
      <c r="TUZ501" s="112"/>
      <c r="TVA501" s="112"/>
      <c r="TVB501" s="113"/>
      <c r="TVC501" s="113"/>
      <c r="TVD501" s="112"/>
      <c r="TVE501" s="112"/>
      <c r="TVF501" s="112"/>
      <c r="TVG501" s="112"/>
      <c r="TVH501" s="112"/>
      <c r="TVI501" s="112"/>
      <c r="TVJ501" s="112"/>
      <c r="TVK501" s="112"/>
      <c r="TVL501" s="112"/>
      <c r="TVM501" s="115"/>
      <c r="TVN501" s="114"/>
      <c r="TVO501" s="117"/>
      <c r="TVP501" s="112"/>
      <c r="TVQ501" s="112"/>
      <c r="TVR501" s="112"/>
      <c r="TVS501" s="113"/>
      <c r="TVT501" s="113"/>
      <c r="TVU501" s="112"/>
      <c r="TVV501" s="112"/>
      <c r="TVW501" s="112"/>
      <c r="TVX501" s="112"/>
      <c r="TVY501" s="112"/>
      <c r="TVZ501" s="112"/>
      <c r="TWA501" s="112"/>
      <c r="TWB501" s="112"/>
      <c r="TWC501" s="112"/>
      <c r="TWD501" s="115"/>
      <c r="TWE501" s="114"/>
      <c r="TWF501" s="117"/>
      <c r="TWG501" s="112"/>
      <c r="TWH501" s="112"/>
      <c r="TWI501" s="112"/>
      <c r="TWJ501" s="113"/>
      <c r="TWK501" s="113"/>
      <c r="TWL501" s="112"/>
      <c r="TWM501" s="112"/>
      <c r="TWN501" s="112"/>
      <c r="TWO501" s="112"/>
      <c r="TWP501" s="112"/>
      <c r="TWQ501" s="112"/>
      <c r="TWR501" s="112"/>
      <c r="TWS501" s="112"/>
      <c r="TWT501" s="112"/>
      <c r="TWU501" s="115"/>
      <c r="TWV501" s="114"/>
      <c r="TWW501" s="117"/>
      <c r="TWX501" s="112"/>
      <c r="TWY501" s="112"/>
      <c r="TWZ501" s="112"/>
      <c r="TXA501" s="113"/>
      <c r="TXB501" s="113"/>
      <c r="TXC501" s="112"/>
      <c r="TXD501" s="112"/>
      <c r="TXE501" s="112"/>
      <c r="TXF501" s="112"/>
      <c r="TXG501" s="112"/>
      <c r="TXH501" s="112"/>
      <c r="TXI501" s="112"/>
      <c r="TXJ501" s="112"/>
      <c r="TXK501" s="112"/>
      <c r="TXL501" s="115"/>
      <c r="TXM501" s="114"/>
      <c r="TXN501" s="117"/>
      <c r="TXO501" s="112"/>
      <c r="TXP501" s="112"/>
      <c r="TXQ501" s="112"/>
      <c r="TXR501" s="113"/>
      <c r="TXS501" s="113"/>
      <c r="TXT501" s="112"/>
      <c r="TXU501" s="112"/>
      <c r="TXV501" s="112"/>
      <c r="TXW501" s="112"/>
      <c r="TXX501" s="112"/>
      <c r="TXY501" s="112"/>
      <c r="TXZ501" s="112"/>
      <c r="TYA501" s="112"/>
      <c r="TYB501" s="112"/>
      <c r="TYC501" s="115"/>
      <c r="TYD501" s="114"/>
      <c r="TYE501" s="117"/>
      <c r="TYF501" s="112"/>
      <c r="TYG501" s="112"/>
      <c r="TYH501" s="112"/>
      <c r="TYI501" s="113"/>
      <c r="TYJ501" s="113"/>
      <c r="TYK501" s="112"/>
      <c r="TYL501" s="112"/>
      <c r="TYM501" s="112"/>
      <c r="TYN501" s="112"/>
      <c r="TYO501" s="112"/>
      <c r="TYP501" s="112"/>
      <c r="TYQ501" s="112"/>
      <c r="TYR501" s="112"/>
      <c r="TYS501" s="112"/>
      <c r="TYT501" s="115"/>
      <c r="TYU501" s="114"/>
      <c r="TYV501" s="117"/>
      <c r="TYW501" s="112"/>
      <c r="TYX501" s="112"/>
      <c r="TYY501" s="112"/>
      <c r="TYZ501" s="113"/>
      <c r="TZA501" s="113"/>
      <c r="TZB501" s="112"/>
      <c r="TZC501" s="112"/>
      <c r="TZD501" s="112"/>
      <c r="TZE501" s="112"/>
      <c r="TZF501" s="112"/>
      <c r="TZG501" s="112"/>
      <c r="TZH501" s="112"/>
      <c r="TZI501" s="112"/>
      <c r="TZJ501" s="112"/>
      <c r="TZK501" s="115"/>
      <c r="TZL501" s="114"/>
      <c r="TZM501" s="117"/>
      <c r="TZN501" s="112"/>
      <c r="TZO501" s="112"/>
      <c r="TZP501" s="112"/>
      <c r="TZQ501" s="113"/>
      <c r="TZR501" s="113"/>
      <c r="TZS501" s="112"/>
      <c r="TZT501" s="112"/>
      <c r="TZU501" s="112"/>
      <c r="TZV501" s="112"/>
      <c r="TZW501" s="112"/>
      <c r="TZX501" s="112"/>
      <c r="TZY501" s="112"/>
      <c r="TZZ501" s="112"/>
      <c r="UAA501" s="112"/>
      <c r="UAB501" s="115"/>
      <c r="UAC501" s="114"/>
      <c r="UAD501" s="117"/>
      <c r="UAE501" s="112"/>
      <c r="UAF501" s="112"/>
      <c r="UAG501" s="112"/>
      <c r="UAH501" s="113"/>
      <c r="UAI501" s="113"/>
      <c r="UAJ501" s="112"/>
      <c r="UAK501" s="112"/>
      <c r="UAL501" s="112"/>
      <c r="UAM501" s="112"/>
      <c r="UAN501" s="112"/>
      <c r="UAO501" s="112"/>
      <c r="UAP501" s="112"/>
      <c r="UAQ501" s="112"/>
      <c r="UAR501" s="112"/>
      <c r="UAS501" s="115"/>
      <c r="UAT501" s="114"/>
      <c r="UAU501" s="117"/>
      <c r="UAV501" s="112"/>
      <c r="UAW501" s="112"/>
      <c r="UAX501" s="112"/>
      <c r="UAY501" s="113"/>
      <c r="UAZ501" s="113"/>
      <c r="UBA501" s="112"/>
      <c r="UBB501" s="112"/>
      <c r="UBC501" s="112"/>
      <c r="UBD501" s="112"/>
      <c r="UBE501" s="112"/>
      <c r="UBF501" s="112"/>
      <c r="UBG501" s="112"/>
      <c r="UBH501" s="112"/>
      <c r="UBI501" s="112"/>
      <c r="UBJ501" s="115"/>
      <c r="UBK501" s="114"/>
      <c r="UBL501" s="117"/>
      <c r="UBM501" s="112"/>
      <c r="UBN501" s="112"/>
      <c r="UBO501" s="112"/>
      <c r="UBP501" s="113"/>
      <c r="UBQ501" s="113"/>
      <c r="UBR501" s="112"/>
      <c r="UBS501" s="112"/>
      <c r="UBT501" s="112"/>
      <c r="UBU501" s="112"/>
      <c r="UBV501" s="112"/>
      <c r="UBW501" s="112"/>
      <c r="UBX501" s="112"/>
      <c r="UBY501" s="112"/>
      <c r="UBZ501" s="112"/>
      <c r="UCA501" s="115"/>
      <c r="UCB501" s="114"/>
      <c r="UCC501" s="117"/>
      <c r="UCD501" s="112"/>
      <c r="UCE501" s="112"/>
      <c r="UCF501" s="112"/>
      <c r="UCG501" s="113"/>
      <c r="UCH501" s="113"/>
      <c r="UCI501" s="112"/>
      <c r="UCJ501" s="112"/>
      <c r="UCK501" s="112"/>
      <c r="UCL501" s="112"/>
      <c r="UCM501" s="112"/>
      <c r="UCN501" s="112"/>
      <c r="UCO501" s="112"/>
      <c r="UCP501" s="112"/>
      <c r="UCQ501" s="112"/>
      <c r="UCR501" s="115"/>
      <c r="UCS501" s="114"/>
      <c r="UCT501" s="117"/>
      <c r="UCU501" s="112"/>
      <c r="UCV501" s="112"/>
      <c r="UCW501" s="112"/>
      <c r="UCX501" s="113"/>
      <c r="UCY501" s="113"/>
      <c r="UCZ501" s="112"/>
      <c r="UDA501" s="112"/>
      <c r="UDB501" s="112"/>
      <c r="UDC501" s="112"/>
      <c r="UDD501" s="112"/>
      <c r="UDE501" s="112"/>
      <c r="UDF501" s="112"/>
      <c r="UDG501" s="112"/>
      <c r="UDH501" s="112"/>
      <c r="UDI501" s="115"/>
      <c r="UDJ501" s="114"/>
      <c r="UDK501" s="117"/>
      <c r="UDL501" s="112"/>
      <c r="UDM501" s="112"/>
      <c r="UDN501" s="112"/>
      <c r="UDO501" s="113"/>
      <c r="UDP501" s="113"/>
      <c r="UDQ501" s="112"/>
      <c r="UDR501" s="112"/>
      <c r="UDS501" s="112"/>
      <c r="UDT501" s="112"/>
      <c r="UDU501" s="112"/>
      <c r="UDV501" s="112"/>
      <c r="UDW501" s="112"/>
      <c r="UDX501" s="112"/>
      <c r="UDY501" s="112"/>
      <c r="UDZ501" s="115"/>
      <c r="UEA501" s="114"/>
      <c r="UEB501" s="117"/>
      <c r="UEC501" s="112"/>
      <c r="UED501" s="112"/>
      <c r="UEE501" s="112"/>
      <c r="UEF501" s="113"/>
      <c r="UEG501" s="113"/>
      <c r="UEH501" s="112"/>
      <c r="UEI501" s="112"/>
      <c r="UEJ501" s="112"/>
      <c r="UEK501" s="112"/>
      <c r="UEL501" s="112"/>
      <c r="UEM501" s="112"/>
      <c r="UEN501" s="112"/>
      <c r="UEO501" s="112"/>
      <c r="UEP501" s="112"/>
      <c r="UEQ501" s="115"/>
      <c r="UER501" s="114"/>
      <c r="UES501" s="117"/>
      <c r="UET501" s="112"/>
      <c r="UEU501" s="112"/>
      <c r="UEV501" s="112"/>
      <c r="UEW501" s="113"/>
      <c r="UEX501" s="113"/>
      <c r="UEY501" s="112"/>
      <c r="UEZ501" s="112"/>
      <c r="UFA501" s="112"/>
      <c r="UFB501" s="112"/>
      <c r="UFC501" s="112"/>
      <c r="UFD501" s="112"/>
      <c r="UFE501" s="112"/>
      <c r="UFF501" s="112"/>
      <c r="UFG501" s="112"/>
      <c r="UFH501" s="115"/>
      <c r="UFI501" s="114"/>
      <c r="UFJ501" s="117"/>
      <c r="UFK501" s="112"/>
      <c r="UFL501" s="112"/>
      <c r="UFM501" s="112"/>
      <c r="UFN501" s="113"/>
      <c r="UFO501" s="113"/>
      <c r="UFP501" s="112"/>
      <c r="UFQ501" s="112"/>
      <c r="UFR501" s="112"/>
      <c r="UFS501" s="112"/>
      <c r="UFT501" s="112"/>
      <c r="UFU501" s="112"/>
      <c r="UFV501" s="112"/>
      <c r="UFW501" s="112"/>
      <c r="UFX501" s="112"/>
      <c r="UFY501" s="115"/>
      <c r="UFZ501" s="114"/>
      <c r="UGA501" s="117"/>
      <c r="UGB501" s="112"/>
      <c r="UGC501" s="112"/>
      <c r="UGD501" s="112"/>
      <c r="UGE501" s="113"/>
      <c r="UGF501" s="113"/>
      <c r="UGG501" s="112"/>
      <c r="UGH501" s="112"/>
      <c r="UGI501" s="112"/>
      <c r="UGJ501" s="112"/>
      <c r="UGK501" s="112"/>
      <c r="UGL501" s="112"/>
      <c r="UGM501" s="112"/>
      <c r="UGN501" s="112"/>
      <c r="UGO501" s="112"/>
      <c r="UGP501" s="115"/>
      <c r="UGQ501" s="114"/>
      <c r="UGR501" s="117"/>
      <c r="UGS501" s="112"/>
      <c r="UGT501" s="112"/>
      <c r="UGU501" s="112"/>
      <c r="UGV501" s="113"/>
      <c r="UGW501" s="113"/>
      <c r="UGX501" s="112"/>
      <c r="UGY501" s="112"/>
      <c r="UGZ501" s="112"/>
      <c r="UHA501" s="112"/>
      <c r="UHB501" s="112"/>
      <c r="UHC501" s="112"/>
      <c r="UHD501" s="112"/>
      <c r="UHE501" s="112"/>
      <c r="UHF501" s="112"/>
      <c r="UHG501" s="115"/>
      <c r="UHH501" s="114"/>
      <c r="UHI501" s="117"/>
      <c r="UHJ501" s="112"/>
      <c r="UHK501" s="112"/>
      <c r="UHL501" s="112"/>
      <c r="UHM501" s="113"/>
      <c r="UHN501" s="113"/>
      <c r="UHO501" s="112"/>
      <c r="UHP501" s="112"/>
      <c r="UHQ501" s="112"/>
      <c r="UHR501" s="112"/>
      <c r="UHS501" s="112"/>
      <c r="UHT501" s="112"/>
      <c r="UHU501" s="112"/>
      <c r="UHV501" s="112"/>
      <c r="UHW501" s="112"/>
      <c r="UHX501" s="115"/>
      <c r="UHY501" s="114"/>
      <c r="UHZ501" s="117"/>
      <c r="UIA501" s="112"/>
      <c r="UIB501" s="112"/>
      <c r="UIC501" s="112"/>
      <c r="UID501" s="113"/>
      <c r="UIE501" s="113"/>
      <c r="UIF501" s="112"/>
      <c r="UIG501" s="112"/>
      <c r="UIH501" s="112"/>
      <c r="UII501" s="112"/>
      <c r="UIJ501" s="112"/>
      <c r="UIK501" s="112"/>
      <c r="UIL501" s="112"/>
      <c r="UIM501" s="112"/>
      <c r="UIN501" s="112"/>
      <c r="UIO501" s="115"/>
      <c r="UIP501" s="114"/>
      <c r="UIQ501" s="117"/>
      <c r="UIR501" s="112"/>
      <c r="UIS501" s="112"/>
      <c r="UIT501" s="112"/>
      <c r="UIU501" s="113"/>
      <c r="UIV501" s="113"/>
      <c r="UIW501" s="112"/>
      <c r="UIX501" s="112"/>
      <c r="UIY501" s="112"/>
      <c r="UIZ501" s="112"/>
      <c r="UJA501" s="112"/>
      <c r="UJB501" s="112"/>
      <c r="UJC501" s="112"/>
      <c r="UJD501" s="112"/>
      <c r="UJE501" s="112"/>
      <c r="UJF501" s="115"/>
      <c r="UJG501" s="114"/>
      <c r="UJH501" s="117"/>
      <c r="UJI501" s="112"/>
      <c r="UJJ501" s="112"/>
      <c r="UJK501" s="112"/>
      <c r="UJL501" s="113"/>
      <c r="UJM501" s="113"/>
      <c r="UJN501" s="112"/>
      <c r="UJO501" s="112"/>
      <c r="UJP501" s="112"/>
      <c r="UJQ501" s="112"/>
      <c r="UJR501" s="112"/>
      <c r="UJS501" s="112"/>
      <c r="UJT501" s="112"/>
      <c r="UJU501" s="112"/>
      <c r="UJV501" s="112"/>
      <c r="UJW501" s="115"/>
      <c r="UJX501" s="114"/>
      <c r="UJY501" s="117"/>
      <c r="UJZ501" s="112"/>
      <c r="UKA501" s="112"/>
      <c r="UKB501" s="112"/>
      <c r="UKC501" s="113"/>
      <c r="UKD501" s="113"/>
      <c r="UKE501" s="112"/>
      <c r="UKF501" s="112"/>
      <c r="UKG501" s="112"/>
      <c r="UKH501" s="112"/>
      <c r="UKI501" s="112"/>
      <c r="UKJ501" s="112"/>
      <c r="UKK501" s="112"/>
      <c r="UKL501" s="112"/>
      <c r="UKM501" s="112"/>
      <c r="UKN501" s="115"/>
      <c r="UKO501" s="114"/>
      <c r="UKP501" s="117"/>
      <c r="UKQ501" s="112"/>
      <c r="UKR501" s="112"/>
      <c r="UKS501" s="112"/>
      <c r="UKT501" s="113"/>
      <c r="UKU501" s="113"/>
      <c r="UKV501" s="112"/>
      <c r="UKW501" s="112"/>
      <c r="UKX501" s="112"/>
      <c r="UKY501" s="112"/>
      <c r="UKZ501" s="112"/>
      <c r="ULA501" s="112"/>
      <c r="ULB501" s="112"/>
      <c r="ULC501" s="112"/>
      <c r="ULD501" s="112"/>
      <c r="ULE501" s="115"/>
      <c r="ULF501" s="114"/>
      <c r="ULG501" s="117"/>
      <c r="ULH501" s="112"/>
      <c r="ULI501" s="112"/>
      <c r="ULJ501" s="112"/>
      <c r="ULK501" s="113"/>
      <c r="ULL501" s="113"/>
      <c r="ULM501" s="112"/>
      <c r="ULN501" s="112"/>
      <c r="ULO501" s="112"/>
      <c r="ULP501" s="112"/>
      <c r="ULQ501" s="112"/>
      <c r="ULR501" s="112"/>
      <c r="ULS501" s="112"/>
      <c r="ULT501" s="112"/>
      <c r="ULU501" s="112"/>
      <c r="ULV501" s="115"/>
      <c r="ULW501" s="114"/>
      <c r="ULX501" s="117"/>
      <c r="ULY501" s="112"/>
      <c r="ULZ501" s="112"/>
      <c r="UMA501" s="112"/>
      <c r="UMB501" s="113"/>
      <c r="UMC501" s="113"/>
      <c r="UMD501" s="112"/>
      <c r="UME501" s="112"/>
      <c r="UMF501" s="112"/>
      <c r="UMG501" s="112"/>
      <c r="UMH501" s="112"/>
      <c r="UMI501" s="112"/>
      <c r="UMJ501" s="112"/>
      <c r="UMK501" s="112"/>
      <c r="UML501" s="112"/>
      <c r="UMM501" s="115"/>
      <c r="UMN501" s="114"/>
      <c r="UMO501" s="117"/>
      <c r="UMP501" s="112"/>
      <c r="UMQ501" s="112"/>
      <c r="UMR501" s="112"/>
      <c r="UMS501" s="113"/>
      <c r="UMT501" s="113"/>
      <c r="UMU501" s="112"/>
      <c r="UMV501" s="112"/>
      <c r="UMW501" s="112"/>
      <c r="UMX501" s="112"/>
      <c r="UMY501" s="112"/>
      <c r="UMZ501" s="112"/>
      <c r="UNA501" s="112"/>
      <c r="UNB501" s="112"/>
      <c r="UNC501" s="112"/>
      <c r="UND501" s="115"/>
      <c r="UNE501" s="114"/>
      <c r="UNF501" s="117"/>
      <c r="UNG501" s="112"/>
      <c r="UNH501" s="112"/>
      <c r="UNI501" s="112"/>
      <c r="UNJ501" s="113"/>
      <c r="UNK501" s="113"/>
      <c r="UNL501" s="112"/>
      <c r="UNM501" s="112"/>
      <c r="UNN501" s="112"/>
      <c r="UNO501" s="112"/>
      <c r="UNP501" s="112"/>
      <c r="UNQ501" s="112"/>
      <c r="UNR501" s="112"/>
      <c r="UNS501" s="112"/>
      <c r="UNT501" s="112"/>
      <c r="UNU501" s="115"/>
      <c r="UNV501" s="114"/>
      <c r="UNW501" s="117"/>
      <c r="UNX501" s="112"/>
      <c r="UNY501" s="112"/>
      <c r="UNZ501" s="112"/>
      <c r="UOA501" s="113"/>
      <c r="UOB501" s="113"/>
      <c r="UOC501" s="112"/>
      <c r="UOD501" s="112"/>
      <c r="UOE501" s="112"/>
      <c r="UOF501" s="112"/>
      <c r="UOG501" s="112"/>
      <c r="UOH501" s="112"/>
      <c r="UOI501" s="112"/>
      <c r="UOJ501" s="112"/>
      <c r="UOK501" s="112"/>
      <c r="UOL501" s="115"/>
      <c r="UOM501" s="114"/>
      <c r="UON501" s="117"/>
      <c r="UOO501" s="112"/>
      <c r="UOP501" s="112"/>
      <c r="UOQ501" s="112"/>
      <c r="UOR501" s="113"/>
      <c r="UOS501" s="113"/>
      <c r="UOT501" s="112"/>
      <c r="UOU501" s="112"/>
      <c r="UOV501" s="112"/>
      <c r="UOW501" s="112"/>
      <c r="UOX501" s="112"/>
      <c r="UOY501" s="112"/>
      <c r="UOZ501" s="112"/>
      <c r="UPA501" s="112"/>
      <c r="UPB501" s="112"/>
      <c r="UPC501" s="115"/>
      <c r="UPD501" s="114"/>
      <c r="UPE501" s="117"/>
      <c r="UPF501" s="112"/>
      <c r="UPG501" s="112"/>
      <c r="UPH501" s="112"/>
      <c r="UPI501" s="113"/>
      <c r="UPJ501" s="113"/>
      <c r="UPK501" s="112"/>
      <c r="UPL501" s="112"/>
      <c r="UPM501" s="112"/>
      <c r="UPN501" s="112"/>
      <c r="UPO501" s="112"/>
      <c r="UPP501" s="112"/>
      <c r="UPQ501" s="112"/>
      <c r="UPR501" s="112"/>
      <c r="UPS501" s="112"/>
      <c r="UPT501" s="115"/>
      <c r="UPU501" s="114"/>
      <c r="UPV501" s="117"/>
      <c r="UPW501" s="112"/>
      <c r="UPX501" s="112"/>
      <c r="UPY501" s="112"/>
      <c r="UPZ501" s="113"/>
      <c r="UQA501" s="113"/>
      <c r="UQB501" s="112"/>
      <c r="UQC501" s="112"/>
      <c r="UQD501" s="112"/>
      <c r="UQE501" s="112"/>
      <c r="UQF501" s="112"/>
      <c r="UQG501" s="112"/>
      <c r="UQH501" s="112"/>
      <c r="UQI501" s="112"/>
      <c r="UQJ501" s="112"/>
      <c r="UQK501" s="115"/>
      <c r="UQL501" s="114"/>
      <c r="UQM501" s="117"/>
      <c r="UQN501" s="112"/>
      <c r="UQO501" s="112"/>
      <c r="UQP501" s="112"/>
      <c r="UQQ501" s="113"/>
      <c r="UQR501" s="113"/>
      <c r="UQS501" s="112"/>
      <c r="UQT501" s="112"/>
      <c r="UQU501" s="112"/>
      <c r="UQV501" s="112"/>
      <c r="UQW501" s="112"/>
      <c r="UQX501" s="112"/>
      <c r="UQY501" s="112"/>
      <c r="UQZ501" s="112"/>
      <c r="URA501" s="112"/>
      <c r="URB501" s="115"/>
      <c r="URC501" s="114"/>
      <c r="URD501" s="117"/>
      <c r="URE501" s="112"/>
      <c r="URF501" s="112"/>
      <c r="URG501" s="112"/>
      <c r="URH501" s="113"/>
      <c r="URI501" s="113"/>
      <c r="URJ501" s="112"/>
      <c r="URK501" s="112"/>
      <c r="URL501" s="112"/>
      <c r="URM501" s="112"/>
      <c r="URN501" s="112"/>
      <c r="URO501" s="112"/>
      <c r="URP501" s="112"/>
      <c r="URQ501" s="112"/>
      <c r="URR501" s="112"/>
      <c r="URS501" s="115"/>
      <c r="URT501" s="114"/>
      <c r="URU501" s="117"/>
      <c r="URV501" s="112"/>
      <c r="URW501" s="112"/>
      <c r="URX501" s="112"/>
      <c r="URY501" s="113"/>
      <c r="URZ501" s="113"/>
      <c r="USA501" s="112"/>
      <c r="USB501" s="112"/>
      <c r="USC501" s="112"/>
      <c r="USD501" s="112"/>
      <c r="USE501" s="112"/>
      <c r="USF501" s="112"/>
      <c r="USG501" s="112"/>
      <c r="USH501" s="112"/>
      <c r="USI501" s="112"/>
      <c r="USJ501" s="115"/>
      <c r="USK501" s="114"/>
      <c r="USL501" s="117"/>
      <c r="USM501" s="112"/>
      <c r="USN501" s="112"/>
      <c r="USO501" s="112"/>
      <c r="USP501" s="113"/>
      <c r="USQ501" s="113"/>
      <c r="USR501" s="112"/>
      <c r="USS501" s="112"/>
      <c r="UST501" s="112"/>
      <c r="USU501" s="112"/>
      <c r="USV501" s="112"/>
      <c r="USW501" s="112"/>
      <c r="USX501" s="112"/>
      <c r="USY501" s="112"/>
      <c r="USZ501" s="112"/>
      <c r="UTA501" s="115"/>
      <c r="UTB501" s="114"/>
      <c r="UTC501" s="117"/>
      <c r="UTD501" s="112"/>
      <c r="UTE501" s="112"/>
      <c r="UTF501" s="112"/>
      <c r="UTG501" s="113"/>
      <c r="UTH501" s="113"/>
      <c r="UTI501" s="112"/>
      <c r="UTJ501" s="112"/>
      <c r="UTK501" s="112"/>
      <c r="UTL501" s="112"/>
      <c r="UTM501" s="112"/>
      <c r="UTN501" s="112"/>
      <c r="UTO501" s="112"/>
      <c r="UTP501" s="112"/>
      <c r="UTQ501" s="112"/>
      <c r="UTR501" s="115"/>
      <c r="UTS501" s="114"/>
      <c r="UTT501" s="117"/>
      <c r="UTU501" s="112"/>
      <c r="UTV501" s="112"/>
      <c r="UTW501" s="112"/>
      <c r="UTX501" s="113"/>
      <c r="UTY501" s="113"/>
      <c r="UTZ501" s="112"/>
      <c r="UUA501" s="112"/>
      <c r="UUB501" s="112"/>
      <c r="UUC501" s="112"/>
      <c r="UUD501" s="112"/>
      <c r="UUE501" s="112"/>
      <c r="UUF501" s="112"/>
      <c r="UUG501" s="112"/>
      <c r="UUH501" s="112"/>
      <c r="UUI501" s="115"/>
      <c r="UUJ501" s="114"/>
      <c r="UUK501" s="117"/>
      <c r="UUL501" s="112"/>
      <c r="UUM501" s="112"/>
      <c r="UUN501" s="112"/>
      <c r="UUO501" s="113"/>
      <c r="UUP501" s="113"/>
      <c r="UUQ501" s="112"/>
      <c r="UUR501" s="112"/>
      <c r="UUS501" s="112"/>
      <c r="UUT501" s="112"/>
      <c r="UUU501" s="112"/>
      <c r="UUV501" s="112"/>
      <c r="UUW501" s="112"/>
      <c r="UUX501" s="112"/>
      <c r="UUY501" s="112"/>
      <c r="UUZ501" s="115"/>
      <c r="UVA501" s="114"/>
      <c r="UVB501" s="117"/>
      <c r="UVC501" s="112"/>
      <c r="UVD501" s="112"/>
      <c r="UVE501" s="112"/>
      <c r="UVF501" s="113"/>
      <c r="UVG501" s="113"/>
      <c r="UVH501" s="112"/>
      <c r="UVI501" s="112"/>
      <c r="UVJ501" s="112"/>
      <c r="UVK501" s="112"/>
      <c r="UVL501" s="112"/>
      <c r="UVM501" s="112"/>
      <c r="UVN501" s="112"/>
      <c r="UVO501" s="112"/>
      <c r="UVP501" s="112"/>
      <c r="UVQ501" s="115"/>
      <c r="UVR501" s="114"/>
      <c r="UVS501" s="117"/>
      <c r="UVT501" s="112"/>
      <c r="UVU501" s="112"/>
      <c r="UVV501" s="112"/>
      <c r="UVW501" s="113"/>
      <c r="UVX501" s="113"/>
      <c r="UVY501" s="112"/>
      <c r="UVZ501" s="112"/>
      <c r="UWA501" s="112"/>
      <c r="UWB501" s="112"/>
      <c r="UWC501" s="112"/>
      <c r="UWD501" s="112"/>
      <c r="UWE501" s="112"/>
      <c r="UWF501" s="112"/>
      <c r="UWG501" s="112"/>
      <c r="UWH501" s="115"/>
      <c r="UWI501" s="114"/>
      <c r="UWJ501" s="117"/>
      <c r="UWK501" s="112"/>
      <c r="UWL501" s="112"/>
      <c r="UWM501" s="112"/>
      <c r="UWN501" s="113"/>
      <c r="UWO501" s="113"/>
      <c r="UWP501" s="112"/>
      <c r="UWQ501" s="112"/>
      <c r="UWR501" s="112"/>
      <c r="UWS501" s="112"/>
      <c r="UWT501" s="112"/>
      <c r="UWU501" s="112"/>
      <c r="UWV501" s="112"/>
      <c r="UWW501" s="112"/>
      <c r="UWX501" s="112"/>
      <c r="UWY501" s="115"/>
      <c r="UWZ501" s="114"/>
      <c r="UXA501" s="117"/>
      <c r="UXB501" s="112"/>
      <c r="UXC501" s="112"/>
      <c r="UXD501" s="112"/>
      <c r="UXE501" s="113"/>
      <c r="UXF501" s="113"/>
      <c r="UXG501" s="112"/>
      <c r="UXH501" s="112"/>
      <c r="UXI501" s="112"/>
      <c r="UXJ501" s="112"/>
      <c r="UXK501" s="112"/>
      <c r="UXL501" s="112"/>
      <c r="UXM501" s="112"/>
      <c r="UXN501" s="112"/>
      <c r="UXO501" s="112"/>
      <c r="UXP501" s="115"/>
      <c r="UXQ501" s="114"/>
      <c r="UXR501" s="117"/>
      <c r="UXS501" s="112"/>
      <c r="UXT501" s="112"/>
      <c r="UXU501" s="112"/>
      <c r="UXV501" s="113"/>
      <c r="UXW501" s="113"/>
      <c r="UXX501" s="112"/>
      <c r="UXY501" s="112"/>
      <c r="UXZ501" s="112"/>
      <c r="UYA501" s="112"/>
      <c r="UYB501" s="112"/>
      <c r="UYC501" s="112"/>
      <c r="UYD501" s="112"/>
      <c r="UYE501" s="112"/>
      <c r="UYF501" s="112"/>
      <c r="UYG501" s="115"/>
      <c r="UYH501" s="114"/>
      <c r="UYI501" s="117"/>
      <c r="UYJ501" s="112"/>
      <c r="UYK501" s="112"/>
      <c r="UYL501" s="112"/>
      <c r="UYM501" s="113"/>
      <c r="UYN501" s="113"/>
      <c r="UYO501" s="112"/>
      <c r="UYP501" s="112"/>
      <c r="UYQ501" s="112"/>
      <c r="UYR501" s="112"/>
      <c r="UYS501" s="112"/>
      <c r="UYT501" s="112"/>
      <c r="UYU501" s="112"/>
      <c r="UYV501" s="112"/>
      <c r="UYW501" s="112"/>
      <c r="UYX501" s="115"/>
      <c r="UYY501" s="114"/>
      <c r="UYZ501" s="117"/>
      <c r="UZA501" s="112"/>
      <c r="UZB501" s="112"/>
      <c r="UZC501" s="112"/>
      <c r="UZD501" s="113"/>
      <c r="UZE501" s="113"/>
      <c r="UZF501" s="112"/>
      <c r="UZG501" s="112"/>
      <c r="UZH501" s="112"/>
      <c r="UZI501" s="112"/>
      <c r="UZJ501" s="112"/>
      <c r="UZK501" s="112"/>
      <c r="UZL501" s="112"/>
      <c r="UZM501" s="112"/>
      <c r="UZN501" s="112"/>
      <c r="UZO501" s="115"/>
      <c r="UZP501" s="114"/>
      <c r="UZQ501" s="117"/>
      <c r="UZR501" s="112"/>
      <c r="UZS501" s="112"/>
      <c r="UZT501" s="112"/>
      <c r="UZU501" s="113"/>
      <c r="UZV501" s="113"/>
      <c r="UZW501" s="112"/>
      <c r="UZX501" s="112"/>
      <c r="UZY501" s="112"/>
      <c r="UZZ501" s="112"/>
      <c r="VAA501" s="112"/>
      <c r="VAB501" s="112"/>
      <c r="VAC501" s="112"/>
      <c r="VAD501" s="112"/>
      <c r="VAE501" s="112"/>
      <c r="VAF501" s="115"/>
      <c r="VAG501" s="114"/>
      <c r="VAH501" s="117"/>
      <c r="VAI501" s="112"/>
      <c r="VAJ501" s="112"/>
      <c r="VAK501" s="112"/>
      <c r="VAL501" s="113"/>
      <c r="VAM501" s="113"/>
      <c r="VAN501" s="112"/>
      <c r="VAO501" s="112"/>
      <c r="VAP501" s="112"/>
      <c r="VAQ501" s="112"/>
      <c r="VAR501" s="112"/>
      <c r="VAS501" s="112"/>
      <c r="VAT501" s="112"/>
      <c r="VAU501" s="112"/>
      <c r="VAV501" s="112"/>
      <c r="VAW501" s="115"/>
      <c r="VAX501" s="114"/>
      <c r="VAY501" s="117"/>
      <c r="VAZ501" s="112"/>
      <c r="VBA501" s="112"/>
      <c r="VBB501" s="112"/>
      <c r="VBC501" s="113"/>
      <c r="VBD501" s="113"/>
      <c r="VBE501" s="112"/>
      <c r="VBF501" s="112"/>
      <c r="VBG501" s="112"/>
      <c r="VBH501" s="112"/>
      <c r="VBI501" s="112"/>
      <c r="VBJ501" s="112"/>
      <c r="VBK501" s="112"/>
      <c r="VBL501" s="112"/>
      <c r="VBM501" s="112"/>
      <c r="VBN501" s="115"/>
      <c r="VBO501" s="114"/>
      <c r="VBP501" s="117"/>
      <c r="VBQ501" s="112"/>
      <c r="VBR501" s="112"/>
      <c r="VBS501" s="112"/>
      <c r="VBT501" s="113"/>
      <c r="VBU501" s="113"/>
      <c r="VBV501" s="112"/>
      <c r="VBW501" s="112"/>
      <c r="VBX501" s="112"/>
      <c r="VBY501" s="112"/>
      <c r="VBZ501" s="112"/>
      <c r="VCA501" s="112"/>
      <c r="VCB501" s="112"/>
      <c r="VCC501" s="112"/>
      <c r="VCD501" s="112"/>
      <c r="VCE501" s="115"/>
      <c r="VCF501" s="114"/>
      <c r="VCG501" s="117"/>
      <c r="VCH501" s="112"/>
      <c r="VCI501" s="112"/>
      <c r="VCJ501" s="112"/>
      <c r="VCK501" s="113"/>
      <c r="VCL501" s="113"/>
      <c r="VCM501" s="112"/>
      <c r="VCN501" s="112"/>
      <c r="VCO501" s="112"/>
      <c r="VCP501" s="112"/>
      <c r="VCQ501" s="112"/>
      <c r="VCR501" s="112"/>
      <c r="VCS501" s="112"/>
      <c r="VCT501" s="112"/>
      <c r="VCU501" s="112"/>
      <c r="VCV501" s="115"/>
      <c r="VCW501" s="114"/>
      <c r="VCX501" s="117"/>
      <c r="VCY501" s="112"/>
      <c r="VCZ501" s="112"/>
      <c r="VDA501" s="112"/>
      <c r="VDB501" s="113"/>
      <c r="VDC501" s="113"/>
      <c r="VDD501" s="112"/>
      <c r="VDE501" s="112"/>
      <c r="VDF501" s="112"/>
      <c r="VDG501" s="112"/>
      <c r="VDH501" s="112"/>
      <c r="VDI501" s="112"/>
      <c r="VDJ501" s="112"/>
      <c r="VDK501" s="112"/>
      <c r="VDL501" s="112"/>
      <c r="VDM501" s="115"/>
      <c r="VDN501" s="114"/>
      <c r="VDO501" s="117"/>
      <c r="VDP501" s="112"/>
      <c r="VDQ501" s="112"/>
      <c r="VDR501" s="112"/>
      <c r="VDS501" s="113"/>
      <c r="VDT501" s="113"/>
      <c r="VDU501" s="112"/>
      <c r="VDV501" s="112"/>
      <c r="VDW501" s="112"/>
      <c r="VDX501" s="112"/>
      <c r="VDY501" s="112"/>
      <c r="VDZ501" s="112"/>
      <c r="VEA501" s="112"/>
      <c r="VEB501" s="112"/>
      <c r="VEC501" s="112"/>
      <c r="VED501" s="115"/>
      <c r="VEE501" s="114"/>
      <c r="VEF501" s="117"/>
      <c r="VEG501" s="112"/>
      <c r="VEH501" s="112"/>
      <c r="VEI501" s="112"/>
      <c r="VEJ501" s="113"/>
      <c r="VEK501" s="113"/>
      <c r="VEL501" s="112"/>
      <c r="VEM501" s="112"/>
      <c r="VEN501" s="112"/>
      <c r="VEO501" s="112"/>
      <c r="VEP501" s="112"/>
      <c r="VEQ501" s="112"/>
      <c r="VER501" s="112"/>
      <c r="VES501" s="112"/>
      <c r="VET501" s="112"/>
      <c r="VEU501" s="115"/>
      <c r="VEV501" s="114"/>
      <c r="VEW501" s="117"/>
      <c r="VEX501" s="112"/>
      <c r="VEY501" s="112"/>
      <c r="VEZ501" s="112"/>
      <c r="VFA501" s="113"/>
      <c r="VFB501" s="113"/>
      <c r="VFC501" s="112"/>
      <c r="VFD501" s="112"/>
      <c r="VFE501" s="112"/>
      <c r="VFF501" s="112"/>
      <c r="VFG501" s="112"/>
      <c r="VFH501" s="112"/>
      <c r="VFI501" s="112"/>
      <c r="VFJ501" s="112"/>
      <c r="VFK501" s="112"/>
      <c r="VFL501" s="115"/>
      <c r="VFM501" s="114"/>
      <c r="VFN501" s="117"/>
      <c r="VFO501" s="112"/>
      <c r="VFP501" s="112"/>
      <c r="VFQ501" s="112"/>
      <c r="VFR501" s="113"/>
      <c r="VFS501" s="113"/>
      <c r="VFT501" s="112"/>
      <c r="VFU501" s="112"/>
      <c r="VFV501" s="112"/>
      <c r="VFW501" s="112"/>
      <c r="VFX501" s="112"/>
      <c r="VFY501" s="112"/>
      <c r="VFZ501" s="112"/>
      <c r="VGA501" s="112"/>
      <c r="VGB501" s="112"/>
      <c r="VGC501" s="115"/>
      <c r="VGD501" s="114"/>
      <c r="VGE501" s="117"/>
      <c r="VGF501" s="112"/>
      <c r="VGG501" s="112"/>
      <c r="VGH501" s="112"/>
      <c r="VGI501" s="113"/>
      <c r="VGJ501" s="113"/>
      <c r="VGK501" s="112"/>
      <c r="VGL501" s="112"/>
      <c r="VGM501" s="112"/>
      <c r="VGN501" s="112"/>
      <c r="VGO501" s="112"/>
      <c r="VGP501" s="112"/>
      <c r="VGQ501" s="112"/>
      <c r="VGR501" s="112"/>
      <c r="VGS501" s="112"/>
      <c r="VGT501" s="115"/>
      <c r="VGU501" s="114"/>
      <c r="VGV501" s="117"/>
      <c r="VGW501" s="112"/>
      <c r="VGX501" s="112"/>
      <c r="VGY501" s="112"/>
      <c r="VGZ501" s="113"/>
      <c r="VHA501" s="113"/>
      <c r="VHB501" s="112"/>
      <c r="VHC501" s="112"/>
      <c r="VHD501" s="112"/>
      <c r="VHE501" s="112"/>
      <c r="VHF501" s="112"/>
      <c r="VHG501" s="112"/>
      <c r="VHH501" s="112"/>
      <c r="VHI501" s="112"/>
      <c r="VHJ501" s="112"/>
      <c r="VHK501" s="115"/>
      <c r="VHL501" s="114"/>
      <c r="VHM501" s="117"/>
      <c r="VHN501" s="112"/>
      <c r="VHO501" s="112"/>
      <c r="VHP501" s="112"/>
      <c r="VHQ501" s="113"/>
      <c r="VHR501" s="113"/>
      <c r="VHS501" s="112"/>
      <c r="VHT501" s="112"/>
      <c r="VHU501" s="112"/>
      <c r="VHV501" s="112"/>
      <c r="VHW501" s="112"/>
      <c r="VHX501" s="112"/>
      <c r="VHY501" s="112"/>
      <c r="VHZ501" s="112"/>
      <c r="VIA501" s="112"/>
      <c r="VIB501" s="115"/>
      <c r="VIC501" s="114"/>
      <c r="VID501" s="117"/>
      <c r="VIE501" s="112"/>
      <c r="VIF501" s="112"/>
      <c r="VIG501" s="112"/>
      <c r="VIH501" s="113"/>
      <c r="VII501" s="113"/>
      <c r="VIJ501" s="112"/>
      <c r="VIK501" s="112"/>
      <c r="VIL501" s="112"/>
      <c r="VIM501" s="112"/>
      <c r="VIN501" s="112"/>
      <c r="VIO501" s="112"/>
      <c r="VIP501" s="112"/>
      <c r="VIQ501" s="112"/>
      <c r="VIR501" s="112"/>
      <c r="VIS501" s="115"/>
      <c r="VIT501" s="114"/>
      <c r="VIU501" s="117"/>
      <c r="VIV501" s="112"/>
      <c r="VIW501" s="112"/>
      <c r="VIX501" s="112"/>
      <c r="VIY501" s="113"/>
      <c r="VIZ501" s="113"/>
      <c r="VJA501" s="112"/>
      <c r="VJB501" s="112"/>
      <c r="VJC501" s="112"/>
      <c r="VJD501" s="112"/>
      <c r="VJE501" s="112"/>
      <c r="VJF501" s="112"/>
      <c r="VJG501" s="112"/>
      <c r="VJH501" s="112"/>
      <c r="VJI501" s="112"/>
      <c r="VJJ501" s="115"/>
      <c r="VJK501" s="114"/>
      <c r="VJL501" s="117"/>
      <c r="VJM501" s="112"/>
      <c r="VJN501" s="112"/>
      <c r="VJO501" s="112"/>
      <c r="VJP501" s="113"/>
      <c r="VJQ501" s="113"/>
      <c r="VJR501" s="112"/>
      <c r="VJS501" s="112"/>
      <c r="VJT501" s="112"/>
      <c r="VJU501" s="112"/>
      <c r="VJV501" s="112"/>
      <c r="VJW501" s="112"/>
      <c r="VJX501" s="112"/>
      <c r="VJY501" s="112"/>
      <c r="VJZ501" s="112"/>
      <c r="VKA501" s="115"/>
      <c r="VKB501" s="114"/>
      <c r="VKC501" s="117"/>
      <c r="VKD501" s="112"/>
      <c r="VKE501" s="112"/>
      <c r="VKF501" s="112"/>
      <c r="VKG501" s="113"/>
      <c r="VKH501" s="113"/>
      <c r="VKI501" s="112"/>
      <c r="VKJ501" s="112"/>
      <c r="VKK501" s="112"/>
      <c r="VKL501" s="112"/>
      <c r="VKM501" s="112"/>
      <c r="VKN501" s="112"/>
      <c r="VKO501" s="112"/>
      <c r="VKP501" s="112"/>
      <c r="VKQ501" s="112"/>
      <c r="VKR501" s="115"/>
      <c r="VKS501" s="114"/>
      <c r="VKT501" s="117"/>
      <c r="VKU501" s="112"/>
      <c r="VKV501" s="112"/>
      <c r="VKW501" s="112"/>
      <c r="VKX501" s="113"/>
      <c r="VKY501" s="113"/>
      <c r="VKZ501" s="112"/>
      <c r="VLA501" s="112"/>
      <c r="VLB501" s="112"/>
      <c r="VLC501" s="112"/>
      <c r="VLD501" s="112"/>
      <c r="VLE501" s="112"/>
      <c r="VLF501" s="112"/>
      <c r="VLG501" s="112"/>
      <c r="VLH501" s="112"/>
      <c r="VLI501" s="115"/>
      <c r="VLJ501" s="114"/>
      <c r="VLK501" s="117"/>
      <c r="VLL501" s="112"/>
      <c r="VLM501" s="112"/>
      <c r="VLN501" s="112"/>
      <c r="VLO501" s="113"/>
      <c r="VLP501" s="113"/>
      <c r="VLQ501" s="112"/>
      <c r="VLR501" s="112"/>
      <c r="VLS501" s="112"/>
      <c r="VLT501" s="112"/>
      <c r="VLU501" s="112"/>
      <c r="VLV501" s="112"/>
      <c r="VLW501" s="112"/>
      <c r="VLX501" s="112"/>
      <c r="VLY501" s="112"/>
      <c r="VLZ501" s="115"/>
      <c r="VMA501" s="114"/>
      <c r="VMB501" s="117"/>
      <c r="VMC501" s="112"/>
      <c r="VMD501" s="112"/>
      <c r="VME501" s="112"/>
      <c r="VMF501" s="113"/>
      <c r="VMG501" s="113"/>
      <c r="VMH501" s="112"/>
      <c r="VMI501" s="112"/>
      <c r="VMJ501" s="112"/>
      <c r="VMK501" s="112"/>
      <c r="VML501" s="112"/>
      <c r="VMM501" s="112"/>
      <c r="VMN501" s="112"/>
      <c r="VMO501" s="112"/>
      <c r="VMP501" s="112"/>
      <c r="VMQ501" s="115"/>
      <c r="VMR501" s="114"/>
      <c r="VMS501" s="117"/>
      <c r="VMT501" s="112"/>
      <c r="VMU501" s="112"/>
      <c r="VMV501" s="112"/>
      <c r="VMW501" s="113"/>
      <c r="VMX501" s="113"/>
      <c r="VMY501" s="112"/>
      <c r="VMZ501" s="112"/>
      <c r="VNA501" s="112"/>
      <c r="VNB501" s="112"/>
      <c r="VNC501" s="112"/>
      <c r="VND501" s="112"/>
      <c r="VNE501" s="112"/>
      <c r="VNF501" s="112"/>
      <c r="VNG501" s="112"/>
      <c r="VNH501" s="115"/>
      <c r="VNI501" s="114"/>
      <c r="VNJ501" s="117"/>
      <c r="VNK501" s="112"/>
      <c r="VNL501" s="112"/>
      <c r="VNM501" s="112"/>
      <c r="VNN501" s="113"/>
      <c r="VNO501" s="113"/>
      <c r="VNP501" s="112"/>
      <c r="VNQ501" s="112"/>
      <c r="VNR501" s="112"/>
      <c r="VNS501" s="112"/>
      <c r="VNT501" s="112"/>
      <c r="VNU501" s="112"/>
      <c r="VNV501" s="112"/>
      <c r="VNW501" s="112"/>
      <c r="VNX501" s="112"/>
      <c r="VNY501" s="115"/>
      <c r="VNZ501" s="114"/>
      <c r="VOA501" s="117"/>
      <c r="VOB501" s="112"/>
      <c r="VOC501" s="112"/>
      <c r="VOD501" s="112"/>
      <c r="VOE501" s="113"/>
      <c r="VOF501" s="113"/>
      <c r="VOG501" s="112"/>
      <c r="VOH501" s="112"/>
      <c r="VOI501" s="112"/>
      <c r="VOJ501" s="112"/>
      <c r="VOK501" s="112"/>
      <c r="VOL501" s="112"/>
      <c r="VOM501" s="112"/>
      <c r="VON501" s="112"/>
      <c r="VOO501" s="112"/>
      <c r="VOP501" s="115"/>
      <c r="VOQ501" s="114"/>
      <c r="VOR501" s="117"/>
      <c r="VOS501" s="112"/>
      <c r="VOT501" s="112"/>
      <c r="VOU501" s="112"/>
      <c r="VOV501" s="113"/>
      <c r="VOW501" s="113"/>
      <c r="VOX501" s="112"/>
      <c r="VOY501" s="112"/>
      <c r="VOZ501" s="112"/>
      <c r="VPA501" s="112"/>
      <c r="VPB501" s="112"/>
      <c r="VPC501" s="112"/>
      <c r="VPD501" s="112"/>
      <c r="VPE501" s="112"/>
      <c r="VPF501" s="112"/>
      <c r="VPG501" s="115"/>
      <c r="VPH501" s="114"/>
      <c r="VPI501" s="117"/>
      <c r="VPJ501" s="112"/>
      <c r="VPK501" s="112"/>
      <c r="VPL501" s="112"/>
      <c r="VPM501" s="113"/>
      <c r="VPN501" s="113"/>
      <c r="VPO501" s="112"/>
      <c r="VPP501" s="112"/>
      <c r="VPQ501" s="112"/>
      <c r="VPR501" s="112"/>
      <c r="VPS501" s="112"/>
      <c r="VPT501" s="112"/>
      <c r="VPU501" s="112"/>
      <c r="VPV501" s="112"/>
      <c r="VPW501" s="112"/>
      <c r="VPX501" s="115"/>
      <c r="VPY501" s="114"/>
      <c r="VPZ501" s="117"/>
      <c r="VQA501" s="112"/>
      <c r="VQB501" s="112"/>
      <c r="VQC501" s="112"/>
      <c r="VQD501" s="113"/>
      <c r="VQE501" s="113"/>
      <c r="VQF501" s="112"/>
      <c r="VQG501" s="112"/>
      <c r="VQH501" s="112"/>
      <c r="VQI501" s="112"/>
      <c r="VQJ501" s="112"/>
      <c r="VQK501" s="112"/>
      <c r="VQL501" s="112"/>
      <c r="VQM501" s="112"/>
      <c r="VQN501" s="112"/>
      <c r="VQO501" s="115"/>
      <c r="VQP501" s="114"/>
      <c r="VQQ501" s="117"/>
      <c r="VQR501" s="112"/>
      <c r="VQS501" s="112"/>
      <c r="VQT501" s="112"/>
      <c r="VQU501" s="113"/>
      <c r="VQV501" s="113"/>
      <c r="VQW501" s="112"/>
      <c r="VQX501" s="112"/>
      <c r="VQY501" s="112"/>
      <c r="VQZ501" s="112"/>
      <c r="VRA501" s="112"/>
      <c r="VRB501" s="112"/>
      <c r="VRC501" s="112"/>
      <c r="VRD501" s="112"/>
      <c r="VRE501" s="112"/>
      <c r="VRF501" s="115"/>
      <c r="VRG501" s="114"/>
      <c r="VRH501" s="117"/>
      <c r="VRI501" s="112"/>
      <c r="VRJ501" s="112"/>
      <c r="VRK501" s="112"/>
      <c r="VRL501" s="113"/>
      <c r="VRM501" s="113"/>
      <c r="VRN501" s="112"/>
      <c r="VRO501" s="112"/>
      <c r="VRP501" s="112"/>
      <c r="VRQ501" s="112"/>
      <c r="VRR501" s="112"/>
      <c r="VRS501" s="112"/>
      <c r="VRT501" s="112"/>
      <c r="VRU501" s="112"/>
      <c r="VRV501" s="112"/>
      <c r="VRW501" s="115"/>
      <c r="VRX501" s="114"/>
      <c r="VRY501" s="117"/>
      <c r="VRZ501" s="112"/>
      <c r="VSA501" s="112"/>
      <c r="VSB501" s="112"/>
      <c r="VSC501" s="113"/>
      <c r="VSD501" s="113"/>
      <c r="VSE501" s="112"/>
      <c r="VSF501" s="112"/>
      <c r="VSG501" s="112"/>
      <c r="VSH501" s="112"/>
      <c r="VSI501" s="112"/>
      <c r="VSJ501" s="112"/>
      <c r="VSK501" s="112"/>
      <c r="VSL501" s="112"/>
      <c r="VSM501" s="112"/>
      <c r="VSN501" s="115"/>
      <c r="VSO501" s="114"/>
      <c r="VSP501" s="117"/>
      <c r="VSQ501" s="112"/>
      <c r="VSR501" s="112"/>
      <c r="VSS501" s="112"/>
      <c r="VST501" s="113"/>
      <c r="VSU501" s="113"/>
      <c r="VSV501" s="112"/>
      <c r="VSW501" s="112"/>
      <c r="VSX501" s="112"/>
      <c r="VSY501" s="112"/>
      <c r="VSZ501" s="112"/>
      <c r="VTA501" s="112"/>
      <c r="VTB501" s="112"/>
      <c r="VTC501" s="112"/>
      <c r="VTD501" s="112"/>
      <c r="VTE501" s="115"/>
      <c r="VTF501" s="114"/>
      <c r="VTG501" s="117"/>
      <c r="VTH501" s="112"/>
      <c r="VTI501" s="112"/>
      <c r="VTJ501" s="112"/>
      <c r="VTK501" s="113"/>
      <c r="VTL501" s="113"/>
      <c r="VTM501" s="112"/>
      <c r="VTN501" s="112"/>
      <c r="VTO501" s="112"/>
      <c r="VTP501" s="112"/>
      <c r="VTQ501" s="112"/>
      <c r="VTR501" s="112"/>
      <c r="VTS501" s="112"/>
      <c r="VTT501" s="112"/>
      <c r="VTU501" s="112"/>
      <c r="VTV501" s="115"/>
      <c r="VTW501" s="114"/>
      <c r="VTX501" s="117"/>
      <c r="VTY501" s="112"/>
      <c r="VTZ501" s="112"/>
      <c r="VUA501" s="112"/>
      <c r="VUB501" s="113"/>
      <c r="VUC501" s="113"/>
      <c r="VUD501" s="112"/>
      <c r="VUE501" s="112"/>
      <c r="VUF501" s="112"/>
      <c r="VUG501" s="112"/>
      <c r="VUH501" s="112"/>
      <c r="VUI501" s="112"/>
      <c r="VUJ501" s="112"/>
      <c r="VUK501" s="112"/>
      <c r="VUL501" s="112"/>
      <c r="VUM501" s="115"/>
      <c r="VUN501" s="114"/>
      <c r="VUO501" s="117"/>
      <c r="VUP501" s="112"/>
      <c r="VUQ501" s="112"/>
      <c r="VUR501" s="112"/>
      <c r="VUS501" s="113"/>
      <c r="VUT501" s="113"/>
      <c r="VUU501" s="112"/>
      <c r="VUV501" s="112"/>
      <c r="VUW501" s="112"/>
      <c r="VUX501" s="112"/>
      <c r="VUY501" s="112"/>
      <c r="VUZ501" s="112"/>
      <c r="VVA501" s="112"/>
      <c r="VVB501" s="112"/>
      <c r="VVC501" s="112"/>
      <c r="VVD501" s="115"/>
      <c r="VVE501" s="114"/>
      <c r="VVF501" s="117"/>
      <c r="VVG501" s="112"/>
      <c r="VVH501" s="112"/>
      <c r="VVI501" s="112"/>
      <c r="VVJ501" s="113"/>
      <c r="VVK501" s="113"/>
      <c r="VVL501" s="112"/>
      <c r="VVM501" s="112"/>
      <c r="VVN501" s="112"/>
      <c r="VVO501" s="112"/>
      <c r="VVP501" s="112"/>
      <c r="VVQ501" s="112"/>
      <c r="VVR501" s="112"/>
      <c r="VVS501" s="112"/>
      <c r="VVT501" s="112"/>
      <c r="VVU501" s="115"/>
      <c r="VVV501" s="114"/>
      <c r="VVW501" s="117"/>
      <c r="VVX501" s="112"/>
      <c r="VVY501" s="112"/>
      <c r="VVZ501" s="112"/>
      <c r="VWA501" s="113"/>
      <c r="VWB501" s="113"/>
      <c r="VWC501" s="112"/>
      <c r="VWD501" s="112"/>
      <c r="VWE501" s="112"/>
      <c r="VWF501" s="112"/>
      <c r="VWG501" s="112"/>
      <c r="VWH501" s="112"/>
      <c r="VWI501" s="112"/>
      <c r="VWJ501" s="112"/>
      <c r="VWK501" s="112"/>
      <c r="VWL501" s="115"/>
      <c r="VWM501" s="114"/>
      <c r="VWN501" s="117"/>
      <c r="VWO501" s="112"/>
      <c r="VWP501" s="112"/>
      <c r="VWQ501" s="112"/>
      <c r="VWR501" s="113"/>
      <c r="VWS501" s="113"/>
      <c r="VWT501" s="112"/>
      <c r="VWU501" s="112"/>
      <c r="VWV501" s="112"/>
      <c r="VWW501" s="112"/>
      <c r="VWX501" s="112"/>
      <c r="VWY501" s="112"/>
      <c r="VWZ501" s="112"/>
      <c r="VXA501" s="112"/>
      <c r="VXB501" s="112"/>
      <c r="VXC501" s="115"/>
      <c r="VXD501" s="114"/>
      <c r="VXE501" s="117"/>
      <c r="VXF501" s="112"/>
      <c r="VXG501" s="112"/>
      <c r="VXH501" s="112"/>
      <c r="VXI501" s="113"/>
      <c r="VXJ501" s="113"/>
      <c r="VXK501" s="112"/>
      <c r="VXL501" s="112"/>
      <c r="VXM501" s="112"/>
      <c r="VXN501" s="112"/>
      <c r="VXO501" s="112"/>
      <c r="VXP501" s="112"/>
      <c r="VXQ501" s="112"/>
      <c r="VXR501" s="112"/>
      <c r="VXS501" s="112"/>
      <c r="VXT501" s="115"/>
      <c r="VXU501" s="114"/>
      <c r="VXV501" s="117"/>
      <c r="VXW501" s="112"/>
      <c r="VXX501" s="112"/>
      <c r="VXY501" s="112"/>
      <c r="VXZ501" s="113"/>
      <c r="VYA501" s="113"/>
      <c r="VYB501" s="112"/>
      <c r="VYC501" s="112"/>
      <c r="VYD501" s="112"/>
      <c r="VYE501" s="112"/>
      <c r="VYF501" s="112"/>
      <c r="VYG501" s="112"/>
      <c r="VYH501" s="112"/>
      <c r="VYI501" s="112"/>
      <c r="VYJ501" s="112"/>
      <c r="VYK501" s="115"/>
      <c r="VYL501" s="114"/>
      <c r="VYM501" s="117"/>
      <c r="VYN501" s="112"/>
      <c r="VYO501" s="112"/>
      <c r="VYP501" s="112"/>
      <c r="VYQ501" s="113"/>
      <c r="VYR501" s="113"/>
      <c r="VYS501" s="112"/>
      <c r="VYT501" s="112"/>
      <c r="VYU501" s="112"/>
      <c r="VYV501" s="112"/>
      <c r="VYW501" s="112"/>
      <c r="VYX501" s="112"/>
      <c r="VYY501" s="112"/>
      <c r="VYZ501" s="112"/>
      <c r="VZA501" s="112"/>
      <c r="VZB501" s="115"/>
      <c r="VZC501" s="114"/>
      <c r="VZD501" s="117"/>
      <c r="VZE501" s="112"/>
      <c r="VZF501" s="112"/>
      <c r="VZG501" s="112"/>
      <c r="VZH501" s="113"/>
      <c r="VZI501" s="113"/>
      <c r="VZJ501" s="112"/>
      <c r="VZK501" s="112"/>
      <c r="VZL501" s="112"/>
      <c r="VZM501" s="112"/>
      <c r="VZN501" s="112"/>
      <c r="VZO501" s="112"/>
      <c r="VZP501" s="112"/>
      <c r="VZQ501" s="112"/>
      <c r="VZR501" s="112"/>
      <c r="VZS501" s="115"/>
      <c r="VZT501" s="114"/>
      <c r="VZU501" s="117"/>
      <c r="VZV501" s="112"/>
      <c r="VZW501" s="112"/>
      <c r="VZX501" s="112"/>
      <c r="VZY501" s="113"/>
      <c r="VZZ501" s="113"/>
      <c r="WAA501" s="112"/>
      <c r="WAB501" s="112"/>
      <c r="WAC501" s="112"/>
      <c r="WAD501" s="112"/>
      <c r="WAE501" s="112"/>
      <c r="WAF501" s="112"/>
      <c r="WAG501" s="112"/>
      <c r="WAH501" s="112"/>
      <c r="WAI501" s="112"/>
      <c r="WAJ501" s="115"/>
      <c r="WAK501" s="114"/>
      <c r="WAL501" s="117"/>
      <c r="WAM501" s="112"/>
      <c r="WAN501" s="112"/>
      <c r="WAO501" s="112"/>
      <c r="WAP501" s="113"/>
      <c r="WAQ501" s="113"/>
      <c r="WAR501" s="112"/>
      <c r="WAS501" s="112"/>
      <c r="WAT501" s="112"/>
      <c r="WAU501" s="112"/>
      <c r="WAV501" s="112"/>
      <c r="WAW501" s="112"/>
      <c r="WAX501" s="112"/>
      <c r="WAY501" s="112"/>
      <c r="WAZ501" s="112"/>
      <c r="WBA501" s="115"/>
      <c r="WBB501" s="114"/>
      <c r="WBC501" s="117"/>
      <c r="WBD501" s="112"/>
      <c r="WBE501" s="112"/>
      <c r="WBF501" s="112"/>
      <c r="WBG501" s="113"/>
      <c r="WBH501" s="113"/>
      <c r="WBI501" s="112"/>
      <c r="WBJ501" s="112"/>
      <c r="WBK501" s="112"/>
      <c r="WBL501" s="112"/>
      <c r="WBM501" s="112"/>
      <c r="WBN501" s="112"/>
      <c r="WBO501" s="112"/>
      <c r="WBP501" s="112"/>
      <c r="WBQ501" s="112"/>
      <c r="WBR501" s="115"/>
      <c r="WBS501" s="114"/>
      <c r="WBT501" s="117"/>
      <c r="WBU501" s="112"/>
      <c r="WBV501" s="112"/>
      <c r="WBW501" s="112"/>
      <c r="WBX501" s="113"/>
      <c r="WBY501" s="113"/>
      <c r="WBZ501" s="112"/>
      <c r="WCA501" s="112"/>
      <c r="WCB501" s="112"/>
      <c r="WCC501" s="112"/>
      <c r="WCD501" s="112"/>
      <c r="WCE501" s="112"/>
      <c r="WCF501" s="112"/>
      <c r="WCG501" s="112"/>
      <c r="WCH501" s="112"/>
      <c r="WCI501" s="115"/>
      <c r="WCJ501" s="114"/>
      <c r="WCK501" s="117"/>
      <c r="WCL501" s="112"/>
      <c r="WCM501" s="112"/>
      <c r="WCN501" s="112"/>
      <c r="WCO501" s="113"/>
      <c r="WCP501" s="113"/>
      <c r="WCQ501" s="112"/>
      <c r="WCR501" s="112"/>
      <c r="WCS501" s="112"/>
      <c r="WCT501" s="112"/>
      <c r="WCU501" s="112"/>
      <c r="WCV501" s="112"/>
      <c r="WCW501" s="112"/>
      <c r="WCX501" s="112"/>
      <c r="WCY501" s="112"/>
      <c r="WCZ501" s="115"/>
      <c r="WDA501" s="114"/>
      <c r="WDB501" s="117"/>
      <c r="WDC501" s="112"/>
      <c r="WDD501" s="112"/>
      <c r="WDE501" s="112"/>
      <c r="WDF501" s="113"/>
      <c r="WDG501" s="113"/>
      <c r="WDH501" s="112"/>
      <c r="WDI501" s="112"/>
      <c r="WDJ501" s="112"/>
      <c r="WDK501" s="112"/>
      <c r="WDL501" s="112"/>
      <c r="WDM501" s="112"/>
      <c r="WDN501" s="112"/>
      <c r="WDO501" s="112"/>
      <c r="WDP501" s="112"/>
      <c r="WDQ501" s="115"/>
      <c r="WDR501" s="114"/>
      <c r="WDS501" s="117"/>
      <c r="WDT501" s="112"/>
      <c r="WDU501" s="112"/>
      <c r="WDV501" s="112"/>
      <c r="WDW501" s="113"/>
      <c r="WDX501" s="113"/>
      <c r="WDY501" s="112"/>
      <c r="WDZ501" s="112"/>
      <c r="WEA501" s="112"/>
      <c r="WEB501" s="112"/>
      <c r="WEC501" s="112"/>
      <c r="WED501" s="112"/>
      <c r="WEE501" s="112"/>
      <c r="WEF501" s="112"/>
      <c r="WEG501" s="112"/>
      <c r="WEH501" s="115"/>
      <c r="WEI501" s="114"/>
      <c r="WEJ501" s="117"/>
      <c r="WEK501" s="112"/>
      <c r="WEL501" s="112"/>
      <c r="WEM501" s="112"/>
      <c r="WEN501" s="113"/>
      <c r="WEO501" s="113"/>
      <c r="WEP501" s="112"/>
      <c r="WEQ501" s="112"/>
      <c r="WER501" s="112"/>
      <c r="WES501" s="112"/>
      <c r="WET501" s="112"/>
      <c r="WEU501" s="112"/>
      <c r="WEV501" s="112"/>
      <c r="WEW501" s="112"/>
      <c r="WEX501" s="112"/>
      <c r="WEY501" s="115"/>
      <c r="WEZ501" s="114"/>
      <c r="WFA501" s="117"/>
      <c r="WFB501" s="112"/>
      <c r="WFC501" s="112"/>
      <c r="WFD501" s="112"/>
      <c r="WFE501" s="113"/>
      <c r="WFF501" s="113"/>
      <c r="WFG501" s="112"/>
      <c r="WFH501" s="112"/>
      <c r="WFI501" s="112"/>
      <c r="WFJ501" s="112"/>
      <c r="WFK501" s="112"/>
      <c r="WFL501" s="112"/>
      <c r="WFM501" s="112"/>
      <c r="WFN501" s="112"/>
      <c r="WFO501" s="112"/>
      <c r="WFP501" s="115"/>
      <c r="WFQ501" s="114"/>
      <c r="WFR501" s="117"/>
      <c r="WFS501" s="112"/>
      <c r="WFT501" s="112"/>
      <c r="WFU501" s="112"/>
      <c r="WFV501" s="113"/>
      <c r="WFW501" s="113"/>
      <c r="WFX501" s="112"/>
      <c r="WFY501" s="112"/>
      <c r="WFZ501" s="112"/>
      <c r="WGA501" s="112"/>
      <c r="WGB501" s="112"/>
      <c r="WGC501" s="112"/>
      <c r="WGD501" s="112"/>
      <c r="WGE501" s="112"/>
      <c r="WGF501" s="112"/>
      <c r="WGG501" s="115"/>
      <c r="WGH501" s="114"/>
      <c r="WGI501" s="117"/>
      <c r="WGJ501" s="112"/>
      <c r="WGK501" s="112"/>
      <c r="WGL501" s="112"/>
      <c r="WGM501" s="113"/>
      <c r="WGN501" s="113"/>
      <c r="WGO501" s="112"/>
      <c r="WGP501" s="112"/>
      <c r="WGQ501" s="112"/>
      <c r="WGR501" s="112"/>
      <c r="WGS501" s="112"/>
      <c r="WGT501" s="112"/>
      <c r="WGU501" s="112"/>
      <c r="WGV501" s="112"/>
      <c r="WGW501" s="112"/>
      <c r="WGX501" s="115"/>
      <c r="WGY501" s="114"/>
      <c r="WGZ501" s="117"/>
      <c r="WHA501" s="112"/>
      <c r="WHB501" s="112"/>
      <c r="WHC501" s="112"/>
      <c r="WHD501" s="113"/>
      <c r="WHE501" s="113"/>
      <c r="WHF501" s="112"/>
      <c r="WHG501" s="112"/>
      <c r="WHH501" s="112"/>
      <c r="WHI501" s="112"/>
      <c r="WHJ501" s="112"/>
      <c r="WHK501" s="112"/>
      <c r="WHL501" s="112"/>
      <c r="WHM501" s="112"/>
      <c r="WHN501" s="112"/>
      <c r="WHO501" s="115"/>
      <c r="WHP501" s="114"/>
      <c r="WHQ501" s="117"/>
      <c r="WHR501" s="112"/>
      <c r="WHS501" s="112"/>
      <c r="WHT501" s="112"/>
      <c r="WHU501" s="113"/>
      <c r="WHV501" s="113"/>
      <c r="WHW501" s="112"/>
      <c r="WHX501" s="112"/>
      <c r="WHY501" s="112"/>
      <c r="WHZ501" s="112"/>
      <c r="WIA501" s="112"/>
      <c r="WIB501" s="112"/>
      <c r="WIC501" s="112"/>
      <c r="WID501" s="112"/>
      <c r="WIE501" s="112"/>
      <c r="WIF501" s="115"/>
      <c r="WIG501" s="114"/>
      <c r="WIH501" s="117"/>
      <c r="WII501" s="112"/>
      <c r="WIJ501" s="112"/>
      <c r="WIK501" s="112"/>
      <c r="WIL501" s="113"/>
      <c r="WIM501" s="113"/>
      <c r="WIN501" s="112"/>
      <c r="WIO501" s="112"/>
      <c r="WIP501" s="112"/>
      <c r="WIQ501" s="112"/>
      <c r="WIR501" s="112"/>
      <c r="WIS501" s="112"/>
      <c r="WIT501" s="112"/>
      <c r="WIU501" s="112"/>
      <c r="WIV501" s="112"/>
      <c r="WIW501" s="115"/>
      <c r="WIX501" s="114"/>
      <c r="WIY501" s="117"/>
      <c r="WIZ501" s="112"/>
      <c r="WJA501" s="112"/>
      <c r="WJB501" s="112"/>
      <c r="WJC501" s="113"/>
      <c r="WJD501" s="113"/>
      <c r="WJE501" s="112"/>
      <c r="WJF501" s="112"/>
      <c r="WJG501" s="112"/>
      <c r="WJH501" s="112"/>
      <c r="WJI501" s="112"/>
      <c r="WJJ501" s="112"/>
      <c r="WJK501" s="112"/>
      <c r="WJL501" s="112"/>
      <c r="WJM501" s="112"/>
      <c r="WJN501" s="115"/>
      <c r="WJO501" s="114"/>
      <c r="WJP501" s="117"/>
      <c r="WJQ501" s="112"/>
      <c r="WJR501" s="112"/>
      <c r="WJS501" s="112"/>
      <c r="WJT501" s="113"/>
      <c r="WJU501" s="113"/>
      <c r="WJV501" s="112"/>
      <c r="WJW501" s="112"/>
      <c r="WJX501" s="112"/>
      <c r="WJY501" s="112"/>
      <c r="WJZ501" s="112"/>
      <c r="WKA501" s="112"/>
      <c r="WKB501" s="112"/>
      <c r="WKC501" s="112"/>
      <c r="WKD501" s="112"/>
      <c r="WKE501" s="115"/>
      <c r="WKF501" s="114"/>
      <c r="WKG501" s="117"/>
      <c r="WKH501" s="112"/>
      <c r="WKI501" s="112"/>
      <c r="WKJ501" s="112"/>
      <c r="WKK501" s="113"/>
      <c r="WKL501" s="113"/>
      <c r="WKM501" s="112"/>
      <c r="WKN501" s="112"/>
      <c r="WKO501" s="112"/>
      <c r="WKP501" s="112"/>
      <c r="WKQ501" s="112"/>
      <c r="WKR501" s="112"/>
      <c r="WKS501" s="112"/>
      <c r="WKT501" s="112"/>
      <c r="WKU501" s="112"/>
      <c r="WKV501" s="115"/>
      <c r="WKW501" s="114"/>
      <c r="WKX501" s="117"/>
      <c r="WKY501" s="112"/>
      <c r="WKZ501" s="112"/>
      <c r="WLA501" s="112"/>
      <c r="WLB501" s="113"/>
      <c r="WLC501" s="113"/>
      <c r="WLD501" s="112"/>
      <c r="WLE501" s="112"/>
      <c r="WLF501" s="112"/>
      <c r="WLG501" s="112"/>
      <c r="WLH501" s="112"/>
      <c r="WLI501" s="112"/>
      <c r="WLJ501" s="112"/>
      <c r="WLK501" s="112"/>
      <c r="WLL501" s="112"/>
      <c r="WLM501" s="115"/>
      <c r="WLN501" s="114"/>
      <c r="WLO501" s="117"/>
      <c r="WLP501" s="112"/>
      <c r="WLQ501" s="112"/>
      <c r="WLR501" s="112"/>
      <c r="WLS501" s="113"/>
      <c r="WLT501" s="113"/>
      <c r="WLU501" s="112"/>
      <c r="WLV501" s="112"/>
      <c r="WLW501" s="112"/>
      <c r="WLX501" s="112"/>
      <c r="WLY501" s="112"/>
      <c r="WLZ501" s="112"/>
      <c r="WMA501" s="112"/>
      <c r="WMB501" s="112"/>
      <c r="WMC501" s="112"/>
      <c r="WMD501" s="115"/>
      <c r="WME501" s="114"/>
      <c r="WMF501" s="117"/>
      <c r="WMG501" s="112"/>
      <c r="WMH501" s="112"/>
      <c r="WMI501" s="112"/>
      <c r="WMJ501" s="113"/>
      <c r="WMK501" s="113"/>
      <c r="WML501" s="112"/>
      <c r="WMM501" s="112"/>
      <c r="WMN501" s="112"/>
      <c r="WMO501" s="112"/>
      <c r="WMP501" s="112"/>
      <c r="WMQ501" s="112"/>
      <c r="WMR501" s="112"/>
      <c r="WMS501" s="112"/>
      <c r="WMT501" s="112"/>
      <c r="WMU501" s="115"/>
      <c r="WMV501" s="114"/>
      <c r="WMW501" s="117"/>
      <c r="WMX501" s="112"/>
      <c r="WMY501" s="112"/>
      <c r="WMZ501" s="112"/>
      <c r="WNA501" s="113"/>
      <c r="WNB501" s="113"/>
      <c r="WNC501" s="112"/>
      <c r="WND501" s="112"/>
      <c r="WNE501" s="112"/>
      <c r="WNF501" s="112"/>
      <c r="WNG501" s="112"/>
      <c r="WNH501" s="112"/>
      <c r="WNI501" s="112"/>
      <c r="WNJ501" s="112"/>
      <c r="WNK501" s="112"/>
      <c r="WNL501" s="115"/>
      <c r="WNM501" s="114"/>
      <c r="WNN501" s="117"/>
      <c r="WNO501" s="112"/>
      <c r="WNP501" s="112"/>
      <c r="WNQ501" s="112"/>
      <c r="WNR501" s="113"/>
      <c r="WNS501" s="113"/>
      <c r="WNT501" s="112"/>
      <c r="WNU501" s="112"/>
      <c r="WNV501" s="112"/>
      <c r="WNW501" s="112"/>
      <c r="WNX501" s="112"/>
      <c r="WNY501" s="112"/>
      <c r="WNZ501" s="112"/>
      <c r="WOA501" s="112"/>
      <c r="WOB501" s="112"/>
      <c r="WOC501" s="115"/>
      <c r="WOD501" s="114"/>
      <c r="WOE501" s="117"/>
      <c r="WOF501" s="112"/>
      <c r="WOG501" s="112"/>
      <c r="WOH501" s="112"/>
      <c r="WOI501" s="113"/>
      <c r="WOJ501" s="113"/>
      <c r="WOK501" s="112"/>
      <c r="WOL501" s="112"/>
      <c r="WOM501" s="112"/>
      <c r="WON501" s="112"/>
      <c r="WOO501" s="112"/>
      <c r="WOP501" s="112"/>
      <c r="WOQ501" s="112"/>
      <c r="WOR501" s="112"/>
      <c r="WOS501" s="112"/>
      <c r="WOT501" s="115"/>
      <c r="WOU501" s="114"/>
      <c r="WOV501" s="117"/>
      <c r="WOW501" s="112"/>
      <c r="WOX501" s="112"/>
      <c r="WOY501" s="112"/>
      <c r="WOZ501" s="113"/>
      <c r="WPA501" s="113"/>
      <c r="WPB501" s="112"/>
      <c r="WPC501" s="112"/>
      <c r="WPD501" s="112"/>
      <c r="WPE501" s="112"/>
      <c r="WPF501" s="112"/>
      <c r="WPG501" s="112"/>
      <c r="WPH501" s="112"/>
      <c r="WPI501" s="112"/>
      <c r="WPJ501" s="112"/>
      <c r="WPK501" s="115"/>
      <c r="WPL501" s="114"/>
      <c r="WPM501" s="117"/>
      <c r="WPN501" s="112"/>
      <c r="WPO501" s="112"/>
      <c r="WPP501" s="112"/>
      <c r="WPQ501" s="113"/>
      <c r="WPR501" s="113"/>
      <c r="WPS501" s="112"/>
      <c r="WPT501" s="112"/>
      <c r="WPU501" s="112"/>
      <c r="WPV501" s="112"/>
      <c r="WPW501" s="112"/>
      <c r="WPX501" s="112"/>
      <c r="WPY501" s="112"/>
      <c r="WPZ501" s="112"/>
      <c r="WQA501" s="112"/>
      <c r="WQB501" s="115"/>
      <c r="WQC501" s="114"/>
      <c r="WQD501" s="117"/>
      <c r="WQE501" s="112"/>
      <c r="WQF501" s="112"/>
      <c r="WQG501" s="112"/>
      <c r="WQH501" s="113"/>
      <c r="WQI501" s="113"/>
      <c r="WQJ501" s="112"/>
      <c r="WQK501" s="112"/>
      <c r="WQL501" s="112"/>
      <c r="WQM501" s="112"/>
      <c r="WQN501" s="112"/>
      <c r="WQO501" s="112"/>
      <c r="WQP501" s="112"/>
      <c r="WQQ501" s="112"/>
      <c r="WQR501" s="112"/>
      <c r="WQS501" s="115"/>
      <c r="WQT501" s="114"/>
      <c r="WQU501" s="117"/>
      <c r="WQV501" s="112"/>
      <c r="WQW501" s="112"/>
      <c r="WQX501" s="112"/>
      <c r="WQY501" s="113"/>
      <c r="WQZ501" s="113"/>
      <c r="WRA501" s="112"/>
      <c r="WRB501" s="112"/>
      <c r="WRC501" s="112"/>
      <c r="WRD501" s="112"/>
      <c r="WRE501" s="112"/>
      <c r="WRF501" s="112"/>
      <c r="WRG501" s="112"/>
      <c r="WRH501" s="112"/>
      <c r="WRI501" s="112"/>
      <c r="WRJ501" s="115"/>
      <c r="WRK501" s="114"/>
      <c r="WRL501" s="117"/>
      <c r="WRM501" s="112"/>
      <c r="WRN501" s="112"/>
      <c r="WRO501" s="112"/>
      <c r="WRP501" s="113"/>
      <c r="WRQ501" s="113"/>
      <c r="WRR501" s="112"/>
      <c r="WRS501" s="112"/>
      <c r="WRT501" s="112"/>
      <c r="WRU501" s="112"/>
      <c r="WRV501" s="112"/>
      <c r="WRW501" s="112"/>
      <c r="WRX501" s="112"/>
      <c r="WRY501" s="112"/>
      <c r="WRZ501" s="112"/>
      <c r="WSA501" s="115"/>
      <c r="WSB501" s="114"/>
      <c r="WSC501" s="117"/>
      <c r="WSD501" s="112"/>
      <c r="WSE501" s="112"/>
      <c r="WSF501" s="112"/>
      <c r="WSG501" s="113"/>
      <c r="WSH501" s="113"/>
      <c r="WSI501" s="112"/>
      <c r="WSJ501" s="112"/>
      <c r="WSK501" s="112"/>
      <c r="WSL501" s="112"/>
      <c r="WSM501" s="112"/>
      <c r="WSN501" s="112"/>
      <c r="WSO501" s="112"/>
      <c r="WSP501" s="112"/>
      <c r="WSQ501" s="112"/>
      <c r="WSR501" s="115"/>
      <c r="WSS501" s="114"/>
      <c r="WST501" s="117"/>
      <c r="WSU501" s="112"/>
      <c r="WSV501" s="112"/>
      <c r="WSW501" s="112"/>
      <c r="WSX501" s="113"/>
      <c r="WSY501" s="113"/>
      <c r="WSZ501" s="112"/>
      <c r="WTA501" s="112"/>
      <c r="WTB501" s="112"/>
      <c r="WTC501" s="112"/>
      <c r="WTD501" s="112"/>
      <c r="WTE501" s="112"/>
      <c r="WTF501" s="112"/>
      <c r="WTG501" s="112"/>
      <c r="WTH501" s="112"/>
      <c r="WTI501" s="115"/>
      <c r="WTJ501" s="114"/>
      <c r="WTK501" s="117"/>
      <c r="WTL501" s="112"/>
      <c r="WTM501" s="112"/>
      <c r="WTN501" s="112"/>
      <c r="WTO501" s="113"/>
      <c r="WTP501" s="113"/>
      <c r="WTQ501" s="112"/>
      <c r="WTR501" s="112"/>
      <c r="WTS501" s="112"/>
      <c r="WTT501" s="112"/>
      <c r="WTU501" s="112"/>
      <c r="WTV501" s="112"/>
      <c r="WTW501" s="112"/>
      <c r="WTX501" s="112"/>
      <c r="WTY501" s="112"/>
      <c r="WTZ501" s="115"/>
      <c r="WUA501" s="114"/>
      <c r="WUB501" s="117"/>
      <c r="WUC501" s="112"/>
      <c r="WUD501" s="112"/>
      <c r="WUE501" s="112"/>
      <c r="WUF501" s="113"/>
      <c r="WUG501" s="113"/>
      <c r="WUH501" s="112"/>
      <c r="WUI501" s="112"/>
      <c r="WUJ501" s="112"/>
      <c r="WUK501" s="112"/>
      <c r="WUL501" s="112"/>
      <c r="WUM501" s="112"/>
      <c r="WUN501" s="112"/>
      <c r="WUO501" s="112"/>
      <c r="WUP501" s="112"/>
      <c r="WUQ501" s="115"/>
      <c r="WUR501" s="114"/>
      <c r="WUS501" s="117"/>
      <c r="WUT501" s="112"/>
      <c r="WUU501" s="112"/>
      <c r="WUV501" s="112"/>
      <c r="WUW501" s="113"/>
      <c r="WUX501" s="113"/>
      <c r="WUY501" s="112"/>
      <c r="WUZ501" s="112"/>
      <c r="WVA501" s="112"/>
      <c r="WVB501" s="112"/>
      <c r="WVC501" s="112"/>
      <c r="WVD501" s="112"/>
      <c r="WVE501" s="112"/>
      <c r="WVF501" s="112"/>
      <c r="WVG501" s="112"/>
      <c r="WVH501" s="115"/>
      <c r="WVI501" s="114"/>
      <c r="WVJ501" s="117"/>
      <c r="WVK501" s="112"/>
      <c r="WVL501" s="112"/>
      <c r="WVM501" s="112"/>
      <c r="WVN501" s="113"/>
      <c r="WVO501" s="113"/>
      <c r="WVP501" s="112"/>
      <c r="WVQ501" s="112"/>
      <c r="WVR501" s="112"/>
      <c r="WVS501" s="112"/>
      <c r="WVT501" s="112"/>
      <c r="WVU501" s="112"/>
      <c r="WVV501" s="112"/>
      <c r="WVW501" s="112"/>
      <c r="WVX501" s="112"/>
      <c r="WVY501" s="115"/>
      <c r="WVZ501" s="114"/>
      <c r="WWA501" s="117"/>
      <c r="WWB501" s="112"/>
      <c r="WWC501" s="112"/>
      <c r="WWD501" s="112"/>
      <c r="WWE501" s="113"/>
      <c r="WWF501" s="113"/>
      <c r="WWG501" s="112"/>
      <c r="WWH501" s="112"/>
      <c r="WWI501" s="112"/>
      <c r="WWJ501" s="112"/>
      <c r="WWK501" s="112"/>
      <c r="WWL501" s="112"/>
      <c r="WWM501" s="112"/>
      <c r="WWN501" s="112"/>
      <c r="WWO501" s="112"/>
      <c r="WWP501" s="115"/>
      <c r="WWQ501" s="114"/>
      <c r="WWR501" s="117"/>
      <c r="WWS501" s="112"/>
      <c r="WWT501" s="112"/>
      <c r="WWU501" s="112"/>
      <c r="WWV501" s="113"/>
      <c r="WWW501" s="113"/>
      <c r="WWX501" s="112"/>
      <c r="WWY501" s="112"/>
      <c r="WWZ501" s="112"/>
      <c r="WXA501" s="112"/>
      <c r="WXB501" s="112"/>
      <c r="WXC501" s="112"/>
      <c r="WXD501" s="112"/>
      <c r="WXE501" s="112"/>
      <c r="WXF501" s="112"/>
      <c r="WXG501" s="115"/>
      <c r="WXH501" s="114"/>
      <c r="WXI501" s="117"/>
      <c r="WXJ501" s="112"/>
      <c r="WXK501" s="112"/>
      <c r="WXL501" s="112"/>
      <c r="WXM501" s="113"/>
      <c r="WXN501" s="113"/>
      <c r="WXO501" s="112"/>
      <c r="WXP501" s="112"/>
      <c r="WXQ501" s="112"/>
      <c r="WXR501" s="112"/>
      <c r="WXS501" s="112"/>
      <c r="WXT501" s="112"/>
      <c r="WXU501" s="112"/>
      <c r="WXV501" s="112"/>
      <c r="WXW501" s="112"/>
      <c r="WXX501" s="115"/>
      <c r="WXY501" s="114"/>
      <c r="WXZ501" s="117"/>
      <c r="WYA501" s="112"/>
      <c r="WYB501" s="112"/>
      <c r="WYC501" s="112"/>
      <c r="WYD501" s="113"/>
      <c r="WYE501" s="113"/>
      <c r="WYF501" s="112"/>
      <c r="WYG501" s="112"/>
      <c r="WYH501" s="112"/>
      <c r="WYI501" s="112"/>
      <c r="WYJ501" s="112"/>
      <c r="WYK501" s="112"/>
      <c r="WYL501" s="112"/>
      <c r="WYM501" s="112"/>
      <c r="WYN501" s="112"/>
      <c r="WYO501" s="115"/>
      <c r="WYP501" s="114"/>
      <c r="WYQ501" s="117"/>
      <c r="WYR501" s="112"/>
      <c r="WYS501" s="112"/>
      <c r="WYT501" s="112"/>
      <c r="WYU501" s="113"/>
      <c r="WYV501" s="113"/>
      <c r="WYW501" s="112"/>
      <c r="WYX501" s="112"/>
      <c r="WYY501" s="112"/>
      <c r="WYZ501" s="112"/>
      <c r="WZA501" s="112"/>
      <c r="WZB501" s="112"/>
      <c r="WZC501" s="112"/>
      <c r="WZD501" s="112"/>
      <c r="WZE501" s="112"/>
      <c r="WZF501" s="115"/>
      <c r="WZG501" s="114"/>
      <c r="WZH501" s="117"/>
      <c r="WZI501" s="112"/>
      <c r="WZJ501" s="112"/>
      <c r="WZK501" s="112"/>
      <c r="WZL501" s="113"/>
      <c r="WZM501" s="113"/>
      <c r="WZN501" s="112"/>
      <c r="WZO501" s="112"/>
      <c r="WZP501" s="112"/>
      <c r="WZQ501" s="112"/>
      <c r="WZR501" s="112"/>
      <c r="WZS501" s="112"/>
      <c r="WZT501" s="112"/>
      <c r="WZU501" s="112"/>
      <c r="WZV501" s="112"/>
      <c r="WZW501" s="115"/>
      <c r="WZX501" s="114"/>
      <c r="WZY501" s="117"/>
      <c r="WZZ501" s="112"/>
      <c r="XAA501" s="112"/>
      <c r="XAB501" s="112"/>
      <c r="XAC501" s="113"/>
      <c r="XAD501" s="113"/>
      <c r="XAE501" s="112"/>
      <c r="XAF501" s="112"/>
      <c r="XAG501" s="112"/>
      <c r="XAH501" s="112"/>
      <c r="XAI501" s="112"/>
      <c r="XAJ501" s="112"/>
      <c r="XAK501" s="112"/>
      <c r="XAL501" s="112"/>
      <c r="XAM501" s="112"/>
      <c r="XAN501" s="115"/>
      <c r="XAO501" s="114"/>
      <c r="XAP501" s="117"/>
      <c r="XAQ501" s="112"/>
      <c r="XAR501" s="112"/>
      <c r="XAS501" s="112"/>
      <c r="XAT501" s="113"/>
      <c r="XAU501" s="113"/>
      <c r="XAV501" s="112"/>
      <c r="XAW501" s="112"/>
      <c r="XAX501" s="112"/>
      <c r="XAY501" s="112"/>
      <c r="XAZ501" s="112"/>
      <c r="XBA501" s="112"/>
      <c r="XBB501" s="112"/>
      <c r="XBC501" s="112"/>
      <c r="XBD501" s="112"/>
      <c r="XBE501" s="115"/>
      <c r="XBF501" s="114"/>
      <c r="XBG501" s="117"/>
      <c r="XBH501" s="112"/>
      <c r="XBI501" s="112"/>
      <c r="XBJ501" s="112"/>
      <c r="XBK501" s="113"/>
      <c r="XBL501" s="113"/>
      <c r="XBM501" s="112"/>
      <c r="XBN501" s="112"/>
      <c r="XBO501" s="112"/>
      <c r="XBP501" s="112"/>
      <c r="XBQ501" s="112"/>
      <c r="XBR501" s="112"/>
      <c r="XBS501" s="112"/>
      <c r="XBT501" s="112"/>
      <c r="XBU501" s="112"/>
      <c r="XBV501" s="115"/>
      <c r="XBW501" s="114"/>
      <c r="XBX501" s="117"/>
      <c r="XBY501" s="112"/>
      <c r="XBZ501" s="112"/>
      <c r="XCA501" s="112"/>
      <c r="XCB501" s="113"/>
      <c r="XCC501" s="113"/>
      <c r="XCD501" s="112"/>
      <c r="XCE501" s="112"/>
      <c r="XCF501" s="112"/>
      <c r="XCG501" s="112"/>
      <c r="XCH501" s="112"/>
      <c r="XCI501" s="112"/>
      <c r="XCJ501" s="112"/>
      <c r="XCK501" s="112"/>
      <c r="XCL501" s="112"/>
      <c r="XCM501" s="115"/>
      <c r="XCN501" s="114"/>
      <c r="XCO501" s="117"/>
      <c r="XCP501" s="112"/>
      <c r="XCQ501" s="112"/>
      <c r="XCR501" s="112"/>
      <c r="XCS501" s="113"/>
      <c r="XCT501" s="113"/>
      <c r="XCU501" s="112"/>
      <c r="XCV501" s="112"/>
      <c r="XCW501" s="112"/>
      <c r="XCX501" s="112"/>
      <c r="XCY501" s="112"/>
      <c r="XCZ501" s="112"/>
      <c r="XDA501" s="112"/>
      <c r="XDB501" s="112"/>
      <c r="XDC501" s="112"/>
      <c r="XDD501" s="115"/>
      <c r="XDE501" s="114"/>
      <c r="XDF501" s="117"/>
      <c r="XDG501" s="112"/>
      <c r="XDH501" s="112"/>
      <c r="XDI501" s="112"/>
      <c r="XDJ501" s="113"/>
      <c r="XDK501" s="113"/>
      <c r="XDL501" s="112"/>
      <c r="XDM501" s="112"/>
      <c r="XDN501" s="112"/>
      <c r="XDO501" s="112"/>
      <c r="XDP501" s="112"/>
      <c r="XDQ501" s="112"/>
      <c r="XDR501" s="112"/>
      <c r="XDS501" s="112"/>
      <c r="XDT501" s="112"/>
      <c r="XDU501" s="115"/>
    </row>
    <row r="502" spans="1:16349" customFormat="1" ht="42.75" x14ac:dyDescent="0.2">
      <c r="A502" s="112">
        <v>5111</v>
      </c>
      <c r="B502" s="113">
        <v>453</v>
      </c>
      <c r="C502" s="184" t="s">
        <v>1401</v>
      </c>
      <c r="D502" s="112" t="s">
        <v>627</v>
      </c>
      <c r="E502" s="112" t="s">
        <v>2170</v>
      </c>
      <c r="F502" s="112"/>
      <c r="G502" s="112"/>
      <c r="H502" s="112"/>
      <c r="I502" s="112" t="s">
        <v>692</v>
      </c>
      <c r="J502" s="112">
        <v>0</v>
      </c>
      <c r="K502" s="112">
        <v>0</v>
      </c>
      <c r="L502" s="112" t="s">
        <v>101</v>
      </c>
      <c r="M502" s="115" t="s">
        <v>2081</v>
      </c>
      <c r="N502" s="114">
        <v>40129</v>
      </c>
      <c r="O502" s="117">
        <v>1311</v>
      </c>
      <c r="P502" s="112" t="s">
        <v>323</v>
      </c>
      <c r="Q502" s="112" t="s">
        <v>5108</v>
      </c>
    </row>
    <row r="503" spans="1:16349" customFormat="1" ht="42.75" x14ac:dyDescent="0.2">
      <c r="A503" s="112">
        <v>5111</v>
      </c>
      <c r="B503" s="113">
        <v>454</v>
      </c>
      <c r="C503" s="184" t="s">
        <v>1402</v>
      </c>
      <c r="D503" s="112" t="s">
        <v>627</v>
      </c>
      <c r="E503" s="112" t="s">
        <v>2170</v>
      </c>
      <c r="F503" s="112"/>
      <c r="G503" s="112"/>
      <c r="H503" s="112"/>
      <c r="I503" s="112" t="s">
        <v>692</v>
      </c>
      <c r="J503" s="112">
        <v>0</v>
      </c>
      <c r="K503" s="112">
        <v>0</v>
      </c>
      <c r="L503" s="112" t="s">
        <v>101</v>
      </c>
      <c r="M503" s="115" t="s">
        <v>2081</v>
      </c>
      <c r="N503" s="114">
        <v>40129</v>
      </c>
      <c r="O503" s="117">
        <v>1311</v>
      </c>
      <c r="P503" s="112" t="s">
        <v>323</v>
      </c>
      <c r="Q503" s="112" t="s">
        <v>5108</v>
      </c>
    </row>
    <row r="504" spans="1:16349" customFormat="1" ht="25.5" customHeight="1" x14ac:dyDescent="0.2">
      <c r="A504" s="377" t="s">
        <v>5109</v>
      </c>
      <c r="B504" s="378"/>
      <c r="C504" s="378"/>
      <c r="D504" s="378"/>
      <c r="E504" s="378"/>
      <c r="F504" s="378"/>
      <c r="G504" s="378"/>
      <c r="H504" s="378"/>
      <c r="I504" s="378"/>
      <c r="J504" s="378"/>
      <c r="K504" s="378"/>
      <c r="L504" s="378"/>
      <c r="M504" s="378"/>
      <c r="N504" s="378"/>
      <c r="O504" s="378"/>
      <c r="P504" s="378"/>
      <c r="Q504" s="378"/>
    </row>
    <row r="505" spans="1:16349" customFormat="1" ht="42.75" x14ac:dyDescent="0.2">
      <c r="A505" s="112">
        <v>5111</v>
      </c>
      <c r="B505" s="113">
        <v>455</v>
      </c>
      <c r="C505" s="184" t="s">
        <v>1412</v>
      </c>
      <c r="D505" s="112" t="s">
        <v>627</v>
      </c>
      <c r="E505" s="112" t="s">
        <v>2170</v>
      </c>
      <c r="F505" s="112"/>
      <c r="G505" s="112"/>
      <c r="H505" s="112"/>
      <c r="I505" s="112" t="s">
        <v>692</v>
      </c>
      <c r="J505" s="112">
        <v>0</v>
      </c>
      <c r="K505" s="112">
        <v>0</v>
      </c>
      <c r="L505" s="112" t="s">
        <v>101</v>
      </c>
      <c r="M505" s="115" t="s">
        <v>2081</v>
      </c>
      <c r="N505" s="114">
        <v>40129</v>
      </c>
      <c r="O505" s="117">
        <v>1311</v>
      </c>
      <c r="P505" s="112" t="s">
        <v>323</v>
      </c>
      <c r="Q505" s="112" t="s">
        <v>5110</v>
      </c>
    </row>
    <row r="506" spans="1:16349" customFormat="1" ht="42.75" x14ac:dyDescent="0.2">
      <c r="A506" s="112">
        <v>5111</v>
      </c>
      <c r="B506" s="113">
        <v>456</v>
      </c>
      <c r="C506" s="184" t="s">
        <v>1275</v>
      </c>
      <c r="D506" s="112" t="s">
        <v>628</v>
      </c>
      <c r="E506" s="112" t="s">
        <v>2170</v>
      </c>
      <c r="F506" s="112"/>
      <c r="G506" s="112"/>
      <c r="H506" s="112"/>
      <c r="I506" s="112" t="s">
        <v>692</v>
      </c>
      <c r="J506" s="112">
        <v>0</v>
      </c>
      <c r="K506" s="112">
        <v>0</v>
      </c>
      <c r="L506" s="112" t="s">
        <v>101</v>
      </c>
      <c r="M506" s="115" t="s">
        <v>2081</v>
      </c>
      <c r="N506" s="114">
        <v>40129</v>
      </c>
      <c r="O506" s="117">
        <v>2058.5</v>
      </c>
      <c r="P506" s="112" t="s">
        <v>323</v>
      </c>
      <c r="Q506" s="112" t="s">
        <v>5110</v>
      </c>
    </row>
    <row r="507" spans="1:16349" customFormat="1" ht="42.75" x14ac:dyDescent="0.2">
      <c r="A507" s="112">
        <v>5111</v>
      </c>
      <c r="B507" s="113">
        <v>457</v>
      </c>
      <c r="C507" s="184" t="s">
        <v>1276</v>
      </c>
      <c r="D507" s="112" t="s">
        <v>628</v>
      </c>
      <c r="E507" s="112" t="s">
        <v>2170</v>
      </c>
      <c r="F507" s="112"/>
      <c r="G507" s="112"/>
      <c r="H507" s="112"/>
      <c r="I507" s="112" t="s">
        <v>692</v>
      </c>
      <c r="J507" s="112">
        <v>0</v>
      </c>
      <c r="K507" s="112">
        <v>0</v>
      </c>
      <c r="L507" s="112" t="s">
        <v>101</v>
      </c>
      <c r="M507" s="115" t="s">
        <v>2081</v>
      </c>
      <c r="N507" s="114">
        <v>40129</v>
      </c>
      <c r="O507" s="117">
        <v>2058.5</v>
      </c>
      <c r="P507" s="112" t="s">
        <v>214</v>
      </c>
      <c r="Q507" s="112" t="s">
        <v>5110</v>
      </c>
    </row>
    <row r="508" spans="1:16349" customFormat="1" ht="25.5" customHeight="1" x14ac:dyDescent="0.2">
      <c r="A508" s="377" t="s">
        <v>5111</v>
      </c>
      <c r="B508" s="378"/>
      <c r="C508" s="378"/>
      <c r="D508" s="378"/>
      <c r="E508" s="378"/>
      <c r="F508" s="378"/>
      <c r="G508" s="378"/>
      <c r="H508" s="378"/>
      <c r="I508" s="378"/>
      <c r="J508" s="378"/>
      <c r="K508" s="378"/>
      <c r="L508" s="378"/>
      <c r="M508" s="378"/>
      <c r="N508" s="378"/>
      <c r="O508" s="378"/>
      <c r="P508" s="378"/>
      <c r="Q508" s="378"/>
    </row>
    <row r="509" spans="1:16349" customFormat="1" ht="57" x14ac:dyDescent="0.2">
      <c r="A509" s="112">
        <v>5111</v>
      </c>
      <c r="B509" s="113">
        <v>458</v>
      </c>
      <c r="C509" s="184" t="s">
        <v>1234</v>
      </c>
      <c r="D509" s="112" t="s">
        <v>622</v>
      </c>
      <c r="E509" s="112" t="s">
        <v>2170</v>
      </c>
      <c r="F509" s="112"/>
      <c r="G509" s="112"/>
      <c r="H509" s="112"/>
      <c r="I509" s="112" t="s">
        <v>531</v>
      </c>
      <c r="J509" s="112">
        <v>0</v>
      </c>
      <c r="K509" s="112">
        <v>0</v>
      </c>
      <c r="L509" s="112" t="s">
        <v>101</v>
      </c>
      <c r="M509" s="115" t="s">
        <v>2081</v>
      </c>
      <c r="N509" s="114">
        <v>40129</v>
      </c>
      <c r="O509" s="117">
        <v>5117.5</v>
      </c>
      <c r="P509" s="112" t="s">
        <v>214</v>
      </c>
      <c r="Q509" s="112" t="s">
        <v>5112</v>
      </c>
    </row>
    <row r="510" spans="1:16349" customFormat="1" ht="57" x14ac:dyDescent="0.2">
      <c r="A510" s="112">
        <v>5111</v>
      </c>
      <c r="B510" s="113">
        <v>459</v>
      </c>
      <c r="C510" s="184" t="s">
        <v>1397</v>
      </c>
      <c r="D510" s="112" t="s">
        <v>627</v>
      </c>
      <c r="E510" s="112" t="s">
        <v>2170</v>
      </c>
      <c r="F510" s="112"/>
      <c r="G510" s="112"/>
      <c r="H510" s="112"/>
      <c r="I510" s="112" t="s">
        <v>692</v>
      </c>
      <c r="J510" s="112">
        <v>0</v>
      </c>
      <c r="K510" s="112">
        <v>0</v>
      </c>
      <c r="L510" s="112" t="s">
        <v>101</v>
      </c>
      <c r="M510" s="115" t="s">
        <v>2081</v>
      </c>
      <c r="N510" s="114">
        <v>40129</v>
      </c>
      <c r="O510" s="117">
        <v>1311</v>
      </c>
      <c r="P510" s="112" t="s">
        <v>323</v>
      </c>
      <c r="Q510" s="112" t="s">
        <v>5112</v>
      </c>
    </row>
    <row r="511" spans="1:16349" customFormat="1" ht="57" x14ac:dyDescent="0.2">
      <c r="A511" s="112">
        <v>5111</v>
      </c>
      <c r="B511" s="113">
        <v>460</v>
      </c>
      <c r="C511" s="184" t="s">
        <v>1398</v>
      </c>
      <c r="D511" s="112" t="s">
        <v>627</v>
      </c>
      <c r="E511" s="112" t="s">
        <v>2170</v>
      </c>
      <c r="F511" s="112"/>
      <c r="G511" s="112"/>
      <c r="H511" s="112"/>
      <c r="I511" s="112" t="s">
        <v>692</v>
      </c>
      <c r="J511" s="112">
        <v>0</v>
      </c>
      <c r="K511" s="112">
        <v>0</v>
      </c>
      <c r="L511" s="112" t="s">
        <v>101</v>
      </c>
      <c r="M511" s="115" t="s">
        <v>2081</v>
      </c>
      <c r="N511" s="114">
        <v>40129</v>
      </c>
      <c r="O511" s="117">
        <v>1311</v>
      </c>
      <c r="P511" s="112" t="s">
        <v>323</v>
      </c>
      <c r="Q511" s="112" t="s">
        <v>5112</v>
      </c>
    </row>
    <row r="512" spans="1:16349" customFormat="1" ht="57" x14ac:dyDescent="0.2">
      <c r="A512" s="112">
        <v>5111</v>
      </c>
      <c r="B512" s="113">
        <v>461</v>
      </c>
      <c r="C512" s="184" t="s">
        <v>1277</v>
      </c>
      <c r="D512" s="112" t="s">
        <v>628</v>
      </c>
      <c r="E512" s="112" t="s">
        <v>2170</v>
      </c>
      <c r="F512" s="112"/>
      <c r="G512" s="112"/>
      <c r="H512" s="112"/>
      <c r="I512" s="112" t="s">
        <v>692</v>
      </c>
      <c r="J512" s="112">
        <v>0</v>
      </c>
      <c r="K512" s="112">
        <v>0</v>
      </c>
      <c r="L512" s="112" t="s">
        <v>101</v>
      </c>
      <c r="M512" s="115" t="s">
        <v>2081</v>
      </c>
      <c r="N512" s="114">
        <v>40129</v>
      </c>
      <c r="O512" s="117">
        <v>2058.5</v>
      </c>
      <c r="P512" s="112" t="s">
        <v>323</v>
      </c>
      <c r="Q512" s="112" t="s">
        <v>5112</v>
      </c>
    </row>
    <row r="513" spans="1:17" ht="57" x14ac:dyDescent="0.2">
      <c r="A513" s="112">
        <v>5111</v>
      </c>
      <c r="B513" s="113">
        <v>462</v>
      </c>
      <c r="C513" s="184" t="s">
        <v>1278</v>
      </c>
      <c r="D513" s="112" t="s">
        <v>628</v>
      </c>
      <c r="E513" s="112" t="s">
        <v>2170</v>
      </c>
      <c r="F513" s="112"/>
      <c r="G513" s="112"/>
      <c r="H513" s="112"/>
      <c r="I513" s="112" t="s">
        <v>692</v>
      </c>
      <c r="J513" s="112">
        <v>0</v>
      </c>
      <c r="K513" s="112">
        <v>0</v>
      </c>
      <c r="L513" s="112" t="s">
        <v>101</v>
      </c>
      <c r="M513" s="115" t="s">
        <v>2081</v>
      </c>
      <c r="N513" s="114">
        <v>40129</v>
      </c>
      <c r="O513" s="117">
        <v>2058.5</v>
      </c>
      <c r="P513" s="112" t="s">
        <v>214</v>
      </c>
      <c r="Q513" s="112" t="s">
        <v>5112</v>
      </c>
    </row>
    <row r="514" spans="1:17" ht="28.5" customHeight="1" x14ac:dyDescent="0.2">
      <c r="N514" s="26" t="s">
        <v>200</v>
      </c>
      <c r="O514" s="27">
        <f>SUM(O509:O513,O505:O507,O501:O503,O495:O499,O489:O493,O484:O487,O479:O482,O476:O477,O471:O474,O465:O469,O458:O463,O455:O456,O450:O453,O445:O448,O440:O443,O436:O438,O432:O434,O425:O430,O419:O423,O411:O417,O407:O409,O403:O405,O398:O401,O392:O396,O386:O390,O381:O384,O376:O379,O356:O374,O349:O354,O345:O347,O340:O343,O331:O338,O324:O329,O313:O322,O300:O311,O299,O289:O297,O281:O287,O271:O279,O262:O269,O252:O260,O158:O250,O150:O156,O131:O148,O119:O129,O23:O117,O7:O21)</f>
        <v>8927312.9700000025</v>
      </c>
    </row>
    <row r="537" spans="1:17" s="51" customFormat="1" x14ac:dyDescent="0.2">
      <c r="A537" s="28"/>
      <c r="B537" s="64"/>
      <c r="C537" s="28"/>
      <c r="D537" s="31"/>
      <c r="E537" s="30"/>
      <c r="F537" s="31"/>
      <c r="G537" s="31"/>
      <c r="H537" s="31"/>
      <c r="I537" s="31"/>
      <c r="J537" s="31"/>
      <c r="K537" s="31"/>
      <c r="L537" s="31"/>
      <c r="M537" s="55"/>
      <c r="N537" s="38"/>
      <c r="O537" s="30"/>
      <c r="P537" s="65"/>
      <c r="Q537" s="66"/>
    </row>
    <row r="538" spans="1:17" s="51" customFormat="1" x14ac:dyDescent="0.2">
      <c r="A538"/>
      <c r="B538" s="64"/>
      <c r="C538"/>
      <c r="D538"/>
      <c r="E538" s="1"/>
      <c r="F538" s="1"/>
      <c r="G538" s="1"/>
      <c r="H538" s="1"/>
      <c r="I538" s="1"/>
      <c r="J538"/>
      <c r="K538" s="37"/>
      <c r="L538"/>
      <c r="M538" s="1"/>
      <c r="N538" s="1"/>
      <c r="O538" s="1"/>
      <c r="P538" s="65"/>
      <c r="Q538" s="66"/>
    </row>
    <row r="539" spans="1:17" s="51" customFormat="1" x14ac:dyDescent="0.2">
      <c r="A539"/>
      <c r="B539" s="64"/>
      <c r="C539"/>
      <c r="D539"/>
      <c r="E539" s="1"/>
      <c r="F539" s="1"/>
      <c r="G539" s="1"/>
      <c r="H539" s="1"/>
      <c r="I539" s="1"/>
      <c r="J539"/>
      <c r="K539" s="37"/>
      <c r="L539"/>
      <c r="M539" s="1"/>
      <c r="N539" s="1"/>
      <c r="O539" s="1"/>
      <c r="P539" s="65"/>
      <c r="Q539" s="66"/>
    </row>
    <row r="540" spans="1:17" s="51" customFormat="1" x14ac:dyDescent="0.2">
      <c r="A540"/>
      <c r="B540" s="64"/>
      <c r="C540"/>
      <c r="D540" t="s">
        <v>2201</v>
      </c>
      <c r="E540" s="1"/>
      <c r="F540" s="1"/>
      <c r="G540" s="1"/>
      <c r="H540" s="1"/>
      <c r="I540" s="1"/>
      <c r="J540"/>
      <c r="K540" s="37"/>
      <c r="L540"/>
      <c r="M540" s="1"/>
      <c r="N540" s="1"/>
      <c r="O540" s="1"/>
      <c r="P540" s="65"/>
      <c r="Q540" s="66"/>
    </row>
    <row r="541" spans="1:17" s="51" customFormat="1" x14ac:dyDescent="0.2">
      <c r="A541"/>
      <c r="B541" s="64"/>
      <c r="C541"/>
      <c r="D541"/>
      <c r="E541" s="1"/>
      <c r="F541" s="1"/>
      <c r="G541" s="1"/>
      <c r="H541" s="1"/>
      <c r="I541" s="1"/>
      <c r="J541"/>
      <c r="K541" s="37"/>
      <c r="L541"/>
      <c r="M541" s="1"/>
      <c r="N541" s="1"/>
      <c r="O541" s="1"/>
      <c r="P541" s="65"/>
      <c r="Q541" s="66"/>
    </row>
    <row r="542" spans="1:17" s="51" customFormat="1" ht="27.75" customHeight="1" x14ac:dyDescent="0.2">
      <c r="A542" s="64"/>
      <c r="B542" s="64"/>
      <c r="C542" s="64"/>
      <c r="D542" s="67"/>
      <c r="E542" s="64"/>
      <c r="F542" s="67"/>
      <c r="G542" s="68"/>
      <c r="H542" s="64"/>
      <c r="I542" s="64"/>
      <c r="J542" s="64"/>
      <c r="K542" s="67"/>
      <c r="L542" s="64"/>
      <c r="M542" s="5"/>
      <c r="N542" s="5"/>
      <c r="O542" s="64"/>
      <c r="P542" s="65"/>
      <c r="Q542" s="66"/>
    </row>
  </sheetData>
  <autoFilter ref="B6:Q535" xr:uid="{00000000-0009-0000-0000-00000F000000}"/>
  <mergeCells count="50">
    <mergeCell ref="A500:Q500"/>
    <mergeCell ref="A504:Q504"/>
    <mergeCell ref="A508:Q508"/>
    <mergeCell ref="A288:Q288"/>
    <mergeCell ref="A435:Q435"/>
    <mergeCell ref="A431:Q431"/>
    <mergeCell ref="A424:Q424"/>
    <mergeCell ref="A339:Q339"/>
    <mergeCell ref="A475:Q475"/>
    <mergeCell ref="A478:Q478"/>
    <mergeCell ref="A483:Q483"/>
    <mergeCell ref="A488:Q488"/>
    <mergeCell ref="A494:Q494"/>
    <mergeCell ref="A449:Q449"/>
    <mergeCell ref="A454:Q454"/>
    <mergeCell ref="A457:Q457"/>
    <mergeCell ref="A464:Q464"/>
    <mergeCell ref="A470:Q470"/>
    <mergeCell ref="A439:Q439"/>
    <mergeCell ref="A330:Q330"/>
    <mergeCell ref="A261:Q261"/>
    <mergeCell ref="A444:Q444"/>
    <mergeCell ref="A280:Q280"/>
    <mergeCell ref="A298:Q298"/>
    <mergeCell ref="A270:Q270"/>
    <mergeCell ref="A410:Q410"/>
    <mergeCell ref="A418:Q418"/>
    <mergeCell ref="A251:Q251"/>
    <mergeCell ref="A406:Q406"/>
    <mergeCell ref="A312:Q312"/>
    <mergeCell ref="A380:Q380"/>
    <mergeCell ref="A385:Q385"/>
    <mergeCell ref="A391:Q391"/>
    <mergeCell ref="A397:Q397"/>
    <mergeCell ref="A402:Q402"/>
    <mergeCell ref="A344:Q344"/>
    <mergeCell ref="A348:Q348"/>
    <mergeCell ref="A355:Q355"/>
    <mergeCell ref="A323:Q323"/>
    <mergeCell ref="A375:Q375"/>
    <mergeCell ref="A22:Q22"/>
    <mergeCell ref="A118:Q118"/>
    <mergeCell ref="A130:Q130"/>
    <mergeCell ref="A149:Q149"/>
    <mergeCell ref="A157:Q157"/>
    <mergeCell ref="A5:Q5"/>
    <mergeCell ref="A4:Q4"/>
    <mergeCell ref="A1:Q1"/>
    <mergeCell ref="A2:Q2"/>
    <mergeCell ref="A3:Q3"/>
  </mergeCells>
  <hyperlinks>
    <hyperlink ref="C119" r:id="rId1" xr:uid="{8A79A869-2DE3-4DFB-B1E9-2745C6F5648D}"/>
    <hyperlink ref="C120" r:id="rId2" xr:uid="{7CA616C1-70D7-4DAD-8D37-D004D268D399}"/>
    <hyperlink ref="C121" r:id="rId3" xr:uid="{068BF4B7-BDA4-4ABA-84CC-88B28A204E27}"/>
    <hyperlink ref="C122" r:id="rId4" xr:uid="{D15E9855-982A-4196-A9C5-2C366E87A070}"/>
    <hyperlink ref="C123" r:id="rId5" xr:uid="{E45AF714-DCF0-4485-8132-224E7C4DDCB2}"/>
    <hyperlink ref="C124" r:id="rId6" xr:uid="{867ECE2B-C6C2-4739-B1C0-DB84E771C393}"/>
    <hyperlink ref="C125" r:id="rId7" xr:uid="{2434983F-2215-4325-9F0E-A679409E25A8}"/>
    <hyperlink ref="C126" r:id="rId8" xr:uid="{FB57ADE3-CFDA-49E8-B128-85A5450CB26A}"/>
    <hyperlink ref="C127" r:id="rId9" xr:uid="{2E7F2AB7-B6F3-43A2-8792-E713A029622F}"/>
    <hyperlink ref="C128" r:id="rId10" xr:uid="{ACFABEEE-C86F-4F38-8E03-0D95C53E1A39}"/>
    <hyperlink ref="C103" r:id="rId11" xr:uid="{6A20D1A1-822B-4C1D-B4AB-AB0FC2E3C2AB}"/>
    <hyperlink ref="C102" r:id="rId12" xr:uid="{D37F895A-06A9-4DF8-9EF4-E429EE8ADF69}"/>
    <hyperlink ref="C154" r:id="rId13" xr:uid="{FAD66626-CBF8-41A2-9CE3-9D83B792AEC6}"/>
    <hyperlink ref="C17" r:id="rId14" xr:uid="{8CB179F1-DD6A-4CB1-83F7-131C42354069}"/>
    <hyperlink ref="C129" r:id="rId15" display="JM-2019-09-01-51901-11-002                   ." xr:uid="{4FA26E00-171A-4E11-9FF5-A3C2093F6856}"/>
    <hyperlink ref="C104" r:id="rId16" xr:uid="{D4F27753-000B-45CB-B374-83F4E026A8A9}"/>
    <hyperlink ref="C18" r:id="rId17" xr:uid="{412A03AB-DB02-455E-B836-86199AF7500F}"/>
    <hyperlink ref="C138" r:id="rId18" xr:uid="{869D5043-8ADE-4996-B6EA-CFD800A074AB}"/>
    <hyperlink ref="C139" r:id="rId19" xr:uid="{5D048E23-D804-4A2A-861A-A8A9AB81B57E}"/>
    <hyperlink ref="C140" r:id="rId20" xr:uid="{E43C8858-6366-49F8-8754-BF3DD8632E8A}"/>
    <hyperlink ref="C141" r:id="rId21" xr:uid="{79B6CB31-F8F1-430F-8332-B33BA8F627CA}"/>
    <hyperlink ref="C19" r:id="rId22" xr:uid="{C2128624-5033-496A-85C0-3E7623FF2B8D}"/>
    <hyperlink ref="C107" r:id="rId23" xr:uid="{EF85179F-2F1B-45FA-8E40-70FD1A21E582}"/>
    <hyperlink ref="C108" r:id="rId24" xr:uid="{196A6667-24AE-4F55-A052-F48DEF0238F8}"/>
    <hyperlink ref="C144" r:id="rId25" xr:uid="{39B5B196-F28F-4E6D-AC61-523E22B9EEA0}"/>
    <hyperlink ref="C156" r:id="rId26" xr:uid="{BCA0F4FD-CFD6-4BFB-B703-C8BE99A1E759}"/>
    <hyperlink ref="C249" r:id="rId27" xr:uid="{1D89F296-CAA1-4E92-A1EF-351F09520C32}"/>
    <hyperlink ref="C250" r:id="rId28" xr:uid="{5F70E8D8-B840-45E4-8AAC-4B52FF94BCE4}"/>
    <hyperlink ref="C20" r:id="rId29" xr:uid="{1D5A8D93-39E6-4B37-AB91-964D41B82BBB}"/>
    <hyperlink ref="C21" r:id="rId30" xr:uid="{AED47014-D5A1-4AA3-B882-F08D8202D7DC}"/>
    <hyperlink ref="C106" r:id="rId31" xr:uid="{4C70276C-EF53-4076-8DED-D4D14582D081}"/>
    <hyperlink ref="C143" r:id="rId32" xr:uid="{F3B51524-1BD3-45D4-AB0D-88A6370BF4AF}"/>
    <hyperlink ref="C155" r:id="rId33" xr:uid="{B1BB1882-F83F-4838-BD11-FA3F162BE396}"/>
    <hyperlink ref="C248" r:id="rId34" xr:uid="{4272AA88-05E6-4BD8-A88C-3BE48165F4F7}"/>
    <hyperlink ref="C105" r:id="rId35" xr:uid="{8241B4B3-C399-4454-9CEA-4F1D3CB80D06}"/>
    <hyperlink ref="C142" r:id="rId36" xr:uid="{6347B8A4-FD02-4DB4-9D21-33EE78036ACB}"/>
    <hyperlink ref="C80" r:id="rId37" xr:uid="{F2C267B4-4DF3-4833-9B45-05C409A1E4FD}"/>
    <hyperlink ref="C7" r:id="rId38" xr:uid="{BFB3B823-4246-42FB-85EF-FED440C346C5}"/>
    <hyperlink ref="C8" r:id="rId39" xr:uid="{AE0BB081-A12E-49D5-8537-710EE0A5F622}"/>
    <hyperlink ref="C9" r:id="rId40" xr:uid="{163DD25A-B23A-4943-9475-BD435FE8217F}"/>
    <hyperlink ref="C10" r:id="rId41" xr:uid="{083CF2D1-D49D-4588-8EBB-F1E7BA9D66A8}"/>
    <hyperlink ref="C11" r:id="rId42" xr:uid="{8F310601-D9CF-4496-BC90-C0151801FC23}"/>
    <hyperlink ref="C12" r:id="rId43" xr:uid="{381A67F8-E0CD-4705-80FD-FA9C5040C259}"/>
    <hyperlink ref="C13" r:id="rId44" xr:uid="{5C9699F8-FDC4-454C-A225-52DFDC659CB8}"/>
    <hyperlink ref="C14" r:id="rId45" xr:uid="{F8D7C37C-B8AB-4FDA-8D68-E3D6DEF7C5CC}"/>
    <hyperlink ref="C15" r:id="rId46" xr:uid="{3614A5EB-A17C-4541-9FD5-06E5F84E80C9}"/>
    <hyperlink ref="C307" r:id="rId47" xr:uid="{68080948-BFEB-4204-85F0-2915DE374BAA}"/>
    <hyperlink ref="C23" r:id="rId48" xr:uid="{AFA62201-5AB4-4B18-AFEC-488D1691F8EB}"/>
    <hyperlink ref="C24" r:id="rId49" xr:uid="{B1C8BCA8-83A7-4E5D-A407-AC56B40DA224}"/>
    <hyperlink ref="C25" r:id="rId50" xr:uid="{A9C0FE2E-CF2F-403C-BB13-E10526CC4C29}"/>
    <hyperlink ref="C26" r:id="rId51" xr:uid="{4830975B-BE21-4F5D-BAFC-354FEEBA2465}"/>
    <hyperlink ref="C27" r:id="rId52" xr:uid="{D42D10B0-1A4E-4F23-A7FA-7335EB4CD215}"/>
    <hyperlink ref="C28" r:id="rId53" xr:uid="{1DC5AF1E-3DF2-4306-9079-898F3F95FEB1}"/>
    <hyperlink ref="C29" r:id="rId54" xr:uid="{865E165F-FF0A-4BB0-BD55-0B6CB1627E40}"/>
    <hyperlink ref="C30" r:id="rId55" xr:uid="{C7A053D9-7D35-4E0C-818C-E9E18670F45C}"/>
    <hyperlink ref="C31" r:id="rId56" xr:uid="{94AE8C6C-17A5-4BED-881E-EC4376763650}"/>
    <hyperlink ref="C32" r:id="rId57" xr:uid="{9E0ECF9B-37CA-47FF-898E-D070383B4D09}"/>
    <hyperlink ref="C33" r:id="rId58" xr:uid="{65298867-FAAC-4986-A2B8-EE3A7BB0CA23}"/>
    <hyperlink ref="C34" r:id="rId59" xr:uid="{6D805EAB-1D54-464C-8558-EBCE93420020}"/>
    <hyperlink ref="C35" r:id="rId60" xr:uid="{4679F9B9-A7DE-43A0-B342-BBDD79330635}"/>
    <hyperlink ref="C36" r:id="rId61" xr:uid="{8D7719FD-0EDA-4B0E-98E7-2370F43E225F}"/>
    <hyperlink ref="C37" r:id="rId62" xr:uid="{76511B17-FD7C-427B-BC87-59F0AF453374}"/>
    <hyperlink ref="C38" r:id="rId63" xr:uid="{6839A1B5-6949-44F4-9BD0-509D16A10019}"/>
    <hyperlink ref="C39" r:id="rId64" xr:uid="{A598403A-AE0D-4397-85D3-ED72A6278EA1}"/>
    <hyperlink ref="C40" r:id="rId65" xr:uid="{0F67FA1F-4EC9-41E1-AF08-E6A97B18D823}"/>
    <hyperlink ref="C41" r:id="rId66" xr:uid="{01062850-999C-4BDE-8606-D498E5857DEF}"/>
    <hyperlink ref="C42" r:id="rId67" xr:uid="{0DFD475F-7B08-487F-941D-01E5C316CF76}"/>
    <hyperlink ref="C43" r:id="rId68" xr:uid="{DC90DB9B-9F82-425C-ABEE-5043FB3079EF}"/>
    <hyperlink ref="C44" r:id="rId69" xr:uid="{4D808664-AC11-4709-B32E-3039D7B4FFC8}"/>
    <hyperlink ref="C45" r:id="rId70" xr:uid="{F6A91DC0-E630-42C2-93BA-BE3E5859BCA3}"/>
    <hyperlink ref="C46" r:id="rId71" xr:uid="{EA21B3BA-CD80-46CE-A283-286AFE027F48}"/>
    <hyperlink ref="C47" r:id="rId72" xr:uid="{28E9E57E-CA1B-4A04-82C1-395A46766EE6}"/>
    <hyperlink ref="C48" r:id="rId73" xr:uid="{0805B441-2642-4D99-8958-AFC97ACFAFE3}"/>
    <hyperlink ref="C49" r:id="rId74" xr:uid="{79E806A7-850E-4235-A157-628BB7F715ED}"/>
    <hyperlink ref="C50" r:id="rId75" xr:uid="{FDE28535-8D02-468E-8063-47C51E462755}"/>
    <hyperlink ref="C51" r:id="rId76" xr:uid="{EF62B4B9-9808-4D4A-932F-77DDBB9DDF7A}"/>
    <hyperlink ref="C52" r:id="rId77" xr:uid="{C27E8E6C-D929-4BDF-A575-4AF3E1F7A659}"/>
    <hyperlink ref="C53" r:id="rId78" xr:uid="{5793C17E-636A-40F1-A00E-E93AB448E91D}"/>
    <hyperlink ref="C54" r:id="rId79" xr:uid="{EC22D6C0-F622-4A93-A4E2-0E64409E065D}"/>
    <hyperlink ref="C55" r:id="rId80" xr:uid="{E5D339B7-DCB6-47E5-9A3A-D4F7E7DA05E9}"/>
    <hyperlink ref="C56" r:id="rId81" xr:uid="{4817F188-79B6-4C62-9A86-AE3A131463FE}"/>
    <hyperlink ref="C57" r:id="rId82" xr:uid="{29401DBB-D6B7-4BEC-BC23-AA778A51125D}"/>
    <hyperlink ref="C58" r:id="rId83" xr:uid="{2E76BB66-D884-4072-BC1F-96154AC65D41}"/>
    <hyperlink ref="C59" r:id="rId84" xr:uid="{2BF8DD6F-D89A-49BD-9428-0CB02B296059}"/>
    <hyperlink ref="C60" r:id="rId85" xr:uid="{6F30FD55-EE58-402D-9E69-0DFCA0340075}"/>
    <hyperlink ref="C61" r:id="rId86" xr:uid="{51618923-7837-4825-A46F-4E0AFFA4CFF6}"/>
    <hyperlink ref="C62" r:id="rId87" xr:uid="{3B226BE3-0449-44E9-B7EB-2EBE03FDE79B}"/>
    <hyperlink ref="C63" r:id="rId88" xr:uid="{7E19A35C-E413-4BC0-8715-2F53D73E0E7A}"/>
    <hyperlink ref="C64" r:id="rId89" xr:uid="{BFDC568B-2D61-4851-A896-3CB0D8DE0869}"/>
    <hyperlink ref="C65" r:id="rId90" xr:uid="{C8AC4C3F-564C-4AA9-A6AE-17217D0F4487}"/>
    <hyperlink ref="C66" r:id="rId91" xr:uid="{489EDE60-281D-47E5-A809-741A9EA0D954}"/>
    <hyperlink ref="C67" r:id="rId92" xr:uid="{CDC80878-0219-4112-94B9-7D07E8628A0B}"/>
    <hyperlink ref="C68" r:id="rId93" xr:uid="{578E0957-FD50-4311-B35E-E7ADEA3F19C9}"/>
    <hyperlink ref="C69" r:id="rId94" xr:uid="{9A2E435E-DEB8-4DE9-ABC2-2D46E422F1CE}"/>
    <hyperlink ref="C70" r:id="rId95" xr:uid="{C8CA357D-E2FE-4DF4-8D20-F73F44E32FBA}"/>
    <hyperlink ref="C71" r:id="rId96" xr:uid="{5C09FC2E-F21F-4467-A2EC-B237DA411ADB}"/>
    <hyperlink ref="C72" r:id="rId97" xr:uid="{AB6991CB-E150-4580-90D0-866A8039C571}"/>
    <hyperlink ref="C73" r:id="rId98" xr:uid="{8CED5BC9-5AFE-4CF5-89F7-24942E8D94BD}"/>
    <hyperlink ref="C74" r:id="rId99" xr:uid="{2AD368A7-14D1-4A67-BB29-B6EBD4E0E777}"/>
    <hyperlink ref="C75" r:id="rId100" xr:uid="{1BE1D59D-F970-4496-8C70-B18BFA5A3283}"/>
    <hyperlink ref="C76" r:id="rId101" xr:uid="{9390EEB8-EE4C-4F70-96C7-B9D3070D978D}"/>
    <hyperlink ref="C77" r:id="rId102" xr:uid="{87733C28-822F-4017-9E28-189BF901D7EA}"/>
    <hyperlink ref="C78" r:id="rId103" xr:uid="{935B5FE4-4D5D-42A0-AC9E-E280F8523E6E}"/>
    <hyperlink ref="C79" r:id="rId104" xr:uid="{D63B4A69-FD93-4F48-879D-D709974073E3}"/>
    <hyperlink ref="C81" r:id="rId105" xr:uid="{25145D81-BFFF-4218-851D-3B7B3CEAB080}"/>
    <hyperlink ref="C82" r:id="rId106" xr:uid="{BDD32382-322E-418C-B93B-2D87FFEAD6F1}"/>
    <hyperlink ref="C83" r:id="rId107" xr:uid="{C9BCC234-5AB2-4BBA-ACF6-A778AB821091}"/>
    <hyperlink ref="C84" r:id="rId108" xr:uid="{ED93EECD-307B-4FB5-9F3A-B86D3ACCAF63}"/>
    <hyperlink ref="C85" r:id="rId109" xr:uid="{1E2A1BD3-D7B4-40ED-8C51-72DB7D410EBF}"/>
    <hyperlink ref="C86" r:id="rId110" xr:uid="{83234C44-C445-4213-BF5F-47783E40EB7E}"/>
    <hyperlink ref="C87" r:id="rId111" xr:uid="{CFFA9717-38EE-4A57-A212-3B583898170B}"/>
    <hyperlink ref="C88" r:id="rId112" xr:uid="{79CB139F-4CF2-4E50-9795-48F83FBB6DDF}"/>
    <hyperlink ref="C89" r:id="rId113" xr:uid="{3DF538E2-A89A-4CB4-94AF-C3B0D9C8E228}"/>
    <hyperlink ref="C90" r:id="rId114" xr:uid="{D80CA8C0-FE4B-4332-A5B3-E014CA1F89BD}"/>
    <hyperlink ref="C91" r:id="rId115" xr:uid="{0BB004AD-107D-4528-9C04-79DC81058329}"/>
    <hyperlink ref="C92" r:id="rId116" xr:uid="{A6EBB15B-9B2F-4701-98F4-1E776E35D71E}"/>
    <hyperlink ref="C93" r:id="rId117" xr:uid="{CBEFF8FD-0A7F-403D-9E7D-E506EB94DBE7}"/>
    <hyperlink ref="C94" r:id="rId118" xr:uid="{F7868261-D4F7-4284-9FD1-3B202FECA958}"/>
    <hyperlink ref="C95" r:id="rId119" xr:uid="{2D1D6825-CDAD-46BF-823D-76AFC3376F05}"/>
    <hyperlink ref="C96" r:id="rId120" xr:uid="{2C04951D-F4AA-4838-944B-2F33D6540C89}"/>
    <hyperlink ref="C97" r:id="rId121" xr:uid="{B42AB971-89F9-4C58-B6CA-285B8D316355}"/>
    <hyperlink ref="C98" r:id="rId122" xr:uid="{9FA67908-995B-4BCC-8583-5A6DE6AC51E0}"/>
    <hyperlink ref="C99" r:id="rId123" xr:uid="{FB4CF67E-9B70-4D6C-ADEC-FBFC712DB798}"/>
    <hyperlink ref="C16" r:id="rId124" xr:uid="{0485F3E0-97B0-41F5-98EC-851836F11BB3}"/>
    <hyperlink ref="C101" r:id="rId125" xr:uid="{DF415FA7-72B0-4695-A054-0DE1E380DA75}"/>
    <hyperlink ref="C131" r:id="rId126" xr:uid="{5854558C-0F41-4B9C-A580-17E285894078}"/>
    <hyperlink ref="C132" r:id="rId127" xr:uid="{92BF3063-2432-48A6-9474-EDFD58E41195}"/>
    <hyperlink ref="C133" r:id="rId128" xr:uid="{CA3C90A8-5133-42DB-A01E-53ABBD3ECFC0}"/>
    <hyperlink ref="C134" r:id="rId129" xr:uid="{9C536AF1-5053-49B0-ACA2-BA251A3F0AFF}"/>
    <hyperlink ref="C135" r:id="rId130" xr:uid="{0C5C37D5-FD7B-4F19-935F-8A2E55674218}"/>
    <hyperlink ref="C136" r:id="rId131" xr:uid="{B3C66D0F-7DD2-497F-98FA-5456F5BF44AF}"/>
    <hyperlink ref="C137" r:id="rId132" xr:uid="{FC92E14F-3EC8-4295-AF12-4802C2A4FFE7}"/>
    <hyperlink ref="C150" r:id="rId133" xr:uid="{6DDCFE40-C5E9-44CF-8F39-AB38ACBDCBB3}"/>
    <hyperlink ref="C151" r:id="rId134" xr:uid="{C5716C92-7AD8-45E6-9FB4-8D8B685579E6}"/>
    <hyperlink ref="C152" r:id="rId135" xr:uid="{A93116C8-E311-4AD4-BB56-1D53165A79C5}"/>
    <hyperlink ref="C153" r:id="rId136" xr:uid="{42DE110C-7E87-4042-8A07-72ED58CDEE96}"/>
    <hyperlink ref="C158" r:id="rId137" xr:uid="{CAC40E7C-A930-4358-9E37-26FA45785605}"/>
    <hyperlink ref="C159" r:id="rId138" xr:uid="{26903AE8-233F-454C-A600-42144597353B}"/>
    <hyperlink ref="C160" r:id="rId139" xr:uid="{0AF02C1A-FDD9-406D-B209-EDC993CE0AE6}"/>
    <hyperlink ref="C161" r:id="rId140" xr:uid="{027A9685-C6FD-4B63-9742-B9F2F7332D9E}"/>
    <hyperlink ref="C162" r:id="rId141" xr:uid="{155B8287-99D8-40F9-9D45-75A009DDFE66}"/>
    <hyperlink ref="C163" r:id="rId142" xr:uid="{0C5397F9-09B6-4C49-AF04-1DDCC65E7028}"/>
    <hyperlink ref="C164" r:id="rId143" xr:uid="{0397FE1F-7524-4422-A9B0-EBFB369753B8}"/>
    <hyperlink ref="C165" r:id="rId144" xr:uid="{7B1E0684-EA7E-4F9A-A243-EEDBCDD679ED}"/>
    <hyperlink ref="C166" r:id="rId145" xr:uid="{609975BE-340A-4AAC-8F08-C8EEE12FF299}"/>
    <hyperlink ref="C167" r:id="rId146" xr:uid="{94CCC1A1-242B-4FB9-82B8-242AA5F7EC56}"/>
    <hyperlink ref="C168" r:id="rId147" xr:uid="{F335C18D-4860-4659-A04E-274BEC08A52F}"/>
    <hyperlink ref="C169" r:id="rId148" xr:uid="{AE709411-8F53-47E3-B9E4-78B9B561DE0E}"/>
    <hyperlink ref="C170" r:id="rId149" xr:uid="{6BE6DE37-55DE-437A-B6F9-2EF06B9EFE6F}"/>
    <hyperlink ref="C171" r:id="rId150" xr:uid="{5F5E4F0E-1422-4F3A-9CD8-7A765A9DE733}"/>
    <hyperlink ref="C172" r:id="rId151" xr:uid="{831A3654-6021-48AF-B016-D661E02CFE81}"/>
    <hyperlink ref="C252" r:id="rId152" xr:uid="{0815A74A-94A5-46ED-B57E-C9E93C6EA1E4}"/>
    <hyperlink ref="C173" r:id="rId153" xr:uid="{EA27BC41-C282-4BFA-9A15-72E01D2B53EE}"/>
    <hyperlink ref="C174" r:id="rId154" xr:uid="{1228D40D-8A1C-4F20-9921-167221C2628C}"/>
    <hyperlink ref="C331" r:id="rId155" xr:uid="{7DEDD3DB-0E2A-4F22-93DB-4D8764B232D0}"/>
    <hyperlink ref="C175" r:id="rId156" xr:uid="{6BC4B12A-5B43-4B0D-BA1B-77255E3760BE}"/>
    <hyperlink ref="C313" r:id="rId157" xr:uid="{C799114A-4F8D-4A42-A899-4C6482098160}"/>
    <hyperlink ref="C176" r:id="rId158" xr:uid="{3BC7074D-EDCF-4B7A-B382-4C174C629386}"/>
    <hyperlink ref="C177" r:id="rId159" xr:uid="{783AF8D8-A3F4-4C52-AD25-C95F75CC0F04}"/>
    <hyperlink ref="C178" r:id="rId160" xr:uid="{18701370-19D5-4530-B46E-ADC7C3960AF2}"/>
    <hyperlink ref="C179" r:id="rId161" xr:uid="{0F7A3DCD-50A0-452C-BA43-0A29B4BDC63E}"/>
    <hyperlink ref="C180" r:id="rId162" xr:uid="{C7C078A1-CD16-45F6-AB3A-F0FD53FCF35A}"/>
    <hyperlink ref="C181" r:id="rId163" xr:uid="{41FD431F-0BB7-4A08-B281-D43DF51D9C3F}"/>
    <hyperlink ref="C182" r:id="rId164" xr:uid="{BC44E373-9403-4647-8FAA-27E8D779F9C7}"/>
    <hyperlink ref="C183" r:id="rId165" xr:uid="{BC4F8F9A-7F4B-4B9F-983A-56441B4433BC}"/>
    <hyperlink ref="C184" r:id="rId166" xr:uid="{EF98F68E-3D02-4F8C-80FD-A9B3F745EFAB}"/>
    <hyperlink ref="C185" r:id="rId167" xr:uid="{CDC331ED-9692-461F-9D0A-6ABB62FC633C}"/>
    <hyperlink ref="C186" r:id="rId168" xr:uid="{BCDFDA62-B8EA-43F5-A97A-2626282EF6DB}"/>
    <hyperlink ref="C187" r:id="rId169" xr:uid="{2B17C73E-55B7-4A26-89D7-D82A74982B01}"/>
    <hyperlink ref="C188" r:id="rId170" xr:uid="{946CE534-0527-4535-B9F0-6357810C8880}"/>
    <hyperlink ref="C189" r:id="rId171" xr:uid="{AC0562DA-6EFE-4040-AFFC-633D05E707B6}"/>
    <hyperlink ref="C190" r:id="rId172" xr:uid="{1F70ED74-96D0-4739-8C34-53602A88C9D9}"/>
    <hyperlink ref="C191" r:id="rId173" xr:uid="{D11F5321-503F-48E0-9338-4206733196D9}"/>
    <hyperlink ref="C192" r:id="rId174" xr:uid="{F8F6E86E-E87A-47C9-AF91-9C3180B85CD3}"/>
    <hyperlink ref="C193" r:id="rId175" xr:uid="{63545B38-5271-448E-8568-D878A6E6EC52}"/>
    <hyperlink ref="C263" r:id="rId176" xr:uid="{AB85E4E1-79C3-460E-8EBA-EF1BBF2F8CEA}"/>
    <hyperlink ref="C264" r:id="rId177" xr:uid="{946C6FCD-0F34-43DF-80BE-0EB22A733C84}"/>
    <hyperlink ref="C265" r:id="rId178" xr:uid="{74B8510B-CDD4-4B4C-BCD5-A29F444DA301}"/>
    <hyperlink ref="C194" r:id="rId179" xr:uid="{DE14D6B5-0348-4DA0-88B0-94CC8A2C22EC}"/>
    <hyperlink ref="C195" r:id="rId180" xr:uid="{9E0A2CE2-D6B1-4D68-B6C9-47A0299EBCB1}"/>
    <hyperlink ref="C196" r:id="rId181" xr:uid="{C3788904-B06D-4D09-B787-31B19B0E5E55}"/>
    <hyperlink ref="C197" r:id="rId182" xr:uid="{3C872094-CE57-402C-9D5A-E81B0D19CD25}"/>
    <hyperlink ref="C198" r:id="rId183" xr:uid="{ECAB9D86-1CF8-4A47-A560-AD782628756D}"/>
    <hyperlink ref="C272" r:id="rId184" xr:uid="{C55EB544-48BC-4F41-AE0F-A7BACDC220A5}"/>
    <hyperlink ref="C273" r:id="rId185" xr:uid="{3F6E896B-98D2-4D74-909E-B37054DB4B73}"/>
    <hyperlink ref="C274" r:id="rId186" xr:uid="{11AD5BC1-D3A0-41FE-BEFF-7FB260267B07}"/>
    <hyperlink ref="C275" r:id="rId187" xr:uid="{B828F896-8ADB-487D-BC70-29F0ADAB2E31}"/>
    <hyperlink ref="C333" r:id="rId188" xr:uid="{FB2BA7E6-306C-4215-ACAB-D8158B606A58}"/>
    <hyperlink ref="C199" r:id="rId189" xr:uid="{880674FD-5FC7-4773-B485-E52B8A0F89D0}"/>
    <hyperlink ref="C200" r:id="rId190" xr:uid="{7CA352DE-3C16-4955-AB4B-0CD390870904}"/>
    <hyperlink ref="C284" r:id="rId191" xr:uid="{9E85FF27-6D44-48F4-A4B2-5CDC2BD423C4}"/>
    <hyperlink ref="C201" r:id="rId192" xr:uid="{4383142F-F624-4420-9FDA-B020DB882BC3}"/>
    <hyperlink ref="C202" r:id="rId193" xr:uid="{01D6B744-A64D-4C5D-A612-D92C3AD21931}"/>
    <hyperlink ref="C203" r:id="rId194" xr:uid="{2BAAF82C-C434-43B4-896D-B8F76FC26D50}"/>
    <hyperlink ref="C204" r:id="rId195" xr:uid="{2A4101D4-0E0E-4DA4-8CFE-0EA7AD00D8F4}"/>
    <hyperlink ref="C205" r:id="rId196" xr:uid="{10B5277C-7E51-4207-B122-3A7F50A20668}"/>
    <hyperlink ref="C206" r:id="rId197" xr:uid="{5E583149-1E0F-431D-B179-79072B95B346}"/>
    <hyperlink ref="C207" r:id="rId198" xr:uid="{A89B978D-045A-4C75-BCFD-80634A97128D}"/>
    <hyperlink ref="C208" r:id="rId199" xr:uid="{FEAD04D6-E900-4C34-8898-C0851FFD4DCF}"/>
    <hyperlink ref="C209" r:id="rId200" xr:uid="{6ABA9CC1-C949-45DD-AC71-003ADCC802A1}"/>
    <hyperlink ref="C210" r:id="rId201" xr:uid="{6A2D1944-9F53-40B7-8620-CEE7733BE2AE}"/>
    <hyperlink ref="C211" r:id="rId202" xr:uid="{4E9D646D-4414-49B6-A3F4-A634508B13C3}"/>
    <hyperlink ref="C212" r:id="rId203" xr:uid="{9B2BA047-66C0-4D2C-9599-FCB8773CF1A2}"/>
    <hyperlink ref="C290" r:id="rId204" xr:uid="{7B4A90A6-3548-4671-BE29-B02C4B32EA7F}"/>
    <hyperlink ref="C291" r:id="rId205" xr:uid="{6F3923DD-9369-4C59-A633-5B25C9148E66}"/>
    <hyperlink ref="C292" r:id="rId206" xr:uid="{BCD1882E-4B2A-4388-A05B-0CA517810255}"/>
    <hyperlink ref="C293" r:id="rId207" xr:uid="{284EF960-D08E-4C53-8E4E-E5368DA469FB}"/>
    <hyperlink ref="C213" r:id="rId208" xr:uid="{CEBF4F7E-1D09-40B9-98B4-AAB405DB4FDE}"/>
    <hyperlink ref="C214" r:id="rId209" xr:uid="{3076FDE8-7735-4E8E-A66E-3EDBE36126B6}"/>
    <hyperlink ref="C215" r:id="rId210" xr:uid="{40D420CF-0901-4641-B90A-25E49693EA91}"/>
    <hyperlink ref="C217" r:id="rId211" xr:uid="{AF5A0DE6-1F04-4EDC-A17E-13867761ED74}"/>
    <hyperlink ref="C218" r:id="rId212" xr:uid="{1F9F3B83-9E3F-4354-BCA7-93D8D042247F}"/>
    <hyperlink ref="C219" r:id="rId213" xr:uid="{1F1FDF42-68BB-4091-9A47-5193F13FA1C9}"/>
    <hyperlink ref="C220" r:id="rId214" xr:uid="{160B8AD3-7CCD-4C5C-BD55-F101A5C0EDC5}"/>
    <hyperlink ref="C221" r:id="rId215" xr:uid="{85B2BF88-AF33-4404-B975-114C5DD71ECB}"/>
    <hyperlink ref="C222" r:id="rId216" xr:uid="{8685130D-E879-4A4B-A057-0ADF3EB73D13}"/>
    <hyperlink ref="C223" r:id="rId217" xr:uid="{5512405C-3A4D-4AA6-8395-FC5B6EFB13B7}"/>
    <hyperlink ref="C266" r:id="rId218" xr:uid="{128874E1-33E1-41C5-BDDF-11F3EBA9A0F2}"/>
    <hyperlink ref="C267" r:id="rId219" xr:uid="{D5209B75-35D1-4FCD-B6FC-BFBFB1F59810}"/>
    <hyperlink ref="C268" r:id="rId220" xr:uid="{AD6C3453-C90C-469E-A5CB-76D87F793B47}"/>
    <hyperlink ref="C269" r:id="rId221" xr:uid="{5DEF3D4B-DB0B-4584-A6A2-2F168A885474}"/>
    <hyperlink ref="C224" r:id="rId222" xr:uid="{0FCDE334-87C0-4D64-93B5-50AEA3435A1A}"/>
    <hyperlink ref="C225" r:id="rId223" xr:uid="{943242C9-D572-4B5C-A8D1-5374057683AE}"/>
    <hyperlink ref="C226" r:id="rId224" xr:uid="{F8A4993A-EEFE-4657-A12A-2B2D1B141DAE}"/>
    <hyperlink ref="C227" r:id="rId225" xr:uid="{16C4652B-E0E1-433B-9AA9-0175535974E4}"/>
    <hyperlink ref="C228" r:id="rId226" xr:uid="{F9CB8732-C192-4D15-A661-2196F58C2C67}"/>
    <hyperlink ref="C229" r:id="rId227" xr:uid="{5559C965-2553-493C-A265-79139B0A9B86}"/>
    <hyperlink ref="C230" r:id="rId228" xr:uid="{BD298174-592B-49E8-B4F5-F7F9D49E00DD}"/>
    <hyperlink ref="C231" r:id="rId229" xr:uid="{1A517C0A-26C9-4E5E-9975-735C935C6E20}"/>
    <hyperlink ref="C232" r:id="rId230" xr:uid="{4AC27D8E-AB1A-428F-B485-E7511C570D2D}"/>
    <hyperlink ref="C233" r:id="rId231" xr:uid="{23B90D60-76A4-412A-8CE1-911512DCB540}"/>
    <hyperlink ref="C306" r:id="rId232" xr:uid="{B7415928-9B47-43FC-82CA-21B758C9B29B}"/>
    <hyperlink ref="C234" r:id="rId233" xr:uid="{4A355418-721A-4630-9254-62BCD6387276}"/>
    <hyperlink ref="C235" r:id="rId234" xr:uid="{BB40A2A4-F01A-4D8D-B202-F56358961468}"/>
    <hyperlink ref="C236" r:id="rId235" xr:uid="{61B1C4A4-219F-4BE4-8159-AB5C04704139}"/>
    <hyperlink ref="C237" r:id="rId236" xr:uid="{DFBDCB75-0677-4F65-B1B4-838EB9529AB2}"/>
    <hyperlink ref="C319" r:id="rId237" xr:uid="{A78D6AFD-13E4-46E2-99AE-33310AD2E419}"/>
    <hyperlink ref="C320" r:id="rId238" xr:uid="{0265CF2C-40EE-4EC3-BC33-1FD8E44FF75A}"/>
    <hyperlink ref="C321" r:id="rId239" xr:uid="{93B566C2-CBFD-4276-8168-515E032869DF}"/>
    <hyperlink ref="C322" r:id="rId240" xr:uid="{9C95A005-FBC8-446C-A9AE-75BF97921D0F}"/>
    <hyperlink ref="C238" r:id="rId241" xr:uid="{D03898CC-CC77-45A3-BA2B-9B352BB1F7A3}"/>
    <hyperlink ref="C239" r:id="rId242" xr:uid="{3A81A3D4-2AC6-414D-9726-6F8ECDFE294D}"/>
    <hyperlink ref="C240" r:id="rId243" xr:uid="{5ED9F12D-9B2D-4B22-9C36-F2C9B22245EE}"/>
    <hyperlink ref="C241" r:id="rId244" xr:uid="{08B090A6-433C-4F4E-9016-FE7C5CAF7880}"/>
    <hyperlink ref="C242" r:id="rId245" xr:uid="{95AAD523-DE23-453C-B710-C9B36C31B3C8}"/>
    <hyperlink ref="C243" r:id="rId246" xr:uid="{B66B9B57-F45F-4E04-AA4B-4EB3DE7EC729}"/>
    <hyperlink ref="C244" r:id="rId247" xr:uid="{56E406EF-BACE-4BC5-BEC6-C8E2F3D273C1}"/>
    <hyperlink ref="C245" r:id="rId248" xr:uid="{BCABD62D-8FC3-4911-BDDD-C65067B0FCE7}"/>
    <hyperlink ref="C246" r:id="rId249" xr:uid="{D933B694-AFC6-4E7F-BBE1-A4C9A12E251B}"/>
    <hyperlink ref="C247" r:id="rId250" xr:uid="{05479821-5B55-4B7B-BEF1-8DD3CA62C5CA}"/>
    <hyperlink ref="C345" r:id="rId251" xr:uid="{A601BBEA-0D94-4A51-86AE-F43CCC45C165}"/>
    <hyperlink ref="C346" r:id="rId252" xr:uid="{EEA0E4C2-4329-4624-8954-016EDA7A1B42}"/>
    <hyperlink ref="C347" r:id="rId253" xr:uid="{125A82DD-313F-4B52-9228-D0B954674400}"/>
    <hyperlink ref="C349" r:id="rId254" xr:uid="{524DCE3B-E0FE-4511-BD79-2607ACA3DF12}"/>
    <hyperlink ref="C350" r:id="rId255" xr:uid="{76C29823-8791-4A9C-97D0-D91EAA396D4B}"/>
    <hyperlink ref="C351" r:id="rId256" xr:uid="{5762F44A-4DDA-4A01-8B81-31ED3BC637BD}"/>
    <hyperlink ref="C352" r:id="rId257" xr:uid="{2D836AF6-D946-47BE-9012-548521DA7DE5}"/>
    <hyperlink ref="C353" r:id="rId258" xr:uid="{9337ACBA-69ED-4468-9F61-4D5BD0DEE425}"/>
    <hyperlink ref="C354" r:id="rId259" xr:uid="{F652E93F-7EA2-4913-9B55-16701B3BABDB}"/>
    <hyperlink ref="C356" r:id="rId260" xr:uid="{1891EF9D-BE9A-4BED-B8CF-55FAAE81B4CB}"/>
    <hyperlink ref="C357" r:id="rId261" xr:uid="{6F503BCD-2BDB-4317-A4CD-48E6B124A282}"/>
    <hyperlink ref="C358" r:id="rId262" xr:uid="{B23CADD2-4717-417E-8041-7995799FDDDD}"/>
    <hyperlink ref="C359" r:id="rId263" xr:uid="{6D07CF95-27CD-43F1-9BD3-0E82270583A3}"/>
    <hyperlink ref="C360" r:id="rId264" xr:uid="{2AF6440F-DF51-469B-A4B2-B20A89661681}"/>
    <hyperlink ref="C361" r:id="rId265" xr:uid="{D38E216B-1650-44D8-A16C-8F2AE2D2AFD9}"/>
    <hyperlink ref="C362" r:id="rId266" xr:uid="{62D09DC8-111A-49FE-8673-6053D33EB2FE}"/>
    <hyperlink ref="C363" r:id="rId267" xr:uid="{AA2B4917-06FE-43C6-B424-A6EEC5D2DF02}"/>
    <hyperlink ref="C364" r:id="rId268" xr:uid="{1EB52AC5-ABAF-4074-B21A-CA4532CA6545}"/>
    <hyperlink ref="C365" r:id="rId269" xr:uid="{125A3C4B-6018-4CED-9CA5-BF02026806F5}"/>
    <hyperlink ref="C366" r:id="rId270" xr:uid="{05B523D1-A841-4412-93BB-2D78A8F52E4A}"/>
    <hyperlink ref="C367" r:id="rId271" xr:uid="{8D0D57A5-7528-4460-BBF3-BA4910137D8B}"/>
    <hyperlink ref="C368" r:id="rId272" xr:uid="{6BEE1918-BE46-4BE1-A6C0-E2536379E6F2}"/>
    <hyperlink ref="C369" r:id="rId273" xr:uid="{EDF37BD1-3429-414D-85A6-160CEB50A560}"/>
    <hyperlink ref="C370" r:id="rId274" xr:uid="{FED6E163-4536-4C5B-A6FF-085206235A1C}"/>
    <hyperlink ref="C371" r:id="rId275" xr:uid="{14C08AA3-86F4-4DBA-B978-0A15548D1B58}"/>
    <hyperlink ref="C372" r:id="rId276" xr:uid="{62CA68B5-1CEB-4ED4-8F45-D6429841B17C}"/>
    <hyperlink ref="C373" r:id="rId277" xr:uid="{4F8249A5-2421-4E3F-A523-04E6EDCB86BA}"/>
    <hyperlink ref="C374" r:id="rId278" xr:uid="{8910EDA1-566E-4FC5-94E6-60262B4C51B9}"/>
    <hyperlink ref="C324" r:id="rId279" xr:uid="{B56DED44-51EA-4F12-971C-5EC817597151}"/>
    <hyperlink ref="C325" r:id="rId280" xr:uid="{105E89B8-0B34-4424-AAB6-D4A2BADE680D}"/>
    <hyperlink ref="C326" r:id="rId281" xr:uid="{C009A623-87ED-4CFB-BCDF-7F4450B06CCC}"/>
    <hyperlink ref="C327" r:id="rId282" xr:uid="{17CF3F43-D4B7-40A9-A97B-AAFB1D8143A9}"/>
    <hyperlink ref="C328" r:id="rId283" xr:uid="{A5D26D8E-9F7D-4724-A0C2-6970906CAB51}"/>
    <hyperlink ref="C329" r:id="rId284" xr:uid="{33EA500F-9544-4748-BFD7-4DD1BB6BDBCB}"/>
    <hyperlink ref="C376" r:id="rId285" xr:uid="{91AA550C-F080-4984-9AAD-7F2B5F868157}"/>
    <hyperlink ref="C377" r:id="rId286" xr:uid="{595F3AC1-82E3-4DA6-B468-157AA53BDE3E}"/>
    <hyperlink ref="C378" r:id="rId287" xr:uid="{EC7F6424-19A6-4EEB-999E-CD331EF68593}"/>
    <hyperlink ref="C379" r:id="rId288" xr:uid="{1105DD54-E0B5-4672-BAC6-4F867D7CF394}"/>
    <hyperlink ref="C381" r:id="rId289" xr:uid="{AA6F7C8D-32CF-46A4-84FD-6F78BE3460B4}"/>
    <hyperlink ref="C382" r:id="rId290" xr:uid="{F9491DF0-F570-4506-9430-C29655A751EE}"/>
    <hyperlink ref="C383" r:id="rId291" xr:uid="{F64537B8-9F9D-4F31-B451-46CE0DCE0F3C}"/>
    <hyperlink ref="C384" r:id="rId292" xr:uid="{A2FF83AE-809E-410C-A28F-443262DB31F4}"/>
    <hyperlink ref="C386" r:id="rId293" xr:uid="{9D5538AE-C09A-41D4-B2EA-240CEF93BAA9}"/>
    <hyperlink ref="C387" r:id="rId294" xr:uid="{1FFBBAF9-3C77-4CC1-BAFE-4E53F923A105}"/>
    <hyperlink ref="C388" r:id="rId295" xr:uid="{B9519687-7A3B-4268-A990-0AC875136282}"/>
    <hyperlink ref="C389" r:id="rId296" xr:uid="{DCB58B8D-727C-42BA-B0FA-18E1592751C6}"/>
    <hyperlink ref="C390" r:id="rId297" xr:uid="{1ABFE4A5-FA6D-431C-A81C-78D7DFD5BD0D}"/>
    <hyperlink ref="C392" r:id="rId298" xr:uid="{F2FB7716-44AA-415F-B97B-9F75F0BC993D}"/>
    <hyperlink ref="C393" r:id="rId299" xr:uid="{4C811796-0959-4BD2-BAB9-7DC432406E25}"/>
    <hyperlink ref="C394" r:id="rId300" xr:uid="{1825BC0B-77C1-46D9-B883-27E9A7CFCDD8}"/>
    <hyperlink ref="C395" r:id="rId301" xr:uid="{2786F06E-752F-4475-B980-9E3834AAC779}"/>
    <hyperlink ref="C396" r:id="rId302" xr:uid="{C640741D-9174-4A8C-86ED-279C161F474B}"/>
    <hyperlink ref="C398" r:id="rId303" xr:uid="{07A2FB5F-CAEE-43E7-AB50-63254ECCDF27}"/>
    <hyperlink ref="C399" r:id="rId304" xr:uid="{7D7AD949-3765-47A7-B7EB-7C221C3440CB}"/>
    <hyperlink ref="C400" r:id="rId305" xr:uid="{DF0C1180-7715-4091-BD04-DD8E0471F025}"/>
    <hyperlink ref="C401" r:id="rId306" xr:uid="{5ADD1381-D32B-48A3-BD87-D37AF6F867BD}"/>
    <hyperlink ref="C403" r:id="rId307" xr:uid="{D4E0E73C-49EC-43F9-99B0-1333B93C8C7C}"/>
    <hyperlink ref="C404" r:id="rId308" xr:uid="{9A107D4B-B12A-4810-9348-731F9986C1D7}"/>
    <hyperlink ref="C405" r:id="rId309" xr:uid="{17D196B7-A2E5-413A-AA7E-7B8F0CD84BB6}"/>
    <hyperlink ref="C253" r:id="rId310" xr:uid="{500E3122-AEBB-40C5-95EB-E95C3E6FB74C}"/>
    <hyperlink ref="C254" r:id="rId311" xr:uid="{A1D2D7E1-CFDC-4D9E-81D8-30B0F5F19557}"/>
    <hyperlink ref="C255" r:id="rId312" xr:uid="{74A55E48-1208-449D-8FEB-3DE42EE25310}"/>
    <hyperlink ref="C256" r:id="rId313" xr:uid="{F0AF974C-BD19-4FC5-90B0-762AE3675A07}"/>
    <hyperlink ref="C257" r:id="rId314" xr:uid="{E3CE352E-04F5-4647-ABC4-BABBAC69EA27}"/>
    <hyperlink ref="C258" r:id="rId315" xr:uid="{D027FCB1-083A-405C-8FA6-3A4C89B0E62A}"/>
    <hyperlink ref="C259" r:id="rId316" xr:uid="{FE70068E-F8C6-46A4-8989-485E12404272}"/>
    <hyperlink ref="C260" r:id="rId317" xr:uid="{6B8A10E8-2830-48CE-896A-CE6F59340B8C}"/>
    <hyperlink ref="C407" r:id="rId318" xr:uid="{DBEDD681-906A-44A1-8E5D-55E0AE160F1F}"/>
    <hyperlink ref="C408" r:id="rId319" xr:uid="{0CCCFB63-9687-433D-AA88-F11C3B35E7C1}"/>
    <hyperlink ref="C409" r:id="rId320" xr:uid="{A1A51FE1-4790-4B61-908E-D85BCF077E64}"/>
    <hyperlink ref="C314" r:id="rId321" xr:uid="{F5C8F656-AB47-4CF4-9C8B-D3FC7DF200D1}"/>
    <hyperlink ref="C315" r:id="rId322" xr:uid="{21DB26D4-7F75-4C1C-96F7-8D6F2419840A}"/>
    <hyperlink ref="C316" r:id="rId323" xr:uid="{1F9DD0AC-12BF-40E5-AED1-9440D887E59C}"/>
    <hyperlink ref="C317" r:id="rId324" xr:uid="{106E1375-1AAB-4A56-93DD-0EE7CCDFA3BB}"/>
    <hyperlink ref="C318" r:id="rId325" xr:uid="{D7AAC7B7-E5A6-4FE4-BD58-DA03266B5877}"/>
    <hyperlink ref="C271" r:id="rId326" xr:uid="{41747E4E-22D6-45CA-915B-2564A34CD5E7}"/>
    <hyperlink ref="C276" r:id="rId327" xr:uid="{0F4FD9D7-677E-410B-8EE1-FF160F834D9F}"/>
    <hyperlink ref="C277" r:id="rId328" xr:uid="{7AA29EAB-2209-4106-A49B-ABABC7CE5F13}"/>
    <hyperlink ref="C278" r:id="rId329" xr:uid="{1D8B63ED-17BA-4ED1-9E0E-A6B75B932F2B}"/>
    <hyperlink ref="C279" r:id="rId330" xr:uid="{F615677C-A4D0-489B-A13B-C70FEBC3C262}"/>
    <hyperlink ref="C411" r:id="rId331" xr:uid="{BF0AAE6C-BF23-4924-9F77-9968698A414B}"/>
    <hyperlink ref="C412" r:id="rId332" xr:uid="{04F4459D-C25D-4F95-940E-FC46B742BDCF}"/>
    <hyperlink ref="C413" r:id="rId333" xr:uid="{1891C13E-2CA3-4EDC-9AF1-B7E4B1BDBEE8}"/>
    <hyperlink ref="C414" r:id="rId334" xr:uid="{6F3BCA49-66C4-47E6-9A5B-E84C4870D971}"/>
    <hyperlink ref="C415" r:id="rId335" xr:uid="{83ED806E-176B-4854-807E-01CB65650CD9}"/>
    <hyperlink ref="C416" r:id="rId336" xr:uid="{EC1A6649-1683-4769-B610-69E15FBC59BC}"/>
    <hyperlink ref="C417" r:id="rId337" xr:uid="{3DE70C2F-0C8D-40CE-8B2E-6CFE3D6FE95B}"/>
    <hyperlink ref="C419" r:id="rId338" xr:uid="{2E1AD94B-5092-4886-A2DE-FDE0F22BC728}"/>
    <hyperlink ref="C420" r:id="rId339" xr:uid="{A0950B83-DA9F-4F62-92E5-67196C312473}"/>
    <hyperlink ref="C421" r:id="rId340" xr:uid="{CB99808A-2141-42B6-8EE8-430E3FCC7D7E}"/>
    <hyperlink ref="C422" r:id="rId341" xr:uid="{F8450DA2-6D54-4509-8ED6-3EC8A8A0A433}"/>
    <hyperlink ref="C423" r:id="rId342" xr:uid="{C7B90BFE-A481-43BF-9947-C69C841B5D25}"/>
    <hyperlink ref="C299" r:id="rId343" xr:uid="{5E3A7E27-D530-49F1-884F-67AAB81E28FC}"/>
    <hyperlink ref="C300" r:id="rId344" xr:uid="{F27A09DE-378E-45FF-BDF0-26E61F7EFDC9}"/>
    <hyperlink ref="C301" r:id="rId345" xr:uid="{C46E791C-87F8-4895-B3B1-3F1DC55F753E}"/>
    <hyperlink ref="C302" r:id="rId346" xr:uid="{8E362A52-2141-44EA-8693-642A7D5DD5D6}"/>
    <hyperlink ref="C303" r:id="rId347" xr:uid="{47DEF5EF-9C6B-4B18-8D11-0A7BC24ECAB0}"/>
    <hyperlink ref="C304" r:id="rId348" xr:uid="{3EF22072-1B89-4B1A-8B2D-9D81397D74BE}"/>
    <hyperlink ref="C305" r:id="rId349" xr:uid="{6E60DC96-90B9-4CED-A2FD-19DED30F47BC}"/>
    <hyperlink ref="C308" r:id="rId350" xr:uid="{DDF70D72-B32C-4E10-B322-879E3C4C5CA4}"/>
    <hyperlink ref="C309" r:id="rId351" xr:uid="{4DC00456-F11C-4013-AC9F-FD6A3BDDBB63}"/>
    <hyperlink ref="C310" r:id="rId352" xr:uid="{B76DFD15-50E8-48A4-AD1C-975553E18196}"/>
    <hyperlink ref="C311" r:id="rId353" xr:uid="{B79C0AA2-12F7-4F9A-AB9D-395BABF84E84}"/>
    <hyperlink ref="C289" r:id="rId354" xr:uid="{288A003C-C50E-49E0-B9DA-3C40ADEF6D33}"/>
    <hyperlink ref="C294" r:id="rId355" xr:uid="{1BEB33B4-2CE2-4677-8344-C6979005D1C1}"/>
    <hyperlink ref="C295" r:id="rId356" xr:uid="{7B13DFD6-FE54-4830-8FDD-F58A7B2F2DF1}"/>
    <hyperlink ref="C296" r:id="rId357" xr:uid="{9E00467D-3575-4C05-A48C-48F9940D4BC5}"/>
    <hyperlink ref="C297" r:id="rId358" xr:uid="{9B6E9E08-8037-42FC-AD7A-1864B3024577}"/>
    <hyperlink ref="C340" r:id="rId359" xr:uid="{41A36EC9-235F-4E24-9963-4041F5809402}"/>
    <hyperlink ref="C341" r:id="rId360" xr:uid="{A155F936-2926-463C-B138-C931A5C79B7A}"/>
    <hyperlink ref="C342" r:id="rId361" xr:uid="{3FE7482A-49B2-4DA9-8D76-0D098E68CE4F}"/>
    <hyperlink ref="C343" r:id="rId362" xr:uid="{54CEBE83-F23C-47FB-BFBE-1F271F227DCC}"/>
    <hyperlink ref="C425" r:id="rId363" xr:uid="{7F5B856C-0AE1-4281-9C49-122D5D40542E}"/>
    <hyperlink ref="C426" r:id="rId364" xr:uid="{36DF3EA2-CBED-4EDC-A2F0-314E3309F24F}"/>
    <hyperlink ref="C427" r:id="rId365" xr:uid="{740CCB5B-744B-46DC-BB57-5AF245537302}"/>
    <hyperlink ref="C428" r:id="rId366" xr:uid="{085DFCD1-5B46-4562-9ABC-22A0ED0E17E9}"/>
    <hyperlink ref="C429" r:id="rId367" xr:uid="{525ED968-DA90-4C34-8D21-E1C6459D2319}"/>
    <hyperlink ref="C430" r:id="rId368" xr:uid="{1BDD253C-4AE4-4D1D-8B08-5D99366A4351}"/>
    <hyperlink ref="C432" r:id="rId369" xr:uid="{893FB531-A051-4E51-9AC3-8AC25A328C8A}"/>
    <hyperlink ref="C433" r:id="rId370" xr:uid="{E231E0A9-0F07-413C-864A-EB8CFE4518A7}"/>
    <hyperlink ref="C434" r:id="rId371" xr:uid="{5078BC32-D01F-48EA-8439-3AF2C2EE414D}"/>
    <hyperlink ref="C436" r:id="rId372" xr:uid="{CDB77FFE-89EB-4BD7-8B7A-EA3F5D724E00}"/>
    <hyperlink ref="C437" r:id="rId373" xr:uid="{0AD7F681-2C6D-4F3D-A14D-8EB6685B301F}"/>
    <hyperlink ref="C438" r:id="rId374" xr:uid="{F62FD23A-7440-4463-BA5B-1EC8A117CAD6}"/>
    <hyperlink ref="C440" r:id="rId375" xr:uid="{780573D5-8E11-49A5-A337-777120A191BD}"/>
    <hyperlink ref="C441" r:id="rId376" xr:uid="{08D34DA7-DECF-486C-9604-EDE5D442283C}"/>
    <hyperlink ref="C442" r:id="rId377" xr:uid="{23F632F7-02F6-421C-BB71-D938158C6A94}"/>
    <hyperlink ref="C443" r:id="rId378" xr:uid="{7F9A4766-E55F-4AE5-BDFE-A8B91D1C3BAE}"/>
    <hyperlink ref="C332" r:id="rId379" xr:uid="{7207FF31-0555-439E-B9B3-034D7731C0D8}"/>
    <hyperlink ref="C334" r:id="rId380" xr:uid="{ECFA16CC-B7F8-4C53-8094-2E155AD4C383}"/>
    <hyperlink ref="C335" r:id="rId381" xr:uid="{B178EC62-9C20-42AA-AEBB-A8F5631E623F}"/>
    <hyperlink ref="C336" r:id="rId382" xr:uid="{19C748A0-A760-4F61-8100-F6EDC458C57E}"/>
    <hyperlink ref="C337" r:id="rId383" xr:uid="{A61446CE-23A8-4066-AF2C-C1AD7D102196}"/>
    <hyperlink ref="C338" r:id="rId384" xr:uid="{0F3AEC2B-6A2A-43A0-8FE1-ADCFB484A642}"/>
    <hyperlink ref="C262" r:id="rId385" xr:uid="{B415B062-8A9A-4781-A15A-F46A3A3F29A7}"/>
    <hyperlink ref="C445" r:id="rId386" xr:uid="{08794358-4F38-4B50-90CB-2FCCD866428B}"/>
    <hyperlink ref="C446" r:id="rId387" xr:uid="{6AC15358-89CC-4434-A401-D264DE56924F}"/>
    <hyperlink ref="C447" r:id="rId388" xr:uid="{0A400BB0-ED78-42E6-8DE4-125C825A15D9}"/>
    <hyperlink ref="C448" r:id="rId389" xr:uid="{C74716E1-8F97-4354-939A-A1C7B4DDC4D4}"/>
    <hyperlink ref="C281" r:id="rId390" xr:uid="{9C160179-64C6-467C-9DCB-CA7FC90C9D4D}"/>
    <hyperlink ref="C282" r:id="rId391" xr:uid="{01C0656F-6FBA-48C9-9BFF-2BFBFCA7A80A}"/>
    <hyperlink ref="C283" r:id="rId392" xr:uid="{C66357EC-A9B5-440E-908F-4533F667A6CF}"/>
    <hyperlink ref="C285" r:id="rId393" xr:uid="{CCA929BB-A99A-4A72-8CD2-E66BAC730F46}"/>
    <hyperlink ref="C286" r:id="rId394" xr:uid="{6A5B6E5C-9B08-4FFD-9362-E2D567745A8D}"/>
    <hyperlink ref="C287" r:id="rId395" xr:uid="{376CDE13-0E07-4AC5-A3D0-BBAEB0CB0D1C}"/>
    <hyperlink ref="C450" r:id="rId396" xr:uid="{BCE99095-918F-4FF6-9DE7-AF6C4ED3BEC0}"/>
    <hyperlink ref="C451" r:id="rId397" xr:uid="{8298C569-1791-4A21-816D-745BA10D8687}"/>
    <hyperlink ref="C452" r:id="rId398" xr:uid="{46E4CDC5-9FA1-47AB-BB83-5FA0B4C8BE66}"/>
    <hyperlink ref="C453" r:id="rId399" xr:uid="{8946399F-B94B-4CFF-AAFC-AC1D8E866F7B}"/>
    <hyperlink ref="C455" r:id="rId400" xr:uid="{CDF7C507-82EA-49AB-B56B-1040564BB0A6}"/>
    <hyperlink ref="C456" r:id="rId401" xr:uid="{8C01C4AF-D82A-4D63-8F31-9887C9DA75CA}"/>
    <hyperlink ref="C458" r:id="rId402" xr:uid="{1928B9AC-F8BD-43C2-A211-627D753769CC}"/>
    <hyperlink ref="C459" r:id="rId403" xr:uid="{B2F5EB54-7A86-4AB6-B181-C4E044D967F0}"/>
    <hyperlink ref="C460" r:id="rId404" xr:uid="{1ED2F8C1-2F8E-4F1D-8A89-0EB0ABBF6AD1}"/>
    <hyperlink ref="C461" r:id="rId405" xr:uid="{928EC288-9F20-4568-B387-D4E8E0DA0BB7}"/>
    <hyperlink ref="C462" r:id="rId406" xr:uid="{FB6270AB-9AF0-460E-95B3-69249324F6F0}"/>
    <hyperlink ref="C463" r:id="rId407" xr:uid="{7C5D98D7-E776-4DF0-A50A-CEA333EC7F40}"/>
    <hyperlink ref="C465" r:id="rId408" xr:uid="{7240FD8A-2EC8-4D2F-BF17-558FF5F2F8D3}"/>
    <hyperlink ref="C466" r:id="rId409" xr:uid="{674ABEB8-F582-4A49-AA00-5483016D18B7}"/>
    <hyperlink ref="C467" r:id="rId410" xr:uid="{3915E570-A3EE-41BE-9F47-53CFBD4CD2C9}"/>
    <hyperlink ref="C468" r:id="rId411" xr:uid="{9CC446CA-8EF4-4E7C-B49D-7CD60404E1D5}"/>
    <hyperlink ref="C469" r:id="rId412" xr:uid="{9A41B0F4-47A0-4292-839C-4F81A8F92511}"/>
    <hyperlink ref="C471" r:id="rId413" xr:uid="{E4C7AA7A-7F3D-41AC-BBA4-2CEFECB28D5A}"/>
    <hyperlink ref="C472" r:id="rId414" xr:uid="{AAC02EBC-256C-4023-BC91-763BBF762EFD}"/>
    <hyperlink ref="C216" r:id="rId415" xr:uid="{CCEB0B6E-8A3B-46A2-B901-9B1B47DA2BB6}"/>
    <hyperlink ref="C473" r:id="rId416" xr:uid="{94EB300E-741D-46C1-BE9F-4BD05A7F134F}"/>
    <hyperlink ref="C474" r:id="rId417" xr:uid="{445C060D-DA88-4378-AAA5-5A695171D897}"/>
    <hyperlink ref="C476" r:id="rId418" xr:uid="{DA1E8C48-B707-4A47-9C22-500AC329BED3}"/>
    <hyperlink ref="C477" r:id="rId419" xr:uid="{16A8BF35-3280-4612-97B6-AEDCC5D093A1}"/>
    <hyperlink ref="C479" r:id="rId420" xr:uid="{AEA54772-3C92-4E13-BD3C-8531002FB864}"/>
    <hyperlink ref="C480" r:id="rId421" xr:uid="{4C81F2A4-8FD0-4498-B121-351B4D041F50}"/>
    <hyperlink ref="C481" r:id="rId422" xr:uid="{B66A2EFB-4D09-4F91-92DE-DD2BB8394707}"/>
    <hyperlink ref="C482" r:id="rId423" xr:uid="{B62CCAA0-AAAC-4BEC-A64A-BF967ECD02B6}"/>
    <hyperlink ref="C484" r:id="rId424" xr:uid="{E527FA67-52A7-4A03-884B-5CB3C77AC8EA}"/>
    <hyperlink ref="C485" r:id="rId425" xr:uid="{F59DE292-9FFA-4C0F-8F37-6D0A7AD80FC3}"/>
    <hyperlink ref="C486" r:id="rId426" xr:uid="{A9CF0921-3207-49D7-9E52-979844053359}"/>
    <hyperlink ref="C487" r:id="rId427" xr:uid="{2509B0C1-4B74-4BC3-B90A-7012BC8B94D3}"/>
    <hyperlink ref="C489" r:id="rId428" xr:uid="{861DE1A2-975D-4E6D-9C94-3866D5941260}"/>
    <hyperlink ref="C490" r:id="rId429" xr:uid="{F12D83D6-F108-4F6D-BFE9-B5C7B63B1573}"/>
    <hyperlink ref="C491" r:id="rId430" xr:uid="{01213C0B-9F62-4174-A487-C845371A4525}"/>
    <hyperlink ref="C492" r:id="rId431" xr:uid="{46845160-3207-48F3-86DA-C780FF4B0EB9}"/>
    <hyperlink ref="C493" r:id="rId432" xr:uid="{B327EC24-EFB1-49EF-A7CC-58A43CFB5D35}"/>
    <hyperlink ref="C495" r:id="rId433" xr:uid="{B45EFAFC-6080-4E06-8B8F-9E436DA941DA}"/>
    <hyperlink ref="C496" r:id="rId434" xr:uid="{7297DCC1-3629-4CD1-A2B5-ECBD4BCB04D8}"/>
    <hyperlink ref="C497" r:id="rId435" xr:uid="{E08F541B-A5C3-4D96-9CA6-548FD7850A23}"/>
    <hyperlink ref="C498" r:id="rId436" xr:uid="{00DF65FF-F7E6-4994-AF55-45EA48BE7B23}"/>
    <hyperlink ref="C499" r:id="rId437" xr:uid="{C8F8ED78-9CB4-4FCB-9988-146BF7B91334}"/>
    <hyperlink ref="C501" r:id="rId438" xr:uid="{CBC2FE71-6D2E-441F-8C56-DF4D8278BF10}"/>
    <hyperlink ref="C502" r:id="rId439" xr:uid="{F3A41C3A-C2EB-428D-8FEA-B7FB823D3B81}"/>
    <hyperlink ref="C503" r:id="rId440" xr:uid="{074FD641-33C7-4F5D-A55E-97A816E77282}"/>
    <hyperlink ref="C505" r:id="rId441" xr:uid="{1E752240-5FB2-4EDF-84DA-B61A89944AD7}"/>
    <hyperlink ref="C506" r:id="rId442" xr:uid="{56A73A42-E179-4F9E-BCA8-43FBDAA7EEA7}"/>
    <hyperlink ref="C507" r:id="rId443" xr:uid="{F84A6170-EE3B-47B1-9AAA-DB13192BFC73}"/>
    <hyperlink ref="C509" r:id="rId444" xr:uid="{B3ECEFE2-6CE4-4C55-BF6B-A9A41F685568}"/>
    <hyperlink ref="C510" r:id="rId445" xr:uid="{EB5F923E-66F2-45B2-B69D-3294B6445D86}"/>
    <hyperlink ref="C511" r:id="rId446" xr:uid="{C152D5AF-066A-4EE4-B856-ECF56117A24A}"/>
    <hyperlink ref="C512" r:id="rId447" xr:uid="{877A0C18-D724-4A08-8D7D-9DB19E2C35BF}"/>
    <hyperlink ref="C513" r:id="rId448" xr:uid="{5C52263A-3E22-49B9-B816-901050DB67C8}"/>
    <hyperlink ref="C100" r:id="rId449" xr:uid="{C9403E94-C49A-411E-92B4-3AE3C191E5A2}"/>
    <hyperlink ref="C145" r:id="rId450" xr:uid="{4F17FC30-BEF1-4060-BEA0-4054FD45904E}"/>
    <hyperlink ref="C146" r:id="rId451" xr:uid="{5ACF0835-9BC4-4138-A202-205EB3FC4E40}"/>
    <hyperlink ref="C109" r:id="rId452" xr:uid="{2DB3F011-61AD-4A5F-BB5E-9980D092C885}"/>
    <hyperlink ref="C110" r:id="rId453" xr:uid="{FCF5C362-4DE8-495E-919D-3C70EC5BAF29}"/>
    <hyperlink ref="C111" r:id="rId454" xr:uid="{74DF2E08-CD68-4626-9E7A-816CB14546BA}"/>
    <hyperlink ref="C112" r:id="rId455" xr:uid="{C07909CB-25B8-4C1A-86B2-2D2CDE170B1C}"/>
    <hyperlink ref="C113" r:id="rId456" xr:uid="{1E8191AE-F688-4D16-80C5-36DBBC924F98}"/>
    <hyperlink ref="C114" r:id="rId457" xr:uid="{3C14EE88-D17D-4E54-894A-3860E6A20DBE}"/>
    <hyperlink ref="C115" r:id="rId458" xr:uid="{AF9D2230-9F69-4EA2-8E5F-560E91AAB3F3}"/>
    <hyperlink ref="C116" r:id="rId459" xr:uid="{A361CA3F-C408-4668-8170-EEA0CF4AC2E4}"/>
    <hyperlink ref="C117" r:id="rId460" xr:uid="{E4644D21-0D78-436C-A9BF-1EC5DD00A496}"/>
    <hyperlink ref="C147" r:id="rId461" xr:uid="{CA2FC18F-6398-4BB6-B394-E9630A6B5116}"/>
    <hyperlink ref="C148" r:id="rId462" xr:uid="{EDFF2E22-EAF6-49C0-9E76-44742747AFA3}"/>
  </hyperlinks>
  <printOptions horizontalCentered="1"/>
  <pageMargins left="0.59055118110236227" right="0" top="0.39370078740157483" bottom="0.39370078740157483" header="0" footer="0"/>
  <pageSetup paperSize="5" scale="40" orientation="landscape" horizontalDpi="4294967295" verticalDpi="4294967295" r:id="rId463"/>
  <headerFooter alignWithMargins="0">
    <oddFooter>Página &amp;P de &amp;N</oddFooter>
  </headerFooter>
  <rowBreaks count="5" manualBreakCount="5">
    <brk id="250" max="16" man="1"/>
    <brk id="260" max="16" man="1"/>
    <brk id="319" max="16" man="1"/>
    <brk id="357" max="16" man="1"/>
    <brk id="374" max="16" man="1"/>
  </rowBreaks>
  <drawing r:id="rId46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6" tint="-0.249977111117893"/>
  </sheetPr>
  <dimension ref="A1:Q115"/>
  <sheetViews>
    <sheetView view="pageBreakPreview" zoomScale="25" zoomScaleNormal="55" zoomScaleSheetLayoutView="25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AN115" sqref="AN115"/>
    </sheetView>
  </sheetViews>
  <sheetFormatPr baseColWidth="10" defaultRowHeight="12.75" x14ac:dyDescent="0.2"/>
  <cols>
    <col min="1" max="1" width="25.42578125" customWidth="1"/>
    <col min="2" max="2" width="10.85546875" style="2" customWidth="1"/>
    <col min="3" max="3" width="36.28515625" customWidth="1"/>
    <col min="4" max="4" width="40.7109375" style="4" customWidth="1"/>
    <col min="5" max="5" width="32" style="4" customWidth="1"/>
    <col min="6" max="6" width="16.140625" style="1" customWidth="1"/>
    <col min="7" max="7" width="17.5703125" style="1" customWidth="1"/>
    <col min="8" max="8" width="36.42578125" style="1" customWidth="1"/>
    <col min="9" max="9" width="18.42578125" style="1" customWidth="1"/>
    <col min="10" max="10" width="6.7109375" style="1" customWidth="1"/>
    <col min="11" max="11" width="15.7109375" customWidth="1"/>
    <col min="12" max="12" width="33.85546875" style="5" customWidth="1"/>
    <col min="13" max="13" width="13.140625" style="3" customWidth="1"/>
    <col min="14" max="14" width="20.140625" customWidth="1"/>
    <col min="15" max="15" width="18.42578125" style="1" customWidth="1"/>
    <col min="16" max="16" width="18" style="1" customWidth="1"/>
    <col min="17" max="17" width="29.5703125" style="6" customWidth="1"/>
  </cols>
  <sheetData>
    <row r="1" spans="1:17" ht="20.25" x14ac:dyDescent="0.3">
      <c r="A1" s="346" t="s">
        <v>315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</row>
    <row r="2" spans="1:17" ht="20.25" x14ac:dyDescent="0.3">
      <c r="A2" s="346" t="s">
        <v>526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</row>
    <row r="3" spans="1:17" ht="20.25" x14ac:dyDescent="0.3">
      <c r="A3" s="346" t="s">
        <v>2912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</row>
    <row r="4" spans="1:17" ht="20.25" x14ac:dyDescent="0.3">
      <c r="A4" s="349" t="s">
        <v>1734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</row>
    <row r="5" spans="1:17" s="307" customFormat="1" ht="24.95" customHeight="1" x14ac:dyDescent="0.2">
      <c r="A5" s="379" t="s">
        <v>5585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1"/>
    </row>
    <row r="6" spans="1:17" ht="44.25" customHeight="1" x14ac:dyDescent="0.2">
      <c r="A6" s="127" t="s">
        <v>1690</v>
      </c>
      <c r="B6" s="128" t="s">
        <v>39</v>
      </c>
      <c r="C6" s="127" t="s">
        <v>1567</v>
      </c>
      <c r="D6" s="127" t="s">
        <v>60</v>
      </c>
      <c r="E6" s="127" t="s">
        <v>2166</v>
      </c>
      <c r="F6" s="127" t="s">
        <v>61</v>
      </c>
      <c r="G6" s="127" t="s">
        <v>62</v>
      </c>
      <c r="H6" s="127" t="s">
        <v>344</v>
      </c>
      <c r="I6" s="127" t="s">
        <v>345</v>
      </c>
      <c r="J6" s="127" t="s">
        <v>346</v>
      </c>
      <c r="K6" s="127" t="s">
        <v>347</v>
      </c>
      <c r="L6" s="129" t="s">
        <v>396</v>
      </c>
      <c r="M6" s="130" t="s">
        <v>397</v>
      </c>
      <c r="N6" s="127" t="s">
        <v>398</v>
      </c>
      <c r="O6" s="127" t="s">
        <v>399</v>
      </c>
      <c r="P6" s="127" t="s">
        <v>322</v>
      </c>
      <c r="Q6" s="127" t="s">
        <v>469</v>
      </c>
    </row>
    <row r="7" spans="1:17" ht="57" x14ac:dyDescent="0.2">
      <c r="A7" s="112">
        <v>5111</v>
      </c>
      <c r="B7" s="113">
        <v>1</v>
      </c>
      <c r="C7" s="163" t="s">
        <v>1679</v>
      </c>
      <c r="D7" s="112" t="s">
        <v>490</v>
      </c>
      <c r="E7" s="112" t="s">
        <v>2167</v>
      </c>
      <c r="F7" s="112" t="s">
        <v>220</v>
      </c>
      <c r="G7" s="112">
        <v>1007</v>
      </c>
      <c r="H7" s="112"/>
      <c r="I7" s="112" t="s">
        <v>381</v>
      </c>
      <c r="J7" s="112">
        <v>0</v>
      </c>
      <c r="K7" s="112">
        <v>0</v>
      </c>
      <c r="L7" s="112"/>
      <c r="M7" s="115"/>
      <c r="N7" s="114">
        <v>36282</v>
      </c>
      <c r="O7" s="117">
        <v>1265</v>
      </c>
      <c r="P7" s="112" t="s">
        <v>323</v>
      </c>
      <c r="Q7" s="112" t="s">
        <v>1816</v>
      </c>
    </row>
    <row r="8" spans="1:17" ht="28.5" x14ac:dyDescent="0.2">
      <c r="A8" s="112">
        <v>5151</v>
      </c>
      <c r="B8" s="113">
        <v>2</v>
      </c>
      <c r="C8" s="163" t="s">
        <v>1775</v>
      </c>
      <c r="D8" s="112" t="s">
        <v>272</v>
      </c>
      <c r="E8" s="112" t="s">
        <v>2168</v>
      </c>
      <c r="F8" s="112" t="s">
        <v>467</v>
      </c>
      <c r="G8" s="112" t="s">
        <v>165</v>
      </c>
      <c r="H8" s="112"/>
      <c r="I8" s="112" t="s">
        <v>88</v>
      </c>
      <c r="J8" s="112">
        <v>297</v>
      </c>
      <c r="K8" s="112">
        <v>0</v>
      </c>
      <c r="L8" s="112" t="s">
        <v>128</v>
      </c>
      <c r="M8" s="115" t="s">
        <v>2038</v>
      </c>
      <c r="N8" s="114">
        <v>36929</v>
      </c>
      <c r="O8" s="117">
        <v>711.62</v>
      </c>
      <c r="P8" s="112" t="s">
        <v>4961</v>
      </c>
      <c r="Q8" s="112" t="s">
        <v>1816</v>
      </c>
    </row>
    <row r="9" spans="1:17" ht="61.5" customHeight="1" x14ac:dyDescent="0.2">
      <c r="A9" s="112">
        <v>5641</v>
      </c>
      <c r="B9" s="113">
        <v>3</v>
      </c>
      <c r="C9" s="163" t="s">
        <v>1085</v>
      </c>
      <c r="D9" s="112" t="s">
        <v>492</v>
      </c>
      <c r="E9" s="112" t="s">
        <v>2169</v>
      </c>
      <c r="F9" s="112" t="s">
        <v>220</v>
      </c>
      <c r="G9" s="112">
        <v>1009</v>
      </c>
      <c r="H9" s="112"/>
      <c r="I9" s="112" t="s">
        <v>381</v>
      </c>
      <c r="J9" s="112">
        <v>2419</v>
      </c>
      <c r="K9" s="112">
        <v>8292</v>
      </c>
      <c r="L9" s="112" t="s">
        <v>349</v>
      </c>
      <c r="M9" s="115" t="s">
        <v>2006</v>
      </c>
      <c r="N9" s="114">
        <v>37378</v>
      </c>
      <c r="O9" s="117">
        <v>2541.5</v>
      </c>
      <c r="P9" s="112" t="s">
        <v>323</v>
      </c>
      <c r="Q9" s="112" t="s">
        <v>1816</v>
      </c>
    </row>
    <row r="10" spans="1:17" ht="79.5" customHeight="1" x14ac:dyDescent="0.2">
      <c r="A10" s="112">
        <v>5111</v>
      </c>
      <c r="B10" s="113">
        <v>4</v>
      </c>
      <c r="C10" s="163" t="s">
        <v>882</v>
      </c>
      <c r="D10" s="112" t="s">
        <v>1611</v>
      </c>
      <c r="E10" s="112" t="s">
        <v>2169</v>
      </c>
      <c r="F10" s="112"/>
      <c r="G10" s="112"/>
      <c r="H10" s="112"/>
      <c r="I10" s="112" t="s">
        <v>588</v>
      </c>
      <c r="J10" s="112">
        <v>8462</v>
      </c>
      <c r="K10" s="112">
        <v>965</v>
      </c>
      <c r="L10" s="112" t="s">
        <v>64</v>
      </c>
      <c r="M10" s="115" t="s">
        <v>1998</v>
      </c>
      <c r="N10" s="114">
        <v>39433</v>
      </c>
      <c r="O10" s="117">
        <v>3795</v>
      </c>
      <c r="P10" s="113" t="s">
        <v>323</v>
      </c>
      <c r="Q10" s="112" t="s">
        <v>1816</v>
      </c>
    </row>
    <row r="11" spans="1:17" s="21" customFormat="1" ht="75.75" customHeight="1" x14ac:dyDescent="0.2">
      <c r="A11" s="112">
        <v>5641</v>
      </c>
      <c r="B11" s="113">
        <v>5</v>
      </c>
      <c r="C11" s="163" t="s">
        <v>1091</v>
      </c>
      <c r="D11" s="112" t="s">
        <v>1676</v>
      </c>
      <c r="E11" s="112" t="s">
        <v>2169</v>
      </c>
      <c r="F11" s="112" t="s">
        <v>471</v>
      </c>
      <c r="G11" s="112"/>
      <c r="H11" s="112"/>
      <c r="I11" s="112" t="s">
        <v>588</v>
      </c>
      <c r="J11" s="112">
        <v>8462</v>
      </c>
      <c r="K11" s="112">
        <v>965</v>
      </c>
      <c r="L11" s="112" t="s">
        <v>64</v>
      </c>
      <c r="M11" s="115" t="s">
        <v>1998</v>
      </c>
      <c r="N11" s="114">
        <v>39433</v>
      </c>
      <c r="O11" s="117">
        <v>3795</v>
      </c>
      <c r="P11" s="112" t="s">
        <v>323</v>
      </c>
      <c r="Q11" s="112" t="s">
        <v>1816</v>
      </c>
    </row>
    <row r="12" spans="1:17" s="136" customFormat="1" ht="57" x14ac:dyDescent="0.2">
      <c r="A12" s="112">
        <v>51501</v>
      </c>
      <c r="B12" s="113">
        <v>6</v>
      </c>
      <c r="C12" s="163" t="s">
        <v>4886</v>
      </c>
      <c r="D12" s="112" t="s">
        <v>4887</v>
      </c>
      <c r="E12" s="112" t="s">
        <v>2167</v>
      </c>
      <c r="F12" s="112" t="s">
        <v>699</v>
      </c>
      <c r="G12" s="112" t="s">
        <v>4888</v>
      </c>
      <c r="H12" s="112" t="s">
        <v>4889</v>
      </c>
      <c r="I12" s="112" t="s">
        <v>1759</v>
      </c>
      <c r="J12" s="112">
        <v>5760</v>
      </c>
      <c r="K12" s="112">
        <v>4986</v>
      </c>
      <c r="L12" s="112" t="s">
        <v>1907</v>
      </c>
      <c r="M12" s="115" t="s">
        <v>4890</v>
      </c>
      <c r="N12" s="114">
        <v>41988</v>
      </c>
      <c r="O12" s="117">
        <v>12000.01</v>
      </c>
      <c r="P12" s="112" t="s">
        <v>214</v>
      </c>
      <c r="Q12" s="112" t="s">
        <v>1816</v>
      </c>
    </row>
    <row r="13" spans="1:17" s="20" customFormat="1" ht="71.25" x14ac:dyDescent="0.2">
      <c r="A13" s="112">
        <v>51501</v>
      </c>
      <c r="B13" s="113">
        <v>7</v>
      </c>
      <c r="C13" s="163" t="s">
        <v>4891</v>
      </c>
      <c r="D13" s="112" t="s">
        <v>1898</v>
      </c>
      <c r="E13" s="112" t="s">
        <v>2167</v>
      </c>
      <c r="F13" s="112" t="s">
        <v>1899</v>
      </c>
      <c r="G13" s="112" t="s">
        <v>1900</v>
      </c>
      <c r="H13" s="112" t="s">
        <v>4892</v>
      </c>
      <c r="I13" s="112" t="s">
        <v>88</v>
      </c>
      <c r="J13" s="112">
        <v>5761</v>
      </c>
      <c r="K13" s="112">
        <v>63167</v>
      </c>
      <c r="L13" s="112" t="s">
        <v>1907</v>
      </c>
      <c r="M13" s="115" t="s">
        <v>1869</v>
      </c>
      <c r="N13" s="114">
        <v>41988</v>
      </c>
      <c r="O13" s="117">
        <v>13999.99</v>
      </c>
      <c r="P13" s="112" t="s">
        <v>214</v>
      </c>
      <c r="Q13" s="112" t="s">
        <v>1816</v>
      </c>
    </row>
    <row r="14" spans="1:17" ht="57" x14ac:dyDescent="0.2">
      <c r="A14" s="112">
        <v>5671</v>
      </c>
      <c r="B14" s="113">
        <v>8</v>
      </c>
      <c r="C14" s="163" t="s">
        <v>3203</v>
      </c>
      <c r="D14" s="112" t="s">
        <v>3196</v>
      </c>
      <c r="E14" s="112" t="s">
        <v>2169</v>
      </c>
      <c r="F14" s="112" t="s">
        <v>1854</v>
      </c>
      <c r="G14" s="112" t="s">
        <v>3197</v>
      </c>
      <c r="H14" s="112" t="s">
        <v>3205</v>
      </c>
      <c r="I14" s="112" t="s">
        <v>88</v>
      </c>
      <c r="J14" s="112">
        <v>735</v>
      </c>
      <c r="K14" s="112">
        <v>26457</v>
      </c>
      <c r="L14" s="112" t="s">
        <v>3199</v>
      </c>
      <c r="M14" s="115" t="s">
        <v>2101</v>
      </c>
      <c r="N14" s="114">
        <v>42439</v>
      </c>
      <c r="O14" s="117">
        <v>12934</v>
      </c>
      <c r="P14" s="112" t="s">
        <v>1997</v>
      </c>
      <c r="Q14" s="112" t="s">
        <v>5313</v>
      </c>
    </row>
    <row r="15" spans="1:17" ht="57" x14ac:dyDescent="0.2">
      <c r="A15" s="112">
        <v>5191</v>
      </c>
      <c r="B15" s="113">
        <v>9</v>
      </c>
      <c r="C15" s="163" t="s">
        <v>3506</v>
      </c>
      <c r="D15" s="112" t="s">
        <v>3474</v>
      </c>
      <c r="E15" s="112" t="s">
        <v>2169</v>
      </c>
      <c r="F15" s="112" t="s">
        <v>13</v>
      </c>
      <c r="G15" s="112" t="s">
        <v>3507</v>
      </c>
      <c r="H15" s="112" t="s">
        <v>3508</v>
      </c>
      <c r="I15" s="112" t="s">
        <v>530</v>
      </c>
      <c r="J15" s="112" t="s">
        <v>3509</v>
      </c>
      <c r="K15" s="112" t="s">
        <v>3510</v>
      </c>
      <c r="L15" s="112" t="s">
        <v>3239</v>
      </c>
      <c r="M15" s="115" t="s">
        <v>2087</v>
      </c>
      <c r="N15" s="114" t="s">
        <v>3511</v>
      </c>
      <c r="O15" s="117">
        <v>13667.52</v>
      </c>
      <c r="P15" s="112" t="s">
        <v>214</v>
      </c>
      <c r="Q15" s="112" t="s">
        <v>1816</v>
      </c>
    </row>
    <row r="16" spans="1:17" s="80" customFormat="1" ht="63" customHeight="1" x14ac:dyDescent="0.2">
      <c r="A16" s="112">
        <v>51101</v>
      </c>
      <c r="B16" s="113">
        <v>10</v>
      </c>
      <c r="C16" s="163" t="s">
        <v>3999</v>
      </c>
      <c r="D16" s="112" t="s">
        <v>4000</v>
      </c>
      <c r="E16" s="112" t="s">
        <v>2168</v>
      </c>
      <c r="F16" s="112" t="s">
        <v>4001</v>
      </c>
      <c r="G16" s="112" t="s">
        <v>471</v>
      </c>
      <c r="H16" s="112" t="s">
        <v>586</v>
      </c>
      <c r="I16" s="112" t="s">
        <v>4002</v>
      </c>
      <c r="J16" s="112"/>
      <c r="K16" s="112"/>
      <c r="L16" s="112" t="s">
        <v>4003</v>
      </c>
      <c r="M16" s="115" t="s">
        <v>4004</v>
      </c>
      <c r="N16" s="114">
        <v>43593</v>
      </c>
      <c r="O16" s="117">
        <v>6585.9</v>
      </c>
      <c r="P16" s="112" t="s">
        <v>3862</v>
      </c>
      <c r="Q16" s="112" t="s">
        <v>1816</v>
      </c>
    </row>
    <row r="17" spans="1:17" s="80" customFormat="1" ht="28.5" x14ac:dyDescent="0.2">
      <c r="A17" s="112">
        <v>51501</v>
      </c>
      <c r="B17" s="113">
        <v>11</v>
      </c>
      <c r="C17" s="163" t="s">
        <v>3960</v>
      </c>
      <c r="D17" s="112" t="s">
        <v>3942</v>
      </c>
      <c r="E17" s="112" t="s">
        <v>3865</v>
      </c>
      <c r="F17" s="112" t="s">
        <v>3943</v>
      </c>
      <c r="G17" s="112" t="s">
        <v>3944</v>
      </c>
      <c r="H17" s="112" t="s">
        <v>3945</v>
      </c>
      <c r="I17" s="112" t="s">
        <v>88</v>
      </c>
      <c r="J17" s="112"/>
      <c r="K17" s="112"/>
      <c r="L17" s="112" t="s">
        <v>3767</v>
      </c>
      <c r="M17" s="115">
        <v>38</v>
      </c>
      <c r="N17" s="114">
        <v>43530</v>
      </c>
      <c r="O17" s="117">
        <v>13920</v>
      </c>
      <c r="P17" s="112" t="s">
        <v>3862</v>
      </c>
      <c r="Q17" s="112" t="s">
        <v>1816</v>
      </c>
    </row>
    <row r="18" spans="1:17" s="80" customFormat="1" ht="57" x14ac:dyDescent="0.2">
      <c r="A18" s="112">
        <v>51901</v>
      </c>
      <c r="B18" s="113">
        <v>12</v>
      </c>
      <c r="C18" s="163" t="s">
        <v>4162</v>
      </c>
      <c r="D18" s="112" t="s">
        <v>4163</v>
      </c>
      <c r="E18" s="112" t="s">
        <v>2168</v>
      </c>
      <c r="F18" s="112" t="s">
        <v>737</v>
      </c>
      <c r="G18" s="112" t="s">
        <v>4164</v>
      </c>
      <c r="H18" s="112" t="s">
        <v>4165</v>
      </c>
      <c r="I18" s="112" t="s">
        <v>530</v>
      </c>
      <c r="J18" s="112"/>
      <c r="K18" s="112"/>
      <c r="L18" s="112" t="s">
        <v>3883</v>
      </c>
      <c r="M18" s="115">
        <v>265</v>
      </c>
      <c r="N18" s="114">
        <v>43649</v>
      </c>
      <c r="O18" s="117">
        <v>12702</v>
      </c>
      <c r="P18" s="112" t="s">
        <v>3862</v>
      </c>
      <c r="Q18" s="112" t="s">
        <v>1816</v>
      </c>
    </row>
    <row r="19" spans="1:17" s="80" customFormat="1" ht="57" x14ac:dyDescent="0.2">
      <c r="A19" s="112">
        <v>51501</v>
      </c>
      <c r="B19" s="113">
        <v>13</v>
      </c>
      <c r="C19" s="163" t="s">
        <v>4665</v>
      </c>
      <c r="D19" s="112" t="s">
        <v>4301</v>
      </c>
      <c r="E19" s="112" t="s">
        <v>4127</v>
      </c>
      <c r="F19" s="112" t="s">
        <v>1854</v>
      </c>
      <c r="G19" s="112" t="s">
        <v>4567</v>
      </c>
      <c r="H19" s="112" t="s">
        <v>4666</v>
      </c>
      <c r="I19" s="112" t="s">
        <v>176</v>
      </c>
      <c r="J19" s="112">
        <v>6241</v>
      </c>
      <c r="K19" s="112">
        <v>4064698533</v>
      </c>
      <c r="L19" s="112" t="s">
        <v>4476</v>
      </c>
      <c r="M19" s="115">
        <v>100</v>
      </c>
      <c r="N19" s="114">
        <v>44195</v>
      </c>
      <c r="O19" s="117">
        <v>16240</v>
      </c>
      <c r="P19" s="112" t="s">
        <v>3862</v>
      </c>
      <c r="Q19" s="112" t="s">
        <v>1816</v>
      </c>
    </row>
    <row r="20" spans="1:17" s="80" customFormat="1" ht="57" x14ac:dyDescent="0.2">
      <c r="A20" s="112">
        <v>51501</v>
      </c>
      <c r="B20" s="113">
        <v>14</v>
      </c>
      <c r="C20" s="163" t="s">
        <v>4667</v>
      </c>
      <c r="D20" s="112" t="s">
        <v>4301</v>
      </c>
      <c r="E20" s="112" t="s">
        <v>4127</v>
      </c>
      <c r="F20" s="112" t="s">
        <v>1854</v>
      </c>
      <c r="G20" s="112" t="s">
        <v>4567</v>
      </c>
      <c r="H20" s="112" t="s">
        <v>4668</v>
      </c>
      <c r="I20" s="112" t="s">
        <v>176</v>
      </c>
      <c r="J20" s="112">
        <v>6241</v>
      </c>
      <c r="K20" s="112">
        <v>4064698533</v>
      </c>
      <c r="L20" s="112" t="s">
        <v>4476</v>
      </c>
      <c r="M20" s="115">
        <v>100</v>
      </c>
      <c r="N20" s="114">
        <v>44195</v>
      </c>
      <c r="O20" s="117">
        <v>16240</v>
      </c>
      <c r="P20" s="112" t="s">
        <v>3862</v>
      </c>
      <c r="Q20" s="112" t="s">
        <v>1816</v>
      </c>
    </row>
    <row r="21" spans="1:17" s="80" customFormat="1" ht="57" x14ac:dyDescent="0.2">
      <c r="A21" s="112">
        <v>51501</v>
      </c>
      <c r="B21" s="113">
        <v>15</v>
      </c>
      <c r="C21" s="163" t="s">
        <v>5323</v>
      </c>
      <c r="D21" s="112" t="s">
        <v>5376</v>
      </c>
      <c r="E21" s="112" t="s">
        <v>2169</v>
      </c>
      <c r="F21" s="112" t="s">
        <v>5368</v>
      </c>
      <c r="G21" s="167" t="s">
        <v>5370</v>
      </c>
      <c r="H21" s="112" t="s">
        <v>5324</v>
      </c>
      <c r="I21" s="112" t="s">
        <v>88</v>
      </c>
      <c r="J21" s="112">
        <v>3044</v>
      </c>
      <c r="K21" s="112">
        <v>4066371998</v>
      </c>
      <c r="L21" s="112" t="s">
        <v>5282</v>
      </c>
      <c r="M21" s="115" t="s">
        <v>5288</v>
      </c>
      <c r="N21" s="114">
        <v>44749</v>
      </c>
      <c r="O21" s="117">
        <v>14523.2</v>
      </c>
      <c r="P21" s="112" t="s">
        <v>3862</v>
      </c>
      <c r="Q21" s="112" t="s">
        <v>1816</v>
      </c>
    </row>
    <row r="22" spans="1:17" ht="65.25" customHeight="1" x14ac:dyDescent="0.2">
      <c r="A22" s="112">
        <v>51501</v>
      </c>
      <c r="B22" s="113">
        <v>16</v>
      </c>
      <c r="C22" s="185" t="s">
        <v>5350</v>
      </c>
      <c r="D22" s="112" t="s">
        <v>5375</v>
      </c>
      <c r="E22" s="112" t="s">
        <v>2169</v>
      </c>
      <c r="F22" s="112" t="s">
        <v>5366</v>
      </c>
      <c r="G22" s="112" t="s">
        <v>5367</v>
      </c>
      <c r="H22" s="112" t="s">
        <v>5356</v>
      </c>
      <c r="I22" s="112" t="s">
        <v>88</v>
      </c>
      <c r="J22" s="112">
        <v>3045</v>
      </c>
      <c r="K22" s="112">
        <v>4066371956</v>
      </c>
      <c r="L22" s="112" t="s">
        <v>5282</v>
      </c>
      <c r="M22" s="115" t="s">
        <v>5310</v>
      </c>
      <c r="N22" s="114">
        <v>44749</v>
      </c>
      <c r="O22" s="117">
        <v>14523.2</v>
      </c>
      <c r="P22" s="112" t="s">
        <v>3862</v>
      </c>
      <c r="Q22" s="112" t="s">
        <v>1816</v>
      </c>
    </row>
    <row r="23" spans="1:17" ht="57" x14ac:dyDescent="0.2">
      <c r="A23" s="112">
        <v>51101</v>
      </c>
      <c r="B23" s="113">
        <v>17</v>
      </c>
      <c r="C23" s="169" t="s">
        <v>5480</v>
      </c>
      <c r="D23" s="112" t="s">
        <v>5473</v>
      </c>
      <c r="E23" s="112" t="s">
        <v>2167</v>
      </c>
      <c r="F23" s="112" t="s">
        <v>5476</v>
      </c>
      <c r="G23" s="112"/>
      <c r="H23" s="112"/>
      <c r="I23" s="112" t="s">
        <v>88</v>
      </c>
      <c r="J23" s="112"/>
      <c r="K23" s="112">
        <v>4067361592</v>
      </c>
      <c r="L23" s="112" t="s">
        <v>5474</v>
      </c>
      <c r="M23" s="115" t="s">
        <v>5475</v>
      </c>
      <c r="N23" s="114">
        <v>44854</v>
      </c>
      <c r="O23" s="117">
        <v>11576.94</v>
      </c>
      <c r="P23" s="113" t="s">
        <v>26</v>
      </c>
      <c r="Q23" s="112" t="s">
        <v>1816</v>
      </c>
    </row>
    <row r="24" spans="1:17" s="80" customFormat="1" ht="33" customHeight="1" x14ac:dyDescent="0.2">
      <c r="A24" s="377" t="s">
        <v>4962</v>
      </c>
      <c r="B24" s="378"/>
      <c r="C24" s="378"/>
      <c r="D24" s="378"/>
      <c r="E24" s="378"/>
      <c r="F24" s="378"/>
      <c r="G24" s="378"/>
      <c r="H24" s="378"/>
      <c r="I24" s="378"/>
      <c r="J24" s="378"/>
      <c r="K24" s="378"/>
      <c r="L24" s="378"/>
      <c r="M24" s="378"/>
      <c r="N24" s="378"/>
      <c r="O24" s="378"/>
      <c r="P24" s="378"/>
      <c r="Q24" s="378"/>
    </row>
    <row r="25" spans="1:17" s="80" customFormat="1" ht="42.75" x14ac:dyDescent="0.2">
      <c r="A25" s="112">
        <v>5671</v>
      </c>
      <c r="B25" s="175">
        <v>18</v>
      </c>
      <c r="C25" s="163" t="s">
        <v>3204</v>
      </c>
      <c r="D25" s="112" t="s">
        <v>3196</v>
      </c>
      <c r="E25" s="112" t="s">
        <v>2169</v>
      </c>
      <c r="F25" s="112" t="s">
        <v>1854</v>
      </c>
      <c r="G25" s="112" t="s">
        <v>3197</v>
      </c>
      <c r="H25" s="112" t="s">
        <v>3206</v>
      </c>
      <c r="I25" s="112" t="s">
        <v>88</v>
      </c>
      <c r="J25" s="112">
        <v>735</v>
      </c>
      <c r="K25" s="112">
        <v>26457</v>
      </c>
      <c r="L25" s="112" t="s">
        <v>3199</v>
      </c>
      <c r="M25" s="115" t="s">
        <v>2101</v>
      </c>
      <c r="N25" s="114">
        <v>42439</v>
      </c>
      <c r="O25" s="117">
        <v>12934</v>
      </c>
      <c r="P25" s="112" t="s">
        <v>214</v>
      </c>
      <c r="Q25" s="112" t="s">
        <v>4672</v>
      </c>
    </row>
    <row r="26" spans="1:17" s="111" customFormat="1" ht="53.25" customHeight="1" x14ac:dyDescent="0.2">
      <c r="A26" s="171">
        <v>51501</v>
      </c>
      <c r="B26" s="113">
        <v>19</v>
      </c>
      <c r="C26" s="183" t="s">
        <v>4669</v>
      </c>
      <c r="D26" s="171" t="s">
        <v>4301</v>
      </c>
      <c r="E26" s="171" t="s">
        <v>4127</v>
      </c>
      <c r="F26" s="171" t="s">
        <v>1854</v>
      </c>
      <c r="G26" s="171" t="s">
        <v>4603</v>
      </c>
      <c r="H26" s="171" t="s">
        <v>4670</v>
      </c>
      <c r="I26" s="171" t="s">
        <v>4671</v>
      </c>
      <c r="J26" s="171">
        <v>6241</v>
      </c>
      <c r="K26" s="171">
        <v>4064698533</v>
      </c>
      <c r="L26" s="171" t="s">
        <v>4476</v>
      </c>
      <c r="M26" s="172">
        <v>100</v>
      </c>
      <c r="N26" s="173">
        <v>44195</v>
      </c>
      <c r="O26" s="174">
        <v>16240</v>
      </c>
      <c r="P26" s="171" t="s">
        <v>3862</v>
      </c>
      <c r="Q26" s="171" t="s">
        <v>4672</v>
      </c>
    </row>
    <row r="27" spans="1:17" ht="35.25" customHeight="1" x14ac:dyDescent="0.2">
      <c r="A27" s="112">
        <v>51501</v>
      </c>
      <c r="B27" s="175">
        <v>20</v>
      </c>
      <c r="C27" s="163" t="s">
        <v>5328</v>
      </c>
      <c r="D27" s="112" t="s">
        <v>5329</v>
      </c>
      <c r="E27" s="112" t="s">
        <v>2169</v>
      </c>
      <c r="F27" s="112" t="s">
        <v>699</v>
      </c>
      <c r="G27" s="112" t="s">
        <v>5330</v>
      </c>
      <c r="H27" s="112" t="s">
        <v>5331</v>
      </c>
      <c r="I27" s="112" t="s">
        <v>4124</v>
      </c>
      <c r="J27" s="112">
        <v>3045</v>
      </c>
      <c r="K27" s="112">
        <v>4066371956</v>
      </c>
      <c r="L27" s="112" t="s">
        <v>5282</v>
      </c>
      <c r="M27" s="115" t="s">
        <v>5310</v>
      </c>
      <c r="N27" s="114">
        <v>44749</v>
      </c>
      <c r="O27" s="117">
        <v>8594.09</v>
      </c>
      <c r="P27" s="112" t="s">
        <v>26</v>
      </c>
      <c r="Q27" s="112" t="s">
        <v>4672</v>
      </c>
    </row>
    <row r="28" spans="1:17" ht="25.5" x14ac:dyDescent="0.2">
      <c r="A28" s="387" t="s">
        <v>4963</v>
      </c>
      <c r="B28" s="386"/>
      <c r="C28" s="386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</row>
    <row r="29" spans="1:17" ht="55.5" customHeight="1" x14ac:dyDescent="0.2">
      <c r="A29" s="112">
        <v>5111</v>
      </c>
      <c r="B29" s="113">
        <v>21</v>
      </c>
      <c r="C29" s="163" t="s">
        <v>1081</v>
      </c>
      <c r="D29" s="112" t="s">
        <v>400</v>
      </c>
      <c r="E29" s="112" t="s">
        <v>2168</v>
      </c>
      <c r="F29" s="112"/>
      <c r="G29" s="112"/>
      <c r="H29" s="112"/>
      <c r="I29" s="112" t="s">
        <v>468</v>
      </c>
      <c r="J29" s="112">
        <v>0</v>
      </c>
      <c r="K29" s="112">
        <v>0</v>
      </c>
      <c r="L29" s="112"/>
      <c r="M29" s="115" t="s">
        <v>442</v>
      </c>
      <c r="N29" s="114">
        <v>35795</v>
      </c>
      <c r="O29" s="117">
        <v>267.14999999999998</v>
      </c>
      <c r="P29" s="112" t="s">
        <v>323</v>
      </c>
      <c r="Q29" s="112" t="s">
        <v>3227</v>
      </c>
    </row>
    <row r="30" spans="1:17" ht="55.5" customHeight="1" x14ac:dyDescent="0.2">
      <c r="A30" s="112">
        <v>5111</v>
      </c>
      <c r="B30" s="113">
        <v>22</v>
      </c>
      <c r="C30" s="163" t="s">
        <v>1081</v>
      </c>
      <c r="D30" s="112" t="s">
        <v>181</v>
      </c>
      <c r="E30" s="112" t="s">
        <v>2168</v>
      </c>
      <c r="F30" s="112" t="s">
        <v>471</v>
      </c>
      <c r="G30" s="112"/>
      <c r="H30" s="112"/>
      <c r="I30" s="112" t="s">
        <v>89</v>
      </c>
      <c r="J30" s="112">
        <v>0</v>
      </c>
      <c r="K30" s="112">
        <v>0</v>
      </c>
      <c r="L30" s="112"/>
      <c r="M30" s="115" t="s">
        <v>296</v>
      </c>
      <c r="N30" s="114">
        <v>35795</v>
      </c>
      <c r="O30" s="117">
        <v>181.88</v>
      </c>
      <c r="P30" s="112" t="s">
        <v>323</v>
      </c>
      <c r="Q30" s="112" t="s">
        <v>3227</v>
      </c>
    </row>
    <row r="31" spans="1:17" ht="42.75" x14ac:dyDescent="0.2">
      <c r="A31" s="112">
        <v>5111</v>
      </c>
      <c r="B31" s="113">
        <v>23</v>
      </c>
      <c r="C31" s="163" t="s">
        <v>1080</v>
      </c>
      <c r="D31" s="112" t="s">
        <v>491</v>
      </c>
      <c r="E31" s="112" t="s">
        <v>2168</v>
      </c>
      <c r="F31" s="112" t="s">
        <v>471</v>
      </c>
      <c r="G31" s="112"/>
      <c r="H31" s="112"/>
      <c r="I31" s="112" t="s">
        <v>89</v>
      </c>
      <c r="J31" s="112">
        <v>0</v>
      </c>
      <c r="K31" s="112">
        <v>0</v>
      </c>
      <c r="L31" s="112"/>
      <c r="M31" s="115" t="s">
        <v>296</v>
      </c>
      <c r="N31" s="114">
        <v>35795</v>
      </c>
      <c r="O31" s="117">
        <v>181.88</v>
      </c>
      <c r="P31" s="112" t="s">
        <v>323</v>
      </c>
      <c r="Q31" s="112" t="s">
        <v>3227</v>
      </c>
    </row>
    <row r="32" spans="1:17" ht="84.75" customHeight="1" x14ac:dyDescent="0.2">
      <c r="A32" s="112">
        <v>5111</v>
      </c>
      <c r="B32" s="113">
        <v>24</v>
      </c>
      <c r="C32" s="163" t="s">
        <v>1184</v>
      </c>
      <c r="D32" s="112" t="s">
        <v>496</v>
      </c>
      <c r="E32" s="112" t="s">
        <v>2167</v>
      </c>
      <c r="F32" s="112" t="s">
        <v>31</v>
      </c>
      <c r="G32" s="112"/>
      <c r="H32" s="112"/>
      <c r="I32" s="112" t="s">
        <v>168</v>
      </c>
      <c r="J32" s="112">
        <v>5847</v>
      </c>
      <c r="K32" s="112">
        <v>0</v>
      </c>
      <c r="L32" s="112"/>
      <c r="M32" s="115" t="s">
        <v>2096</v>
      </c>
      <c r="N32" s="114">
        <v>36720</v>
      </c>
      <c r="O32" s="117">
        <v>3105</v>
      </c>
      <c r="P32" s="112" t="s">
        <v>323</v>
      </c>
      <c r="Q32" s="112" t="s">
        <v>3227</v>
      </c>
    </row>
    <row r="33" spans="1:17" ht="54.75" customHeight="1" x14ac:dyDescent="0.2">
      <c r="A33" s="112">
        <v>5151</v>
      </c>
      <c r="B33" s="113">
        <v>25</v>
      </c>
      <c r="C33" s="163" t="s">
        <v>5142</v>
      </c>
      <c r="D33" s="112" t="s">
        <v>1670</v>
      </c>
      <c r="E33" s="112" t="s">
        <v>2168</v>
      </c>
      <c r="F33" s="112"/>
      <c r="G33" s="112"/>
      <c r="H33" s="112"/>
      <c r="I33" s="112" t="s">
        <v>468</v>
      </c>
      <c r="J33" s="112">
        <v>2159</v>
      </c>
      <c r="K33" s="112">
        <v>0</v>
      </c>
      <c r="L33" s="112"/>
      <c r="M33" s="115" t="s">
        <v>2035</v>
      </c>
      <c r="N33" s="114">
        <v>37014</v>
      </c>
      <c r="O33" s="117">
        <v>2300</v>
      </c>
      <c r="P33" s="112" t="s">
        <v>323</v>
      </c>
      <c r="Q33" s="112" t="s">
        <v>3227</v>
      </c>
    </row>
    <row r="34" spans="1:17" ht="53.25" customHeight="1" x14ac:dyDescent="0.2">
      <c r="A34" s="112">
        <v>5641</v>
      </c>
      <c r="B34" s="113">
        <v>26</v>
      </c>
      <c r="C34" s="163" t="s">
        <v>1106</v>
      </c>
      <c r="D34" s="112" t="s">
        <v>494</v>
      </c>
      <c r="E34" s="112" t="s">
        <v>2168</v>
      </c>
      <c r="F34" s="112" t="s">
        <v>467</v>
      </c>
      <c r="G34" s="112" t="s">
        <v>144</v>
      </c>
      <c r="H34" s="112" t="s">
        <v>332</v>
      </c>
      <c r="I34" s="112" t="s">
        <v>594</v>
      </c>
      <c r="J34" s="112">
        <v>3477</v>
      </c>
      <c r="K34" s="112">
        <v>0</v>
      </c>
      <c r="L34" s="112"/>
      <c r="M34" s="115" t="s">
        <v>2103</v>
      </c>
      <c r="N34" s="114">
        <v>37048</v>
      </c>
      <c r="O34" s="117">
        <v>885.5</v>
      </c>
      <c r="P34" s="112" t="s">
        <v>323</v>
      </c>
      <c r="Q34" s="112" t="s">
        <v>3227</v>
      </c>
    </row>
    <row r="35" spans="1:17" ht="54" customHeight="1" x14ac:dyDescent="0.2">
      <c r="A35" s="112">
        <v>5671</v>
      </c>
      <c r="B35" s="113">
        <v>27</v>
      </c>
      <c r="C35" s="163" t="s">
        <v>1082</v>
      </c>
      <c r="D35" s="112" t="s">
        <v>239</v>
      </c>
      <c r="E35" s="112" t="s">
        <v>2169</v>
      </c>
      <c r="F35" s="112" t="s">
        <v>220</v>
      </c>
      <c r="G35" s="112">
        <v>1009</v>
      </c>
      <c r="H35" s="112"/>
      <c r="I35" s="112" t="s">
        <v>437</v>
      </c>
      <c r="J35" s="112">
        <v>2419</v>
      </c>
      <c r="K35" s="112">
        <v>8292</v>
      </c>
      <c r="L35" s="112" t="s">
        <v>349</v>
      </c>
      <c r="M35" s="115" t="s">
        <v>2006</v>
      </c>
      <c r="N35" s="114">
        <v>37378</v>
      </c>
      <c r="O35" s="117">
        <v>2541.5</v>
      </c>
      <c r="P35" s="112" t="s">
        <v>323</v>
      </c>
      <c r="Q35" s="112" t="s">
        <v>3227</v>
      </c>
    </row>
    <row r="36" spans="1:17" ht="56.25" customHeight="1" x14ac:dyDescent="0.2">
      <c r="A36" s="112">
        <v>5191</v>
      </c>
      <c r="B36" s="113">
        <v>28</v>
      </c>
      <c r="C36" s="163" t="s">
        <v>1083</v>
      </c>
      <c r="D36" s="112" t="s">
        <v>239</v>
      </c>
      <c r="E36" s="112" t="s">
        <v>2169</v>
      </c>
      <c r="F36" s="112" t="s">
        <v>166</v>
      </c>
      <c r="G36" s="112">
        <v>1009</v>
      </c>
      <c r="H36" s="112"/>
      <c r="I36" s="112" t="s">
        <v>437</v>
      </c>
      <c r="J36" s="112">
        <v>5552</v>
      </c>
      <c r="K36" s="112">
        <v>8423</v>
      </c>
      <c r="L36" s="112" t="s">
        <v>349</v>
      </c>
      <c r="M36" s="115" t="s">
        <v>2097</v>
      </c>
      <c r="N36" s="114">
        <v>37470</v>
      </c>
      <c r="O36" s="117">
        <v>2541.5</v>
      </c>
      <c r="P36" s="112" t="s">
        <v>323</v>
      </c>
      <c r="Q36" s="112" t="s">
        <v>3227</v>
      </c>
    </row>
    <row r="37" spans="1:17" ht="51.75" customHeight="1" x14ac:dyDescent="0.2">
      <c r="A37" s="112">
        <v>5191</v>
      </c>
      <c r="B37" s="113">
        <v>29</v>
      </c>
      <c r="C37" s="163" t="s">
        <v>1084</v>
      </c>
      <c r="D37" s="112" t="s">
        <v>239</v>
      </c>
      <c r="E37" s="112" t="s">
        <v>2169</v>
      </c>
      <c r="F37" s="112" t="s">
        <v>166</v>
      </c>
      <c r="G37" s="112">
        <v>1009</v>
      </c>
      <c r="H37" s="112"/>
      <c r="I37" s="112" t="s">
        <v>437</v>
      </c>
      <c r="J37" s="112">
        <v>5552</v>
      </c>
      <c r="K37" s="112">
        <v>8423</v>
      </c>
      <c r="L37" s="112" t="s">
        <v>349</v>
      </c>
      <c r="M37" s="115" t="s">
        <v>2097</v>
      </c>
      <c r="N37" s="114">
        <v>37470</v>
      </c>
      <c r="O37" s="117">
        <v>2541.5</v>
      </c>
      <c r="P37" s="112" t="s">
        <v>323</v>
      </c>
      <c r="Q37" s="112" t="s">
        <v>3227</v>
      </c>
    </row>
    <row r="38" spans="1:17" s="80" customFormat="1" ht="41.25" customHeight="1" x14ac:dyDescent="0.2">
      <c r="A38" s="112">
        <v>5671</v>
      </c>
      <c r="B38" s="113">
        <v>30</v>
      </c>
      <c r="C38" s="163" t="s">
        <v>1117</v>
      </c>
      <c r="D38" s="112" t="s">
        <v>749</v>
      </c>
      <c r="E38" s="112" t="s">
        <v>2169</v>
      </c>
      <c r="F38" s="112" t="s">
        <v>750</v>
      </c>
      <c r="G38" s="112"/>
      <c r="H38" s="112" t="s">
        <v>751</v>
      </c>
      <c r="I38" s="112" t="s">
        <v>530</v>
      </c>
      <c r="J38" s="112">
        <v>4610</v>
      </c>
      <c r="K38" s="112">
        <v>891</v>
      </c>
      <c r="L38" s="112" t="s">
        <v>748</v>
      </c>
      <c r="M38" s="115" t="s">
        <v>752</v>
      </c>
      <c r="N38" s="114">
        <v>40760</v>
      </c>
      <c r="O38" s="117">
        <v>4305.92</v>
      </c>
      <c r="P38" s="112" t="s">
        <v>214</v>
      </c>
      <c r="Q38" s="112" t="s">
        <v>3227</v>
      </c>
    </row>
    <row r="39" spans="1:17" s="80" customFormat="1" ht="78" customHeight="1" x14ac:dyDescent="0.2">
      <c r="A39" s="112">
        <v>5151</v>
      </c>
      <c r="B39" s="113">
        <v>31</v>
      </c>
      <c r="C39" s="163" t="s">
        <v>1726</v>
      </c>
      <c r="D39" s="112" t="s">
        <v>1718</v>
      </c>
      <c r="E39" s="112" t="s">
        <v>2168</v>
      </c>
      <c r="F39" s="112" t="s">
        <v>1719</v>
      </c>
      <c r="G39" s="112" t="s">
        <v>1720</v>
      </c>
      <c r="H39" s="112" t="s">
        <v>1727</v>
      </c>
      <c r="I39" s="112" t="s">
        <v>88</v>
      </c>
      <c r="J39" s="112">
        <v>3054</v>
      </c>
      <c r="K39" s="112">
        <v>0</v>
      </c>
      <c r="L39" s="112" t="s">
        <v>1693</v>
      </c>
      <c r="M39" s="115" t="s">
        <v>1739</v>
      </c>
      <c r="N39" s="114">
        <v>41439</v>
      </c>
      <c r="O39" s="117">
        <v>8007.48</v>
      </c>
      <c r="P39" s="112" t="s">
        <v>323</v>
      </c>
      <c r="Q39" s="112" t="s">
        <v>3227</v>
      </c>
    </row>
    <row r="40" spans="1:17" ht="80.25" customHeight="1" x14ac:dyDescent="0.2">
      <c r="A40" s="112">
        <v>51501</v>
      </c>
      <c r="B40" s="113">
        <v>32</v>
      </c>
      <c r="C40" s="163" t="s">
        <v>4317</v>
      </c>
      <c r="D40" s="112" t="s">
        <v>4308</v>
      </c>
      <c r="E40" s="112" t="s">
        <v>2168</v>
      </c>
      <c r="F40" s="112" t="s">
        <v>426</v>
      </c>
      <c r="G40" s="112" t="s">
        <v>4128</v>
      </c>
      <c r="H40" s="112" t="s">
        <v>4318</v>
      </c>
      <c r="I40" s="112" t="s">
        <v>88</v>
      </c>
      <c r="J40" s="112">
        <v>1341</v>
      </c>
      <c r="K40" s="112">
        <v>4064698566</v>
      </c>
      <c r="L40" s="112" t="s">
        <v>4299</v>
      </c>
      <c r="M40" s="115" t="s">
        <v>4319</v>
      </c>
      <c r="N40" s="114">
        <v>43909</v>
      </c>
      <c r="O40" s="117">
        <v>9159.36</v>
      </c>
      <c r="P40" s="113" t="s">
        <v>26</v>
      </c>
      <c r="Q40" s="112" t="s">
        <v>3227</v>
      </c>
    </row>
    <row r="41" spans="1:17" ht="71.25" customHeight="1" x14ac:dyDescent="0.2">
      <c r="A41" s="112">
        <v>51501</v>
      </c>
      <c r="B41" s="113">
        <v>33</v>
      </c>
      <c r="C41" s="163" t="s">
        <v>4392</v>
      </c>
      <c r="D41" s="112" t="s">
        <v>4393</v>
      </c>
      <c r="E41" s="112" t="s">
        <v>2169</v>
      </c>
      <c r="F41" s="112" t="s">
        <v>4394</v>
      </c>
      <c r="G41" s="112" t="s">
        <v>3846</v>
      </c>
      <c r="H41" s="112" t="s">
        <v>4395</v>
      </c>
      <c r="I41" s="112" t="s">
        <v>88</v>
      </c>
      <c r="J41" s="112">
        <v>5049</v>
      </c>
      <c r="K41" s="112">
        <v>4064698616</v>
      </c>
      <c r="L41" s="112" t="s">
        <v>4299</v>
      </c>
      <c r="M41" s="115" t="s">
        <v>4396</v>
      </c>
      <c r="N41" s="114">
        <v>44118</v>
      </c>
      <c r="O41" s="117">
        <v>5178.62</v>
      </c>
      <c r="P41" s="113" t="s">
        <v>26</v>
      </c>
      <c r="Q41" s="112" t="s">
        <v>3227</v>
      </c>
    </row>
    <row r="42" spans="1:17" ht="49.5" customHeight="1" x14ac:dyDescent="0.2">
      <c r="A42" s="112">
        <v>51501</v>
      </c>
      <c r="B42" s="113">
        <v>34</v>
      </c>
      <c r="C42" s="163" t="s">
        <v>5296</v>
      </c>
      <c r="D42" s="112" t="s">
        <v>5375</v>
      </c>
      <c r="E42" s="112" t="s">
        <v>2169</v>
      </c>
      <c r="F42" s="112" t="s">
        <v>5368</v>
      </c>
      <c r="G42" s="167" t="s">
        <v>5369</v>
      </c>
      <c r="H42" s="112" t="s">
        <v>5287</v>
      </c>
      <c r="I42" s="112" t="s">
        <v>88</v>
      </c>
      <c r="J42" s="112">
        <v>3044</v>
      </c>
      <c r="K42" s="112">
        <v>4066371998</v>
      </c>
      <c r="L42" s="112" t="s">
        <v>5282</v>
      </c>
      <c r="M42" s="115" t="s">
        <v>5288</v>
      </c>
      <c r="N42" s="114">
        <v>44749</v>
      </c>
      <c r="O42" s="117">
        <v>14523.2</v>
      </c>
      <c r="P42" s="112" t="s">
        <v>3862</v>
      </c>
      <c r="Q42" s="112" t="s">
        <v>3227</v>
      </c>
    </row>
    <row r="43" spans="1:17" ht="25.5" x14ac:dyDescent="0.2">
      <c r="A43" s="377" t="s">
        <v>4964</v>
      </c>
      <c r="B43" s="378"/>
      <c r="C43" s="378"/>
      <c r="D43" s="378"/>
      <c r="E43" s="378"/>
      <c r="F43" s="378"/>
      <c r="G43" s="378"/>
      <c r="H43" s="378"/>
      <c r="I43" s="378"/>
      <c r="J43" s="378"/>
      <c r="K43" s="378"/>
      <c r="L43" s="378"/>
      <c r="M43" s="378"/>
      <c r="N43" s="378"/>
      <c r="O43" s="378"/>
      <c r="P43" s="378"/>
      <c r="Q43" s="378"/>
    </row>
    <row r="44" spans="1:17" ht="75" customHeight="1" x14ac:dyDescent="0.2">
      <c r="A44" s="112">
        <v>5151</v>
      </c>
      <c r="B44" s="113">
        <v>35</v>
      </c>
      <c r="C44" s="163" t="s">
        <v>1103</v>
      </c>
      <c r="D44" s="112" t="s">
        <v>488</v>
      </c>
      <c r="E44" s="112" t="s">
        <v>2168</v>
      </c>
      <c r="F44" s="112" t="s">
        <v>471</v>
      </c>
      <c r="G44" s="112"/>
      <c r="H44" s="112"/>
      <c r="I44" s="112" t="s">
        <v>468</v>
      </c>
      <c r="J44" s="112">
        <v>0</v>
      </c>
      <c r="K44" s="112">
        <v>0</v>
      </c>
      <c r="L44" s="112"/>
      <c r="M44" s="115" t="s">
        <v>296</v>
      </c>
      <c r="N44" s="114">
        <v>35784</v>
      </c>
      <c r="O44" s="117">
        <v>73.7</v>
      </c>
      <c r="P44" s="112" t="s">
        <v>323</v>
      </c>
      <c r="Q44" s="112" t="s">
        <v>3229</v>
      </c>
    </row>
    <row r="45" spans="1:17" ht="75" customHeight="1" x14ac:dyDescent="0.2">
      <c r="A45" s="112">
        <v>5151</v>
      </c>
      <c r="B45" s="113">
        <v>36</v>
      </c>
      <c r="C45" s="163" t="s">
        <v>1095</v>
      </c>
      <c r="D45" s="112" t="s">
        <v>479</v>
      </c>
      <c r="E45" s="112" t="s">
        <v>2168</v>
      </c>
      <c r="F45" s="112" t="s">
        <v>467</v>
      </c>
      <c r="G45" s="112"/>
      <c r="H45" s="112"/>
      <c r="I45" s="112" t="s">
        <v>357</v>
      </c>
      <c r="J45" s="112">
        <v>1886</v>
      </c>
      <c r="K45" s="112">
        <v>64</v>
      </c>
      <c r="L45" s="112"/>
      <c r="M45" s="115" t="s">
        <v>2053</v>
      </c>
      <c r="N45" s="114">
        <v>35886</v>
      </c>
      <c r="O45" s="117">
        <v>750</v>
      </c>
      <c r="P45" s="112" t="s">
        <v>323</v>
      </c>
      <c r="Q45" s="112" t="s">
        <v>3229</v>
      </c>
    </row>
    <row r="46" spans="1:17" ht="59.25" customHeight="1" x14ac:dyDescent="0.2">
      <c r="A46" s="112">
        <v>5111</v>
      </c>
      <c r="B46" s="113">
        <v>37</v>
      </c>
      <c r="C46" s="163" t="s">
        <v>1187</v>
      </c>
      <c r="D46" s="112" t="s">
        <v>1675</v>
      </c>
      <c r="E46" s="112" t="s">
        <v>2167</v>
      </c>
      <c r="F46" s="112" t="s">
        <v>220</v>
      </c>
      <c r="G46" s="112"/>
      <c r="H46" s="112"/>
      <c r="I46" s="112" t="s">
        <v>364</v>
      </c>
      <c r="J46" s="112">
        <v>8976</v>
      </c>
      <c r="K46" s="112">
        <v>0</v>
      </c>
      <c r="L46" s="112" t="s">
        <v>349</v>
      </c>
      <c r="M46" s="115" t="s">
        <v>2098</v>
      </c>
      <c r="N46" s="114">
        <v>37215</v>
      </c>
      <c r="O46" s="117">
        <v>2415</v>
      </c>
      <c r="P46" s="112" t="s">
        <v>323</v>
      </c>
      <c r="Q46" s="112" t="s">
        <v>3229</v>
      </c>
    </row>
    <row r="47" spans="1:17" s="80" customFormat="1" ht="55.5" customHeight="1" x14ac:dyDescent="0.2">
      <c r="A47" s="112">
        <v>5151</v>
      </c>
      <c r="B47" s="113">
        <v>38</v>
      </c>
      <c r="C47" s="163" t="s">
        <v>1107</v>
      </c>
      <c r="D47" s="112" t="s">
        <v>480</v>
      </c>
      <c r="E47" s="112" t="s">
        <v>2169</v>
      </c>
      <c r="F47" s="112" t="s">
        <v>144</v>
      </c>
      <c r="G47" s="112" t="s">
        <v>376</v>
      </c>
      <c r="H47" s="112"/>
      <c r="I47" s="112" t="s">
        <v>357</v>
      </c>
      <c r="J47" s="112">
        <v>752</v>
      </c>
      <c r="K47" s="112">
        <v>0</v>
      </c>
      <c r="L47" s="112" t="s">
        <v>349</v>
      </c>
      <c r="M47" s="115" t="s">
        <v>2104</v>
      </c>
      <c r="N47" s="114">
        <v>37302</v>
      </c>
      <c r="O47" s="117">
        <v>821.1</v>
      </c>
      <c r="P47" s="112" t="s">
        <v>323</v>
      </c>
      <c r="Q47" s="112" t="s">
        <v>3229</v>
      </c>
    </row>
    <row r="48" spans="1:17" s="80" customFormat="1" ht="57" x14ac:dyDescent="0.2">
      <c r="A48" s="112">
        <v>5151</v>
      </c>
      <c r="B48" s="113">
        <v>39</v>
      </c>
      <c r="C48" s="163" t="s">
        <v>1109</v>
      </c>
      <c r="D48" s="112" t="s">
        <v>551</v>
      </c>
      <c r="E48" s="112" t="s">
        <v>2168</v>
      </c>
      <c r="F48" s="112" t="s">
        <v>481</v>
      </c>
      <c r="G48" s="112">
        <v>505</v>
      </c>
      <c r="H48" s="112">
        <v>272297</v>
      </c>
      <c r="I48" s="112" t="s">
        <v>364</v>
      </c>
      <c r="J48" s="112">
        <v>4017</v>
      </c>
      <c r="K48" s="112">
        <v>1171</v>
      </c>
      <c r="L48" s="112" t="s">
        <v>576</v>
      </c>
      <c r="M48" s="115" t="s">
        <v>2108</v>
      </c>
      <c r="N48" s="114">
        <v>38155</v>
      </c>
      <c r="O48" s="117">
        <v>2841.55</v>
      </c>
      <c r="P48" s="112" t="s">
        <v>323</v>
      </c>
      <c r="Q48" s="112" t="s">
        <v>3229</v>
      </c>
    </row>
    <row r="49" spans="1:17" ht="28.5" x14ac:dyDescent="0.2">
      <c r="A49" s="112">
        <v>5671</v>
      </c>
      <c r="B49" s="113">
        <v>40</v>
      </c>
      <c r="C49" s="163" t="s">
        <v>3207</v>
      </c>
      <c r="D49" s="112" t="s">
        <v>3208</v>
      </c>
      <c r="E49" s="112" t="s">
        <v>2169</v>
      </c>
      <c r="F49" s="112" t="s">
        <v>3209</v>
      </c>
      <c r="G49" s="112" t="s">
        <v>3210</v>
      </c>
      <c r="H49" s="112" t="s">
        <v>3211</v>
      </c>
      <c r="I49" s="112" t="s">
        <v>357</v>
      </c>
      <c r="J49" s="112">
        <v>932</v>
      </c>
      <c r="K49" s="112">
        <v>52926</v>
      </c>
      <c r="L49" s="112" t="s">
        <v>3212</v>
      </c>
      <c r="M49" s="115" t="s">
        <v>3213</v>
      </c>
      <c r="N49" s="114">
        <v>42444</v>
      </c>
      <c r="O49" s="117">
        <v>4825.6000000000004</v>
      </c>
      <c r="P49" s="112" t="s">
        <v>214</v>
      </c>
      <c r="Q49" s="112" t="s">
        <v>3229</v>
      </c>
    </row>
    <row r="50" spans="1:17" ht="63.75" customHeight="1" x14ac:dyDescent="0.2">
      <c r="A50" s="112">
        <v>51901</v>
      </c>
      <c r="B50" s="113">
        <v>41</v>
      </c>
      <c r="C50" s="163" t="s">
        <v>4166</v>
      </c>
      <c r="D50" s="112" t="s">
        <v>3266</v>
      </c>
      <c r="E50" s="112" t="s">
        <v>2168</v>
      </c>
      <c r="F50" s="112" t="s">
        <v>737</v>
      </c>
      <c r="G50" s="112" t="s">
        <v>4167</v>
      </c>
      <c r="H50" s="112" t="s">
        <v>4168</v>
      </c>
      <c r="I50" s="112" t="s">
        <v>530</v>
      </c>
      <c r="J50" s="112"/>
      <c r="K50" s="112"/>
      <c r="L50" s="112" t="s">
        <v>3883</v>
      </c>
      <c r="M50" s="115">
        <v>265</v>
      </c>
      <c r="N50" s="114">
        <v>43649</v>
      </c>
      <c r="O50" s="117">
        <v>5823.2</v>
      </c>
      <c r="P50" s="112" t="s">
        <v>3862</v>
      </c>
      <c r="Q50" s="112" t="s">
        <v>3229</v>
      </c>
    </row>
    <row r="51" spans="1:17" s="80" customFormat="1" ht="48.75" customHeight="1" x14ac:dyDescent="0.2">
      <c r="A51" s="112">
        <v>51501</v>
      </c>
      <c r="B51" s="113">
        <v>42</v>
      </c>
      <c r="C51" s="163" t="s">
        <v>4295</v>
      </c>
      <c r="D51" s="112" t="s">
        <v>384</v>
      </c>
      <c r="E51" s="112" t="s">
        <v>2168</v>
      </c>
      <c r="F51" s="112" t="s">
        <v>426</v>
      </c>
      <c r="G51" s="112" t="s">
        <v>4296</v>
      </c>
      <c r="H51" s="112" t="s">
        <v>4297</v>
      </c>
      <c r="I51" s="112" t="s">
        <v>4298</v>
      </c>
      <c r="J51" s="112">
        <v>1344</v>
      </c>
      <c r="K51" s="112">
        <v>4064698566</v>
      </c>
      <c r="L51" s="112" t="s">
        <v>4299</v>
      </c>
      <c r="M51" s="115">
        <v>625</v>
      </c>
      <c r="N51" s="114">
        <v>43909</v>
      </c>
      <c r="O51" s="117">
        <v>10515.33</v>
      </c>
      <c r="P51" s="112" t="s">
        <v>26</v>
      </c>
      <c r="Q51" s="112" t="s">
        <v>3229</v>
      </c>
    </row>
    <row r="52" spans="1:17" ht="61.5" customHeight="1" x14ac:dyDescent="0.2">
      <c r="A52" s="112">
        <v>51501</v>
      </c>
      <c r="B52" s="113">
        <v>43</v>
      </c>
      <c r="C52" s="169" t="s">
        <v>5353</v>
      </c>
      <c r="D52" s="112" t="s">
        <v>5357</v>
      </c>
      <c r="E52" s="112" t="s">
        <v>2169</v>
      </c>
      <c r="F52" s="112" t="s">
        <v>5358</v>
      </c>
      <c r="G52" s="112" t="s">
        <v>5354</v>
      </c>
      <c r="H52" s="112" t="s">
        <v>5355</v>
      </c>
      <c r="I52" s="112" t="s">
        <v>88</v>
      </c>
      <c r="J52" s="112">
        <v>3305</v>
      </c>
      <c r="K52" s="112">
        <v>4066371998</v>
      </c>
      <c r="L52" s="112" t="s">
        <v>5351</v>
      </c>
      <c r="M52" s="115" t="s">
        <v>5352</v>
      </c>
      <c r="N52" s="114">
        <v>44791</v>
      </c>
      <c r="O52" s="117">
        <v>40484</v>
      </c>
      <c r="P52" s="112" t="s">
        <v>3862</v>
      </c>
      <c r="Q52" s="112" t="s">
        <v>3229</v>
      </c>
    </row>
    <row r="53" spans="1:17" ht="37.5" customHeight="1" x14ac:dyDescent="0.2">
      <c r="A53" s="377" t="s">
        <v>4965</v>
      </c>
      <c r="B53" s="378"/>
      <c r="C53" s="378"/>
      <c r="D53" s="378"/>
      <c r="E53" s="378"/>
      <c r="F53" s="378"/>
      <c r="G53" s="378"/>
      <c r="H53" s="378"/>
      <c r="I53" s="378"/>
      <c r="J53" s="378"/>
      <c r="K53" s="378"/>
      <c r="L53" s="378"/>
      <c r="M53" s="378"/>
      <c r="N53" s="378"/>
      <c r="O53" s="378"/>
      <c r="P53" s="378"/>
      <c r="Q53" s="378"/>
    </row>
    <row r="54" spans="1:17" ht="63" customHeight="1" x14ac:dyDescent="0.2">
      <c r="A54" s="112">
        <v>5111</v>
      </c>
      <c r="B54" s="113">
        <v>44</v>
      </c>
      <c r="C54" s="163" t="s">
        <v>1113</v>
      </c>
      <c r="D54" s="112" t="s">
        <v>203</v>
      </c>
      <c r="E54" s="112" t="s">
        <v>2168</v>
      </c>
      <c r="F54" s="112" t="s">
        <v>471</v>
      </c>
      <c r="G54" s="112"/>
      <c r="H54" s="112"/>
      <c r="I54" s="112" t="s">
        <v>89</v>
      </c>
      <c r="J54" s="112">
        <v>0</v>
      </c>
      <c r="K54" s="112">
        <v>0</v>
      </c>
      <c r="L54" s="112"/>
      <c r="M54" s="115" t="s">
        <v>296</v>
      </c>
      <c r="N54" s="114">
        <v>36397</v>
      </c>
      <c r="O54" s="117">
        <v>222.18</v>
      </c>
      <c r="P54" s="112" t="s">
        <v>4220</v>
      </c>
      <c r="Q54" s="112" t="s">
        <v>3231</v>
      </c>
    </row>
    <row r="55" spans="1:17" ht="42.75" x14ac:dyDescent="0.2">
      <c r="A55" s="112">
        <v>5111</v>
      </c>
      <c r="B55" s="113">
        <v>45</v>
      </c>
      <c r="C55" s="163" t="s">
        <v>1108</v>
      </c>
      <c r="D55" s="112" t="s">
        <v>487</v>
      </c>
      <c r="E55" s="112" t="s">
        <v>2168</v>
      </c>
      <c r="F55" s="112" t="s">
        <v>144</v>
      </c>
      <c r="G55" s="112" t="s">
        <v>424</v>
      </c>
      <c r="H55" s="112"/>
      <c r="I55" s="112" t="s">
        <v>594</v>
      </c>
      <c r="J55" s="112">
        <v>3477</v>
      </c>
      <c r="K55" s="112">
        <v>0</v>
      </c>
      <c r="L55" s="112"/>
      <c r="M55" s="115" t="s">
        <v>2103</v>
      </c>
      <c r="N55" s="114">
        <v>37048</v>
      </c>
      <c r="O55" s="117">
        <v>885.5</v>
      </c>
      <c r="P55" s="112" t="s">
        <v>323</v>
      </c>
      <c r="Q55" s="112" t="s">
        <v>3231</v>
      </c>
    </row>
    <row r="56" spans="1:17" ht="75" customHeight="1" x14ac:dyDescent="0.2">
      <c r="A56" s="112">
        <v>5111</v>
      </c>
      <c r="B56" s="113">
        <v>46</v>
      </c>
      <c r="C56" s="163" t="s">
        <v>1115</v>
      </c>
      <c r="D56" s="112" t="s">
        <v>272</v>
      </c>
      <c r="E56" s="112" t="s">
        <v>2168</v>
      </c>
      <c r="F56" s="112"/>
      <c r="G56" s="112" t="s">
        <v>6</v>
      </c>
      <c r="H56" s="112"/>
      <c r="I56" s="112" t="s">
        <v>88</v>
      </c>
      <c r="J56" s="112">
        <v>5142</v>
      </c>
      <c r="K56" s="112">
        <v>0</v>
      </c>
      <c r="L56" s="112" t="s">
        <v>349</v>
      </c>
      <c r="M56" s="115" t="s">
        <v>2012</v>
      </c>
      <c r="N56" s="114">
        <v>37109</v>
      </c>
      <c r="O56" s="117">
        <v>713</v>
      </c>
      <c r="P56" s="112" t="s">
        <v>1997</v>
      </c>
      <c r="Q56" s="112" t="s">
        <v>3233</v>
      </c>
    </row>
    <row r="57" spans="1:17" ht="65.25" customHeight="1" x14ac:dyDescent="0.2">
      <c r="A57" s="112">
        <v>5111</v>
      </c>
      <c r="B57" s="113">
        <v>47</v>
      </c>
      <c r="C57" s="163" t="s">
        <v>1188</v>
      </c>
      <c r="D57" s="112" t="s">
        <v>272</v>
      </c>
      <c r="E57" s="112" t="s">
        <v>2167</v>
      </c>
      <c r="F57" s="112" t="s">
        <v>467</v>
      </c>
      <c r="G57" s="112" t="s">
        <v>417</v>
      </c>
      <c r="H57" s="112"/>
      <c r="I57" s="112" t="s">
        <v>88</v>
      </c>
      <c r="J57" s="112">
        <v>8976</v>
      </c>
      <c r="K57" s="112">
        <v>0</v>
      </c>
      <c r="L57" s="112" t="s">
        <v>349</v>
      </c>
      <c r="M57" s="115" t="s">
        <v>2098</v>
      </c>
      <c r="N57" s="114">
        <v>37215</v>
      </c>
      <c r="O57" s="117">
        <v>713</v>
      </c>
      <c r="P57" s="112" t="s">
        <v>323</v>
      </c>
      <c r="Q57" s="112" t="s">
        <v>3233</v>
      </c>
    </row>
    <row r="58" spans="1:17" ht="59.25" customHeight="1" x14ac:dyDescent="0.2">
      <c r="A58" s="112">
        <v>5641</v>
      </c>
      <c r="B58" s="113">
        <v>48</v>
      </c>
      <c r="C58" s="163" t="s">
        <v>1092</v>
      </c>
      <c r="D58" s="112" t="s">
        <v>497</v>
      </c>
      <c r="E58" s="112" t="s">
        <v>2168</v>
      </c>
      <c r="F58" s="112" t="s">
        <v>220</v>
      </c>
      <c r="G58" s="112">
        <v>1003</v>
      </c>
      <c r="H58" s="112"/>
      <c r="I58" s="112" t="s">
        <v>573</v>
      </c>
      <c r="J58" s="112">
        <v>9305</v>
      </c>
      <c r="K58" s="112">
        <v>0</v>
      </c>
      <c r="L58" s="112"/>
      <c r="M58" s="115" t="s">
        <v>2099</v>
      </c>
      <c r="N58" s="114">
        <v>37223</v>
      </c>
      <c r="O58" s="117">
        <v>2415</v>
      </c>
      <c r="P58" s="112" t="s">
        <v>323</v>
      </c>
      <c r="Q58" s="112" t="s">
        <v>3230</v>
      </c>
    </row>
    <row r="59" spans="1:17" ht="57" x14ac:dyDescent="0.2">
      <c r="A59" s="112">
        <v>5641</v>
      </c>
      <c r="B59" s="113">
        <v>49</v>
      </c>
      <c r="C59" s="163" t="s">
        <v>1089</v>
      </c>
      <c r="D59" s="112" t="s">
        <v>495</v>
      </c>
      <c r="E59" s="112" t="s">
        <v>2169</v>
      </c>
      <c r="F59" s="112" t="s">
        <v>220</v>
      </c>
      <c r="G59" s="112">
        <v>1002</v>
      </c>
      <c r="H59" s="112"/>
      <c r="I59" s="112" t="s">
        <v>573</v>
      </c>
      <c r="J59" s="112">
        <v>2419</v>
      </c>
      <c r="K59" s="112">
        <v>8292</v>
      </c>
      <c r="L59" s="112" t="s">
        <v>349</v>
      </c>
      <c r="M59" s="115" t="s">
        <v>2006</v>
      </c>
      <c r="N59" s="114">
        <v>37378</v>
      </c>
      <c r="O59" s="117">
        <v>2300</v>
      </c>
      <c r="P59" s="112" t="s">
        <v>323</v>
      </c>
      <c r="Q59" s="112" t="s">
        <v>3226</v>
      </c>
    </row>
    <row r="60" spans="1:17" ht="42.75" x14ac:dyDescent="0.2">
      <c r="A60" s="112">
        <v>5111</v>
      </c>
      <c r="B60" s="113">
        <v>50</v>
      </c>
      <c r="C60" s="163" t="s">
        <v>1111</v>
      </c>
      <c r="D60" s="112" t="s">
        <v>1</v>
      </c>
      <c r="E60" s="112" t="s">
        <v>2168</v>
      </c>
      <c r="F60" s="112" t="s">
        <v>467</v>
      </c>
      <c r="G60" s="112"/>
      <c r="H60" s="112"/>
      <c r="I60" s="112" t="s">
        <v>2</v>
      </c>
      <c r="J60" s="112">
        <v>7572</v>
      </c>
      <c r="K60" s="112">
        <v>1969</v>
      </c>
      <c r="L60" s="112" t="s">
        <v>406</v>
      </c>
      <c r="M60" s="115" t="s">
        <v>3</v>
      </c>
      <c r="N60" s="114">
        <v>38273</v>
      </c>
      <c r="O60" s="117">
        <v>1075.25</v>
      </c>
      <c r="P60" s="112" t="s">
        <v>323</v>
      </c>
      <c r="Q60" s="112" t="s">
        <v>3233</v>
      </c>
    </row>
    <row r="61" spans="1:17" ht="42.75" x14ac:dyDescent="0.2">
      <c r="A61" s="112">
        <v>5191</v>
      </c>
      <c r="B61" s="113">
        <v>51</v>
      </c>
      <c r="C61" s="163" t="s">
        <v>1114</v>
      </c>
      <c r="D61" s="112" t="s">
        <v>499</v>
      </c>
      <c r="E61" s="112" t="s">
        <v>2169</v>
      </c>
      <c r="F61" s="112" t="s">
        <v>489</v>
      </c>
      <c r="G61" s="112" t="s">
        <v>186</v>
      </c>
      <c r="H61" s="112"/>
      <c r="I61" s="112" t="s">
        <v>176</v>
      </c>
      <c r="J61" s="112">
        <v>8462</v>
      </c>
      <c r="K61" s="112">
        <v>965</v>
      </c>
      <c r="L61" s="112" t="s">
        <v>64</v>
      </c>
      <c r="M61" s="115" t="s">
        <v>1998</v>
      </c>
      <c r="N61" s="114">
        <v>39433</v>
      </c>
      <c r="O61" s="117">
        <v>1092.5</v>
      </c>
      <c r="P61" s="112" t="s">
        <v>323</v>
      </c>
      <c r="Q61" s="112" t="s">
        <v>3232</v>
      </c>
    </row>
    <row r="62" spans="1:17" ht="71.25" x14ac:dyDescent="0.2">
      <c r="A62" s="112">
        <v>5151</v>
      </c>
      <c r="B62" s="113">
        <v>52</v>
      </c>
      <c r="C62" s="163" t="s">
        <v>1093</v>
      </c>
      <c r="D62" s="112" t="s">
        <v>498</v>
      </c>
      <c r="E62" s="112" t="s">
        <v>2169</v>
      </c>
      <c r="F62" s="112" t="s">
        <v>471</v>
      </c>
      <c r="G62" s="112"/>
      <c r="H62" s="112"/>
      <c r="I62" s="112" t="s">
        <v>385</v>
      </c>
      <c r="J62" s="112">
        <v>0</v>
      </c>
      <c r="K62" s="112">
        <v>0</v>
      </c>
      <c r="L62" s="112" t="s">
        <v>284</v>
      </c>
      <c r="M62" s="115" t="s">
        <v>2100</v>
      </c>
      <c r="N62" s="114">
        <v>39514</v>
      </c>
      <c r="O62" s="117">
        <v>2652.48</v>
      </c>
      <c r="P62" s="112" t="s">
        <v>323</v>
      </c>
      <c r="Q62" s="112" t="s">
        <v>3227</v>
      </c>
    </row>
    <row r="63" spans="1:17" s="80" customFormat="1" ht="57" x14ac:dyDescent="0.2">
      <c r="A63" s="112">
        <v>5111</v>
      </c>
      <c r="B63" s="113">
        <v>53</v>
      </c>
      <c r="C63" s="163" t="s">
        <v>1619</v>
      </c>
      <c r="D63" s="112" t="s">
        <v>1817</v>
      </c>
      <c r="E63" s="112" t="s">
        <v>2167</v>
      </c>
      <c r="F63" s="112" t="s">
        <v>524</v>
      </c>
      <c r="G63" s="112" t="s">
        <v>1620</v>
      </c>
      <c r="H63" s="112" t="s">
        <v>1621</v>
      </c>
      <c r="I63" s="112" t="s">
        <v>596</v>
      </c>
      <c r="J63" s="112">
        <v>0</v>
      </c>
      <c r="K63" s="112">
        <v>0</v>
      </c>
      <c r="L63" s="112" t="s">
        <v>1622</v>
      </c>
      <c r="M63" s="115" t="s">
        <v>2107</v>
      </c>
      <c r="N63" s="114">
        <v>41064</v>
      </c>
      <c r="O63" s="117">
        <v>9172.1200000000008</v>
      </c>
      <c r="P63" s="112" t="s">
        <v>214</v>
      </c>
      <c r="Q63" s="112" t="s">
        <v>3233</v>
      </c>
    </row>
    <row r="64" spans="1:17" s="80" customFormat="1" ht="54.75" customHeight="1" x14ac:dyDescent="0.2">
      <c r="A64" s="112">
        <v>5151</v>
      </c>
      <c r="B64" s="113">
        <v>54</v>
      </c>
      <c r="C64" s="163" t="s">
        <v>3258</v>
      </c>
      <c r="D64" s="112" t="s">
        <v>5182</v>
      </c>
      <c r="E64" s="112" t="s">
        <v>2169</v>
      </c>
      <c r="F64" s="112" t="s">
        <v>5152</v>
      </c>
      <c r="G64" s="112" t="s">
        <v>3251</v>
      </c>
      <c r="H64" s="112" t="s">
        <v>5181</v>
      </c>
      <c r="I64" s="112" t="s">
        <v>88</v>
      </c>
      <c r="J64" s="112">
        <v>1478</v>
      </c>
      <c r="K64" s="112">
        <v>210012</v>
      </c>
      <c r="L64" s="112" t="s">
        <v>3254</v>
      </c>
      <c r="M64" s="115" t="s">
        <v>3255</v>
      </c>
      <c r="N64" s="114">
        <v>42495</v>
      </c>
      <c r="O64" s="117">
        <v>9860</v>
      </c>
      <c r="P64" s="112" t="s">
        <v>214</v>
      </c>
      <c r="Q64" s="112" t="s">
        <v>3721</v>
      </c>
    </row>
    <row r="65" spans="1:17" s="80" customFormat="1" ht="71.25" x14ac:dyDescent="0.2">
      <c r="A65" s="112">
        <v>5151</v>
      </c>
      <c r="B65" s="113">
        <v>55</v>
      </c>
      <c r="C65" s="163" t="s">
        <v>3715</v>
      </c>
      <c r="D65" s="112" t="s">
        <v>3295</v>
      </c>
      <c r="E65" s="112" t="s">
        <v>2167</v>
      </c>
      <c r="F65" s="112" t="s">
        <v>1980</v>
      </c>
      <c r="G65" s="112" t="s">
        <v>3311</v>
      </c>
      <c r="H65" s="112" t="s">
        <v>3322</v>
      </c>
      <c r="I65" s="112" t="s">
        <v>88</v>
      </c>
      <c r="J65" s="112">
        <v>3646</v>
      </c>
      <c r="K65" s="112">
        <v>310021</v>
      </c>
      <c r="L65" s="112" t="s">
        <v>3199</v>
      </c>
      <c r="M65" s="115" t="s">
        <v>3331</v>
      </c>
      <c r="N65" s="114">
        <v>42641</v>
      </c>
      <c r="O65" s="117">
        <v>17133.2</v>
      </c>
      <c r="P65" s="112" t="s">
        <v>214</v>
      </c>
      <c r="Q65" s="112" t="s">
        <v>3716</v>
      </c>
    </row>
    <row r="66" spans="1:17" s="80" customFormat="1" ht="56.25" customHeight="1" x14ac:dyDescent="0.2">
      <c r="A66" s="112">
        <v>51501</v>
      </c>
      <c r="B66" s="113">
        <v>56</v>
      </c>
      <c r="C66" s="163" t="s">
        <v>3989</v>
      </c>
      <c r="D66" s="112" t="s">
        <v>3990</v>
      </c>
      <c r="E66" s="112" t="s">
        <v>3981</v>
      </c>
      <c r="F66" s="112" t="s">
        <v>426</v>
      </c>
      <c r="G66" s="112" t="s">
        <v>3991</v>
      </c>
      <c r="H66" s="112" t="s">
        <v>3992</v>
      </c>
      <c r="I66" s="112" t="s">
        <v>530</v>
      </c>
      <c r="J66" s="112"/>
      <c r="K66" s="112"/>
      <c r="L66" s="112" t="s">
        <v>3767</v>
      </c>
      <c r="M66" s="115">
        <v>65</v>
      </c>
      <c r="N66" s="114">
        <v>43559</v>
      </c>
      <c r="O66" s="117">
        <v>15080</v>
      </c>
      <c r="P66" s="112" t="s">
        <v>3862</v>
      </c>
      <c r="Q66" s="112" t="s">
        <v>3232</v>
      </c>
    </row>
    <row r="67" spans="1:17" s="80" customFormat="1" ht="74.25" customHeight="1" x14ac:dyDescent="0.2">
      <c r="A67" s="112">
        <v>51501</v>
      </c>
      <c r="B67" s="113">
        <v>57</v>
      </c>
      <c r="C67" s="163" t="s">
        <v>4115</v>
      </c>
      <c r="D67" s="112" t="s">
        <v>4116</v>
      </c>
      <c r="E67" s="112" t="s">
        <v>3865</v>
      </c>
      <c r="F67" s="112" t="s">
        <v>426</v>
      </c>
      <c r="G67" s="112" t="s">
        <v>4117</v>
      </c>
      <c r="H67" s="112" t="s">
        <v>4118</v>
      </c>
      <c r="I67" s="112" t="s">
        <v>4119</v>
      </c>
      <c r="J67" s="112">
        <v>4585</v>
      </c>
      <c r="K67" s="112"/>
      <c r="L67" s="112" t="s">
        <v>3767</v>
      </c>
      <c r="M67" s="115">
        <v>103</v>
      </c>
      <c r="N67" s="114">
        <v>43662</v>
      </c>
      <c r="O67" s="117">
        <v>16240</v>
      </c>
      <c r="P67" s="112" t="s">
        <v>3862</v>
      </c>
      <c r="Q67" s="112" t="s">
        <v>3232</v>
      </c>
    </row>
    <row r="68" spans="1:17" s="80" customFormat="1" ht="57" x14ac:dyDescent="0.2">
      <c r="A68" s="112">
        <v>51901</v>
      </c>
      <c r="B68" s="113">
        <v>58</v>
      </c>
      <c r="C68" s="163" t="s">
        <v>4243</v>
      </c>
      <c r="D68" s="112" t="s">
        <v>4244</v>
      </c>
      <c r="E68" s="112" t="s">
        <v>2168</v>
      </c>
      <c r="F68" s="112" t="s">
        <v>4245</v>
      </c>
      <c r="G68" s="112" t="s">
        <v>4246</v>
      </c>
      <c r="H68" s="112" t="s">
        <v>4247</v>
      </c>
      <c r="I68" s="112" t="s">
        <v>530</v>
      </c>
      <c r="J68" s="112"/>
      <c r="K68" s="112"/>
      <c r="L68" s="112" t="s">
        <v>3883</v>
      </c>
      <c r="M68" s="115">
        <v>391</v>
      </c>
      <c r="N68" s="114">
        <v>43783</v>
      </c>
      <c r="O68" s="117">
        <v>6380</v>
      </c>
      <c r="P68" s="112" t="s">
        <v>26</v>
      </c>
      <c r="Q68" s="112" t="s">
        <v>3232</v>
      </c>
    </row>
    <row r="69" spans="1:17" s="80" customFormat="1" ht="57" x14ac:dyDescent="0.2">
      <c r="A69" s="112">
        <v>51901</v>
      </c>
      <c r="B69" s="113">
        <v>59</v>
      </c>
      <c r="C69" s="163" t="s">
        <v>4238</v>
      </c>
      <c r="D69" s="112" t="s">
        <v>4239</v>
      </c>
      <c r="E69" s="112" t="s">
        <v>2168</v>
      </c>
      <c r="F69" s="112" t="s">
        <v>4240</v>
      </c>
      <c r="G69" s="112" t="s">
        <v>4241</v>
      </c>
      <c r="H69" s="112" t="s">
        <v>4242</v>
      </c>
      <c r="I69" s="112" t="s">
        <v>530</v>
      </c>
      <c r="J69" s="112"/>
      <c r="K69" s="112"/>
      <c r="L69" s="112" t="s">
        <v>3883</v>
      </c>
      <c r="M69" s="115">
        <v>391</v>
      </c>
      <c r="N69" s="114">
        <v>43783</v>
      </c>
      <c r="O69" s="117">
        <v>12180</v>
      </c>
      <c r="P69" s="112" t="s">
        <v>26</v>
      </c>
      <c r="Q69" s="112" t="s">
        <v>3232</v>
      </c>
    </row>
    <row r="70" spans="1:17" s="80" customFormat="1" ht="42.75" x14ac:dyDescent="0.2">
      <c r="A70" s="112">
        <v>51501</v>
      </c>
      <c r="B70" s="113">
        <v>60</v>
      </c>
      <c r="C70" s="163" t="s">
        <v>4120</v>
      </c>
      <c r="D70" s="112" t="s">
        <v>4121</v>
      </c>
      <c r="E70" s="112" t="s">
        <v>3865</v>
      </c>
      <c r="F70" s="112" t="s">
        <v>426</v>
      </c>
      <c r="G70" s="112" t="s">
        <v>4122</v>
      </c>
      <c r="H70" s="112" t="s">
        <v>4123</v>
      </c>
      <c r="I70" s="112" t="s">
        <v>4124</v>
      </c>
      <c r="J70" s="112">
        <v>4585</v>
      </c>
      <c r="K70" s="112"/>
      <c r="L70" s="112" t="s">
        <v>3767</v>
      </c>
      <c r="M70" s="115">
        <v>103</v>
      </c>
      <c r="N70" s="114">
        <v>43662</v>
      </c>
      <c r="O70" s="117">
        <v>14743.6</v>
      </c>
      <c r="P70" s="112" t="s">
        <v>26</v>
      </c>
      <c r="Q70" s="112" t="s">
        <v>3233</v>
      </c>
    </row>
    <row r="71" spans="1:17" s="80" customFormat="1" ht="42.75" x14ac:dyDescent="0.2">
      <c r="A71" s="112">
        <v>51501</v>
      </c>
      <c r="B71" s="113">
        <v>61</v>
      </c>
      <c r="C71" s="163" t="s">
        <v>4377</v>
      </c>
      <c r="D71" s="112" t="s">
        <v>4370</v>
      </c>
      <c r="E71" s="112" t="s">
        <v>2168</v>
      </c>
      <c r="F71" s="112" t="s">
        <v>426</v>
      </c>
      <c r="G71" s="112" t="s">
        <v>4371</v>
      </c>
      <c r="H71" s="112" t="s">
        <v>4378</v>
      </c>
      <c r="I71" s="112" t="s">
        <v>4373</v>
      </c>
      <c r="J71" s="112">
        <v>2933</v>
      </c>
      <c r="K71" s="112"/>
      <c r="L71" s="112" t="s">
        <v>4315</v>
      </c>
      <c r="M71" s="115" t="s">
        <v>4374</v>
      </c>
      <c r="N71" s="114">
        <v>44013</v>
      </c>
      <c r="O71" s="117">
        <v>11979.77</v>
      </c>
      <c r="P71" s="112" t="s">
        <v>3862</v>
      </c>
      <c r="Q71" s="112" t="s">
        <v>4379</v>
      </c>
    </row>
    <row r="72" spans="1:17" ht="57" x14ac:dyDescent="0.2">
      <c r="A72" s="112">
        <v>51501</v>
      </c>
      <c r="B72" s="113">
        <v>62</v>
      </c>
      <c r="C72" s="163" t="s">
        <v>4411</v>
      </c>
      <c r="D72" s="112" t="s">
        <v>4398</v>
      </c>
      <c r="E72" s="112" t="s">
        <v>3865</v>
      </c>
      <c r="F72" s="112" t="s">
        <v>4399</v>
      </c>
      <c r="G72" s="112" t="s">
        <v>4389</v>
      </c>
      <c r="H72" s="112" t="s">
        <v>4412</v>
      </c>
      <c r="I72" s="112" t="s">
        <v>88</v>
      </c>
      <c r="J72" s="112">
        <v>4703</v>
      </c>
      <c r="K72" s="112">
        <v>4064698616</v>
      </c>
      <c r="L72" s="112" t="s">
        <v>4315</v>
      </c>
      <c r="M72" s="115" t="s">
        <v>4413</v>
      </c>
      <c r="N72" s="114">
        <v>44116</v>
      </c>
      <c r="O72" s="117">
        <v>8100.71</v>
      </c>
      <c r="P72" s="112" t="s">
        <v>214</v>
      </c>
      <c r="Q72" s="112" t="s">
        <v>3232</v>
      </c>
    </row>
    <row r="73" spans="1:17" s="80" customFormat="1" ht="42.75" x14ac:dyDescent="0.2">
      <c r="A73" s="112">
        <v>51501</v>
      </c>
      <c r="B73" s="113">
        <v>63</v>
      </c>
      <c r="C73" s="163" t="s">
        <v>4300</v>
      </c>
      <c r="D73" s="112" t="s">
        <v>4301</v>
      </c>
      <c r="E73" s="112" t="s">
        <v>2168</v>
      </c>
      <c r="F73" s="112" t="s">
        <v>426</v>
      </c>
      <c r="G73" s="112" t="s">
        <v>4128</v>
      </c>
      <c r="H73" s="112" t="s">
        <v>4302</v>
      </c>
      <c r="I73" s="112" t="s">
        <v>88</v>
      </c>
      <c r="J73" s="112">
        <v>1341</v>
      </c>
      <c r="K73" s="112">
        <v>4064698566</v>
      </c>
      <c r="L73" s="112" t="s">
        <v>4299</v>
      </c>
      <c r="M73" s="115">
        <v>626</v>
      </c>
      <c r="N73" s="114">
        <v>43909</v>
      </c>
      <c r="O73" s="117">
        <v>9159.36</v>
      </c>
      <c r="P73" s="112" t="s">
        <v>26</v>
      </c>
      <c r="Q73" s="112" t="s">
        <v>3994</v>
      </c>
    </row>
    <row r="74" spans="1:17" s="80" customFormat="1" ht="66.75" customHeight="1" x14ac:dyDescent="0.2">
      <c r="A74" s="112">
        <v>51501</v>
      </c>
      <c r="B74" s="113">
        <v>64</v>
      </c>
      <c r="C74" s="163" t="s">
        <v>4303</v>
      </c>
      <c r="D74" s="112" t="s">
        <v>4301</v>
      </c>
      <c r="E74" s="112" t="s">
        <v>2168</v>
      </c>
      <c r="F74" s="112" t="s">
        <v>426</v>
      </c>
      <c r="G74" s="112" t="s">
        <v>4128</v>
      </c>
      <c r="H74" s="112" t="s">
        <v>4304</v>
      </c>
      <c r="I74" s="112" t="s">
        <v>88</v>
      </c>
      <c r="J74" s="112">
        <v>1341</v>
      </c>
      <c r="K74" s="112">
        <v>4064698566</v>
      </c>
      <c r="L74" s="112" t="s">
        <v>4299</v>
      </c>
      <c r="M74" s="115">
        <v>626</v>
      </c>
      <c r="N74" s="114">
        <v>43909</v>
      </c>
      <c r="O74" s="117">
        <v>9159.36</v>
      </c>
      <c r="P74" s="112" t="s">
        <v>26</v>
      </c>
      <c r="Q74" s="112" t="s">
        <v>3233</v>
      </c>
    </row>
    <row r="75" spans="1:17" s="80" customFormat="1" ht="48.75" customHeight="1" x14ac:dyDescent="0.2">
      <c r="A75" s="112">
        <v>51501</v>
      </c>
      <c r="B75" s="113">
        <v>65</v>
      </c>
      <c r="C75" s="163" t="s">
        <v>5294</v>
      </c>
      <c r="D75" s="112" t="s">
        <v>5375</v>
      </c>
      <c r="E75" s="112" t="s">
        <v>2169</v>
      </c>
      <c r="F75" s="112" t="s">
        <v>5368</v>
      </c>
      <c r="G75" s="167" t="s">
        <v>5371</v>
      </c>
      <c r="H75" s="112" t="s">
        <v>5289</v>
      </c>
      <c r="I75" s="112" t="s">
        <v>88</v>
      </c>
      <c r="J75" s="112">
        <v>3044</v>
      </c>
      <c r="K75" s="112">
        <v>4066371998</v>
      </c>
      <c r="L75" s="112" t="s">
        <v>5282</v>
      </c>
      <c r="M75" s="115" t="s">
        <v>5288</v>
      </c>
      <c r="N75" s="114">
        <v>44749</v>
      </c>
      <c r="O75" s="117">
        <v>14523.2</v>
      </c>
      <c r="P75" s="112" t="s">
        <v>3862</v>
      </c>
      <c r="Q75" s="112" t="s">
        <v>3231</v>
      </c>
    </row>
    <row r="76" spans="1:17" s="80" customFormat="1" ht="87.75" customHeight="1" x14ac:dyDescent="0.2">
      <c r="A76" s="112">
        <v>51501</v>
      </c>
      <c r="B76" s="113">
        <v>66</v>
      </c>
      <c r="C76" s="163" t="s">
        <v>5295</v>
      </c>
      <c r="D76" s="112" t="s">
        <v>5290</v>
      </c>
      <c r="E76" s="112" t="s">
        <v>2169</v>
      </c>
      <c r="F76" s="112" t="s">
        <v>5291</v>
      </c>
      <c r="G76" s="112" t="s">
        <v>5292</v>
      </c>
      <c r="H76" s="112" t="s">
        <v>5293</v>
      </c>
      <c r="I76" s="112" t="s">
        <v>530</v>
      </c>
      <c r="J76" s="112">
        <v>3044</v>
      </c>
      <c r="K76" s="112">
        <v>4066371998</v>
      </c>
      <c r="L76" s="112" t="s">
        <v>5282</v>
      </c>
      <c r="M76" s="115" t="s">
        <v>5288</v>
      </c>
      <c r="N76" s="114">
        <v>44749</v>
      </c>
      <c r="O76" s="117">
        <v>18252.599999999999</v>
      </c>
      <c r="P76" s="112" t="s">
        <v>3862</v>
      </c>
      <c r="Q76" s="112" t="s">
        <v>3231</v>
      </c>
    </row>
    <row r="77" spans="1:17" ht="42.75" x14ac:dyDescent="0.2">
      <c r="A77" s="112">
        <v>51501</v>
      </c>
      <c r="B77" s="113">
        <v>67</v>
      </c>
      <c r="C77" s="163" t="s">
        <v>5297</v>
      </c>
      <c r="D77" s="112" t="s">
        <v>5276</v>
      </c>
      <c r="E77" s="112" t="s">
        <v>2169</v>
      </c>
      <c r="F77" s="112" t="s">
        <v>5285</v>
      </c>
      <c r="G77" s="112" t="s">
        <v>5377</v>
      </c>
      <c r="H77" s="112" t="s">
        <v>5299</v>
      </c>
      <c r="I77" s="112" t="s">
        <v>88</v>
      </c>
      <c r="J77" s="112">
        <v>3044</v>
      </c>
      <c r="K77" s="112">
        <v>4066371998</v>
      </c>
      <c r="L77" s="112" t="s">
        <v>5282</v>
      </c>
      <c r="M77" s="115" t="s">
        <v>5288</v>
      </c>
      <c r="N77" s="114">
        <v>44749</v>
      </c>
      <c r="O77" s="117">
        <v>6786</v>
      </c>
      <c r="P77" s="112" t="s">
        <v>3862</v>
      </c>
      <c r="Q77" s="112" t="s">
        <v>3232</v>
      </c>
    </row>
    <row r="78" spans="1:17" ht="59.25" customHeight="1" x14ac:dyDescent="0.2">
      <c r="A78" s="112">
        <v>51501</v>
      </c>
      <c r="B78" s="113">
        <v>68</v>
      </c>
      <c r="C78" s="163" t="s">
        <v>5298</v>
      </c>
      <c r="D78" s="112" t="s">
        <v>5276</v>
      </c>
      <c r="E78" s="112" t="s">
        <v>2169</v>
      </c>
      <c r="F78" s="112" t="s">
        <v>5285</v>
      </c>
      <c r="G78" s="112" t="s">
        <v>5377</v>
      </c>
      <c r="H78" s="112" t="s">
        <v>5300</v>
      </c>
      <c r="I78" s="112" t="s">
        <v>88</v>
      </c>
      <c r="J78" s="112">
        <v>3044</v>
      </c>
      <c r="K78" s="112">
        <v>4066371998</v>
      </c>
      <c r="L78" s="112" t="s">
        <v>5282</v>
      </c>
      <c r="M78" s="115" t="s">
        <v>5288</v>
      </c>
      <c r="N78" s="114">
        <v>44749</v>
      </c>
      <c r="O78" s="117">
        <v>6786</v>
      </c>
      <c r="P78" s="112" t="s">
        <v>3862</v>
      </c>
      <c r="Q78" s="112" t="s">
        <v>3231</v>
      </c>
    </row>
    <row r="79" spans="1:17" ht="39.75" customHeight="1" x14ac:dyDescent="0.2">
      <c r="A79" s="377" t="s">
        <v>4910</v>
      </c>
      <c r="B79" s="378"/>
      <c r="C79" s="378"/>
      <c r="D79" s="378"/>
      <c r="E79" s="378"/>
      <c r="F79" s="378"/>
      <c r="G79" s="378"/>
      <c r="H79" s="378"/>
      <c r="I79" s="378"/>
      <c r="J79" s="378"/>
      <c r="K79" s="378"/>
      <c r="L79" s="378"/>
      <c r="M79" s="378"/>
      <c r="N79" s="378"/>
      <c r="O79" s="378"/>
      <c r="P79" s="378"/>
      <c r="Q79" s="378"/>
    </row>
    <row r="80" spans="1:17" ht="42.75" x14ac:dyDescent="0.2">
      <c r="A80" s="112">
        <v>51501</v>
      </c>
      <c r="B80" s="113">
        <v>69</v>
      </c>
      <c r="C80" s="163" t="s">
        <v>4352</v>
      </c>
      <c r="D80" s="112" t="s">
        <v>4301</v>
      </c>
      <c r="E80" s="112" t="s">
        <v>2168</v>
      </c>
      <c r="F80" s="112" t="s">
        <v>426</v>
      </c>
      <c r="G80" s="112" t="s">
        <v>4128</v>
      </c>
      <c r="H80" s="112" t="s">
        <v>4353</v>
      </c>
      <c r="I80" s="112" t="s">
        <v>88</v>
      </c>
      <c r="J80" s="112">
        <v>1931</v>
      </c>
      <c r="K80" s="112">
        <v>4062374723</v>
      </c>
      <c r="L80" s="112" t="s">
        <v>4299</v>
      </c>
      <c r="M80" s="115">
        <v>656</v>
      </c>
      <c r="N80" s="114">
        <v>43949</v>
      </c>
      <c r="O80" s="117">
        <v>9159.36</v>
      </c>
      <c r="P80" s="112" t="s">
        <v>26</v>
      </c>
      <c r="Q80" s="112" t="s">
        <v>4354</v>
      </c>
    </row>
    <row r="81" spans="1:17" ht="88.5" customHeight="1" x14ac:dyDescent="0.2">
      <c r="A81" s="112">
        <v>51501</v>
      </c>
      <c r="B81" s="113">
        <v>70</v>
      </c>
      <c r="C81" s="163" t="s">
        <v>4328</v>
      </c>
      <c r="D81" s="112" t="s">
        <v>4301</v>
      </c>
      <c r="E81" s="112" t="s">
        <v>2168</v>
      </c>
      <c r="F81" s="112" t="s">
        <v>426</v>
      </c>
      <c r="G81" s="112" t="s">
        <v>4128</v>
      </c>
      <c r="H81" s="112" t="s">
        <v>4329</v>
      </c>
      <c r="I81" s="112" t="s">
        <v>88</v>
      </c>
      <c r="J81" s="112">
        <v>1931</v>
      </c>
      <c r="K81" s="112">
        <v>4062374723</v>
      </c>
      <c r="L81" s="112" t="s">
        <v>4299</v>
      </c>
      <c r="M81" s="115" t="s">
        <v>2051</v>
      </c>
      <c r="N81" s="114">
        <v>43949</v>
      </c>
      <c r="O81" s="117">
        <v>9159.36</v>
      </c>
      <c r="P81" s="113" t="s">
        <v>26</v>
      </c>
      <c r="Q81" s="112" t="s">
        <v>4354</v>
      </c>
    </row>
    <row r="82" spans="1:17" ht="57" x14ac:dyDescent="0.2">
      <c r="A82" s="112">
        <v>51501</v>
      </c>
      <c r="B82" s="113">
        <v>71</v>
      </c>
      <c r="C82" s="163" t="s">
        <v>4386</v>
      </c>
      <c r="D82" s="112" t="s">
        <v>4387</v>
      </c>
      <c r="E82" s="112" t="s">
        <v>2169</v>
      </c>
      <c r="F82" s="112" t="s">
        <v>4388</v>
      </c>
      <c r="G82" s="112" t="s">
        <v>4389</v>
      </c>
      <c r="H82" s="112" t="s">
        <v>4390</v>
      </c>
      <c r="I82" s="112" t="s">
        <v>88</v>
      </c>
      <c r="J82" s="112">
        <v>4702</v>
      </c>
      <c r="K82" s="112">
        <v>4062374731</v>
      </c>
      <c r="L82" s="112" t="s">
        <v>4299</v>
      </c>
      <c r="M82" s="115" t="s">
        <v>4391</v>
      </c>
      <c r="N82" s="114">
        <v>44116</v>
      </c>
      <c r="O82" s="117">
        <v>8100.71</v>
      </c>
      <c r="P82" s="113" t="s">
        <v>26</v>
      </c>
      <c r="Q82" s="112" t="s">
        <v>4354</v>
      </c>
    </row>
    <row r="83" spans="1:17" ht="33.75" customHeight="1" x14ac:dyDescent="0.2">
      <c r="A83" s="377" t="s">
        <v>4966</v>
      </c>
      <c r="B83" s="378"/>
      <c r="C83" s="378"/>
      <c r="D83" s="378"/>
      <c r="E83" s="378"/>
      <c r="F83" s="378"/>
      <c r="G83" s="378"/>
      <c r="H83" s="378"/>
      <c r="I83" s="378"/>
      <c r="J83" s="378"/>
      <c r="K83" s="378"/>
      <c r="L83" s="378"/>
      <c r="M83" s="378"/>
      <c r="N83" s="378"/>
      <c r="O83" s="378"/>
      <c r="P83" s="378"/>
      <c r="Q83" s="378"/>
    </row>
    <row r="84" spans="1:17" ht="42.75" x14ac:dyDescent="0.2">
      <c r="A84" s="112">
        <v>5111</v>
      </c>
      <c r="B84" s="113">
        <v>72</v>
      </c>
      <c r="C84" s="163" t="s">
        <v>1080</v>
      </c>
      <c r="D84" s="112" t="s">
        <v>5</v>
      </c>
      <c r="E84" s="112" t="s">
        <v>2168</v>
      </c>
      <c r="F84" s="112"/>
      <c r="G84" s="112"/>
      <c r="H84" s="112"/>
      <c r="I84" s="112" t="s">
        <v>381</v>
      </c>
      <c r="J84" s="112">
        <v>0</v>
      </c>
      <c r="K84" s="112">
        <v>0</v>
      </c>
      <c r="L84" s="112"/>
      <c r="M84" s="115"/>
      <c r="N84" s="114">
        <v>35795</v>
      </c>
      <c r="O84" s="117">
        <v>267.14999999999998</v>
      </c>
      <c r="P84" s="112" t="s">
        <v>323</v>
      </c>
      <c r="Q84" s="112" t="s">
        <v>3688</v>
      </c>
    </row>
    <row r="85" spans="1:17" ht="39.75" customHeight="1" x14ac:dyDescent="0.2">
      <c r="A85" s="377" t="s">
        <v>4967</v>
      </c>
      <c r="B85" s="378"/>
      <c r="C85" s="378"/>
      <c r="D85" s="378"/>
      <c r="E85" s="378"/>
      <c r="F85" s="378"/>
      <c r="G85" s="378"/>
      <c r="H85" s="378"/>
      <c r="I85" s="378"/>
      <c r="J85" s="378"/>
      <c r="K85" s="378"/>
      <c r="L85" s="378"/>
      <c r="M85" s="378"/>
      <c r="N85" s="378"/>
      <c r="O85" s="378"/>
      <c r="P85" s="378"/>
      <c r="Q85" s="378"/>
    </row>
    <row r="86" spans="1:17" ht="75" customHeight="1" x14ac:dyDescent="0.2">
      <c r="A86" s="112">
        <v>5151</v>
      </c>
      <c r="B86" s="113">
        <v>73</v>
      </c>
      <c r="C86" s="163" t="s">
        <v>1104</v>
      </c>
      <c r="D86" s="112" t="s">
        <v>483</v>
      </c>
      <c r="E86" s="112" t="s">
        <v>2168</v>
      </c>
      <c r="F86" s="112" t="s">
        <v>484</v>
      </c>
      <c r="G86" s="112" t="s">
        <v>485</v>
      </c>
      <c r="H86" s="112"/>
      <c r="I86" s="112" t="s">
        <v>357</v>
      </c>
      <c r="J86" s="112">
        <v>0</v>
      </c>
      <c r="K86" s="112">
        <v>0</v>
      </c>
      <c r="L86" s="112"/>
      <c r="M86" s="115" t="s">
        <v>296</v>
      </c>
      <c r="N86" s="114">
        <v>35784</v>
      </c>
      <c r="O86" s="117">
        <v>73.7</v>
      </c>
      <c r="P86" s="112" t="s">
        <v>323</v>
      </c>
      <c r="Q86" s="112" t="s">
        <v>3687</v>
      </c>
    </row>
    <row r="87" spans="1:17" ht="50.25" customHeight="1" x14ac:dyDescent="0.2">
      <c r="A87" s="112">
        <v>5111</v>
      </c>
      <c r="B87" s="113">
        <v>74</v>
      </c>
      <c r="C87" s="163" t="s">
        <v>1185</v>
      </c>
      <c r="D87" s="112" t="s">
        <v>486</v>
      </c>
      <c r="E87" s="112" t="s">
        <v>2167</v>
      </c>
      <c r="F87" s="112" t="s">
        <v>84</v>
      </c>
      <c r="G87" s="112" t="s">
        <v>15</v>
      </c>
      <c r="H87" s="112"/>
      <c r="I87" s="112" t="s">
        <v>381</v>
      </c>
      <c r="J87" s="112">
        <v>8134</v>
      </c>
      <c r="K87" s="112">
        <v>273</v>
      </c>
      <c r="L87" s="112"/>
      <c r="M87" s="115" t="s">
        <v>2036</v>
      </c>
      <c r="N87" s="114">
        <v>36467</v>
      </c>
      <c r="O87" s="117">
        <v>3952.5</v>
      </c>
      <c r="P87" s="112" t="s">
        <v>1997</v>
      </c>
      <c r="Q87" s="112" t="s">
        <v>3687</v>
      </c>
    </row>
    <row r="88" spans="1:17" ht="75" customHeight="1" x14ac:dyDescent="0.2">
      <c r="A88" s="112">
        <v>5111</v>
      </c>
      <c r="B88" s="113">
        <v>75</v>
      </c>
      <c r="C88" s="163" t="s">
        <v>1680</v>
      </c>
      <c r="D88" s="112" t="s">
        <v>482</v>
      </c>
      <c r="E88" s="112" t="s">
        <v>2167</v>
      </c>
      <c r="F88" s="112" t="s">
        <v>471</v>
      </c>
      <c r="G88" s="112"/>
      <c r="H88" s="112"/>
      <c r="I88" s="112" t="s">
        <v>468</v>
      </c>
      <c r="J88" s="112">
        <v>0</v>
      </c>
      <c r="K88" s="112">
        <v>0</v>
      </c>
      <c r="L88" s="112"/>
      <c r="M88" s="115" t="s">
        <v>296</v>
      </c>
      <c r="N88" s="114">
        <v>36525</v>
      </c>
      <c r="O88" s="117">
        <v>1552.5</v>
      </c>
      <c r="P88" s="112" t="s">
        <v>1997</v>
      </c>
      <c r="Q88" s="112" t="s">
        <v>3687</v>
      </c>
    </row>
    <row r="89" spans="1:17" ht="57" x14ac:dyDescent="0.2">
      <c r="A89" s="112">
        <v>5111</v>
      </c>
      <c r="B89" s="113">
        <v>76</v>
      </c>
      <c r="C89" s="163" t="s">
        <v>1189</v>
      </c>
      <c r="D89" s="112" t="s">
        <v>1574</v>
      </c>
      <c r="E89" s="112" t="s">
        <v>2167</v>
      </c>
      <c r="F89" s="112" t="s">
        <v>471</v>
      </c>
      <c r="G89" s="112">
        <v>2010</v>
      </c>
      <c r="H89" s="112"/>
      <c r="I89" s="112" t="s">
        <v>381</v>
      </c>
      <c r="J89" s="112">
        <v>5266</v>
      </c>
      <c r="K89" s="112">
        <v>100</v>
      </c>
      <c r="L89" s="112"/>
      <c r="M89" s="115" t="s">
        <v>2105</v>
      </c>
      <c r="N89" s="114">
        <v>36700</v>
      </c>
      <c r="O89" s="117">
        <v>1605.42</v>
      </c>
      <c r="P89" s="112" t="s">
        <v>1997</v>
      </c>
      <c r="Q89" s="112" t="s">
        <v>3687</v>
      </c>
    </row>
    <row r="90" spans="1:17" ht="40.5" customHeight="1" x14ac:dyDescent="0.2">
      <c r="A90" s="377" t="s">
        <v>4914</v>
      </c>
      <c r="B90" s="378"/>
      <c r="C90" s="378"/>
      <c r="D90" s="378"/>
      <c r="E90" s="378"/>
      <c r="F90" s="378"/>
      <c r="G90" s="378"/>
      <c r="H90" s="378"/>
      <c r="I90" s="378"/>
      <c r="J90" s="378"/>
      <c r="K90" s="378"/>
      <c r="L90" s="378"/>
      <c r="M90" s="378"/>
      <c r="N90" s="378"/>
      <c r="O90" s="378"/>
      <c r="P90" s="378"/>
      <c r="Q90" s="378"/>
    </row>
    <row r="91" spans="1:17" ht="80.25" customHeight="1" x14ac:dyDescent="0.2">
      <c r="A91" s="112">
        <v>5111</v>
      </c>
      <c r="B91" s="113">
        <v>77</v>
      </c>
      <c r="C91" s="163" t="s">
        <v>1186</v>
      </c>
      <c r="D91" s="112" t="s">
        <v>493</v>
      </c>
      <c r="E91" s="112" t="s">
        <v>2167</v>
      </c>
      <c r="F91" s="112" t="s">
        <v>220</v>
      </c>
      <c r="G91" s="112"/>
      <c r="H91" s="112"/>
      <c r="I91" s="112" t="s">
        <v>364</v>
      </c>
      <c r="J91" s="112">
        <v>8976</v>
      </c>
      <c r="K91" s="112">
        <v>0</v>
      </c>
      <c r="L91" s="112" t="s">
        <v>349</v>
      </c>
      <c r="M91" s="115" t="s">
        <v>2098</v>
      </c>
      <c r="N91" s="114">
        <v>37215</v>
      </c>
      <c r="O91" s="117">
        <v>2415</v>
      </c>
      <c r="P91" s="112" t="s">
        <v>323</v>
      </c>
      <c r="Q91" s="112" t="s">
        <v>3466</v>
      </c>
    </row>
    <row r="92" spans="1:17" ht="57" x14ac:dyDescent="0.2">
      <c r="A92" s="112">
        <v>5151</v>
      </c>
      <c r="B92" s="113">
        <v>78</v>
      </c>
      <c r="C92" s="163" t="s">
        <v>1788</v>
      </c>
      <c r="D92" s="112" t="s">
        <v>562</v>
      </c>
      <c r="E92" s="112" t="s">
        <v>2169</v>
      </c>
      <c r="F92" s="112" t="s">
        <v>563</v>
      </c>
      <c r="G92" s="112"/>
      <c r="H92" s="112"/>
      <c r="I92" s="112" t="s">
        <v>357</v>
      </c>
      <c r="J92" s="112">
        <v>2571</v>
      </c>
      <c r="K92" s="112">
        <v>1174</v>
      </c>
      <c r="L92" s="112" t="s">
        <v>593</v>
      </c>
      <c r="M92" s="115" t="s">
        <v>2044</v>
      </c>
      <c r="N92" s="114">
        <v>39574</v>
      </c>
      <c r="O92" s="117">
        <v>2875</v>
      </c>
      <c r="P92" s="112" t="s">
        <v>214</v>
      </c>
      <c r="Q92" s="112" t="s">
        <v>1816</v>
      </c>
    </row>
    <row r="93" spans="1:17" ht="36.75" customHeight="1" x14ac:dyDescent="0.2">
      <c r="A93" s="377" t="s">
        <v>4913</v>
      </c>
      <c r="B93" s="378"/>
      <c r="C93" s="378"/>
      <c r="D93" s="378"/>
      <c r="E93" s="378"/>
      <c r="F93" s="378"/>
      <c r="G93" s="378"/>
      <c r="H93" s="378"/>
      <c r="I93" s="378"/>
      <c r="J93" s="378"/>
      <c r="K93" s="378"/>
      <c r="L93" s="378"/>
      <c r="M93" s="378"/>
      <c r="N93" s="378"/>
      <c r="O93" s="378"/>
      <c r="P93" s="378"/>
      <c r="Q93" s="378"/>
    </row>
    <row r="94" spans="1:17" ht="65.25" customHeight="1" x14ac:dyDescent="0.2">
      <c r="A94" s="112">
        <v>5151</v>
      </c>
      <c r="B94" s="113">
        <v>79</v>
      </c>
      <c r="C94" s="163" t="s">
        <v>1099</v>
      </c>
      <c r="D94" s="112" t="s">
        <v>290</v>
      </c>
      <c r="E94" s="112" t="s">
        <v>2168</v>
      </c>
      <c r="F94" s="112" t="s">
        <v>210</v>
      </c>
      <c r="G94" s="112"/>
      <c r="H94" s="112"/>
      <c r="I94" s="112" t="s">
        <v>531</v>
      </c>
      <c r="J94" s="112">
        <v>2421</v>
      </c>
      <c r="K94" s="112">
        <v>0</v>
      </c>
      <c r="L94" s="112"/>
      <c r="M94" s="115" t="s">
        <v>2110</v>
      </c>
      <c r="N94" s="114">
        <v>36622</v>
      </c>
      <c r="O94" s="117">
        <v>1720.11</v>
      </c>
      <c r="P94" s="112" t="s">
        <v>323</v>
      </c>
      <c r="Q94" s="112" t="s">
        <v>3537</v>
      </c>
    </row>
    <row r="95" spans="1:17" ht="65.25" customHeight="1" x14ac:dyDescent="0.2">
      <c r="A95" s="112">
        <v>5671</v>
      </c>
      <c r="B95" s="113">
        <v>80</v>
      </c>
      <c r="C95" s="163" t="s">
        <v>1096</v>
      </c>
      <c r="D95" s="112" t="s">
        <v>662</v>
      </c>
      <c r="E95" s="112" t="s">
        <v>2169</v>
      </c>
      <c r="F95" s="112"/>
      <c r="G95" s="112"/>
      <c r="H95" s="112"/>
      <c r="I95" s="112" t="s">
        <v>651</v>
      </c>
      <c r="J95" s="112">
        <v>4090</v>
      </c>
      <c r="K95" s="112">
        <v>829</v>
      </c>
      <c r="L95" s="112" t="s">
        <v>653</v>
      </c>
      <c r="M95" s="115" t="s">
        <v>2078</v>
      </c>
      <c r="N95" s="114">
        <v>40399</v>
      </c>
      <c r="O95" s="117">
        <v>2750.1</v>
      </c>
      <c r="P95" s="112" t="s">
        <v>214</v>
      </c>
      <c r="Q95" s="112" t="s">
        <v>3537</v>
      </c>
    </row>
    <row r="96" spans="1:17" ht="65.25" customHeight="1" x14ac:dyDescent="0.2">
      <c r="A96" s="112">
        <v>5671</v>
      </c>
      <c r="B96" s="113">
        <v>81</v>
      </c>
      <c r="C96" s="163" t="s">
        <v>1110</v>
      </c>
      <c r="D96" s="112" t="s">
        <v>669</v>
      </c>
      <c r="E96" s="112" t="s">
        <v>2169</v>
      </c>
      <c r="F96" s="112" t="s">
        <v>343</v>
      </c>
      <c r="G96" s="112"/>
      <c r="H96" s="112"/>
      <c r="I96" s="112" t="s">
        <v>23</v>
      </c>
      <c r="J96" s="112">
        <v>4090</v>
      </c>
      <c r="K96" s="112">
        <v>829</v>
      </c>
      <c r="L96" s="112" t="s">
        <v>653</v>
      </c>
      <c r="M96" s="115" t="s">
        <v>2106</v>
      </c>
      <c r="N96" s="114">
        <v>40399</v>
      </c>
      <c r="O96" s="117">
        <v>2979.99</v>
      </c>
      <c r="P96" s="112" t="s">
        <v>214</v>
      </c>
      <c r="Q96" s="112" t="s">
        <v>3537</v>
      </c>
    </row>
    <row r="97" spans="1:17" ht="65.25" customHeight="1" x14ac:dyDescent="0.2">
      <c r="A97" s="112">
        <v>5671</v>
      </c>
      <c r="B97" s="113">
        <v>82</v>
      </c>
      <c r="C97" s="163" t="s">
        <v>1100</v>
      </c>
      <c r="D97" s="112" t="s">
        <v>742</v>
      </c>
      <c r="E97" s="112" t="s">
        <v>2169</v>
      </c>
      <c r="F97" s="112" t="s">
        <v>672</v>
      </c>
      <c r="G97" s="112"/>
      <c r="H97" s="112"/>
      <c r="I97" s="112" t="s">
        <v>63</v>
      </c>
      <c r="J97" s="112">
        <v>4090</v>
      </c>
      <c r="K97" s="112">
        <v>829</v>
      </c>
      <c r="L97" s="112" t="s">
        <v>653</v>
      </c>
      <c r="M97" s="115" t="s">
        <v>2106</v>
      </c>
      <c r="N97" s="114">
        <v>40399</v>
      </c>
      <c r="O97" s="117">
        <v>4699.8</v>
      </c>
      <c r="P97" s="112" t="s">
        <v>323</v>
      </c>
      <c r="Q97" s="112" t="s">
        <v>3537</v>
      </c>
    </row>
    <row r="98" spans="1:17" ht="65.25" customHeight="1" x14ac:dyDescent="0.2">
      <c r="A98" s="112">
        <v>5671</v>
      </c>
      <c r="B98" s="113">
        <v>83</v>
      </c>
      <c r="C98" s="163" t="s">
        <v>1112</v>
      </c>
      <c r="D98" s="112" t="s">
        <v>667</v>
      </c>
      <c r="E98" s="112" t="s">
        <v>2169</v>
      </c>
      <c r="F98" s="112"/>
      <c r="G98" s="112"/>
      <c r="H98" s="112"/>
      <c r="I98" s="112" t="s">
        <v>668</v>
      </c>
      <c r="J98" s="112">
        <v>4090</v>
      </c>
      <c r="K98" s="112">
        <v>829</v>
      </c>
      <c r="L98" s="112" t="s">
        <v>653</v>
      </c>
      <c r="M98" s="115" t="s">
        <v>2106</v>
      </c>
      <c r="N98" s="114">
        <v>40399</v>
      </c>
      <c r="O98" s="117">
        <v>1549.99</v>
      </c>
      <c r="P98" s="112" t="s">
        <v>323</v>
      </c>
      <c r="Q98" s="112" t="s">
        <v>3537</v>
      </c>
    </row>
    <row r="99" spans="1:17" ht="65.25" customHeight="1" x14ac:dyDescent="0.2">
      <c r="A99" s="112">
        <v>5671</v>
      </c>
      <c r="B99" s="113">
        <v>84</v>
      </c>
      <c r="C99" s="163" t="s">
        <v>1088</v>
      </c>
      <c r="D99" s="112" t="s">
        <v>666</v>
      </c>
      <c r="E99" s="112" t="s">
        <v>2169</v>
      </c>
      <c r="F99" s="112"/>
      <c r="G99" s="112">
        <v>5788</v>
      </c>
      <c r="H99" s="112"/>
      <c r="I99" s="112" t="s">
        <v>340</v>
      </c>
      <c r="J99" s="112">
        <v>4032</v>
      </c>
      <c r="K99" s="112">
        <v>314</v>
      </c>
      <c r="L99" s="112" t="s">
        <v>653</v>
      </c>
      <c r="M99" s="115" t="s">
        <v>2109</v>
      </c>
      <c r="N99" s="114">
        <v>40399</v>
      </c>
      <c r="O99" s="117">
        <v>1699.99</v>
      </c>
      <c r="P99" s="112" t="s">
        <v>214</v>
      </c>
      <c r="Q99" s="112" t="s">
        <v>3537</v>
      </c>
    </row>
    <row r="100" spans="1:17" ht="27" customHeight="1" x14ac:dyDescent="0.2">
      <c r="A100" s="112">
        <v>5671</v>
      </c>
      <c r="B100" s="113">
        <v>85</v>
      </c>
      <c r="C100" s="163" t="s">
        <v>1086</v>
      </c>
      <c r="D100" s="112" t="s">
        <v>673</v>
      </c>
      <c r="E100" s="112" t="s">
        <v>2169</v>
      </c>
      <c r="F100" s="112" t="s">
        <v>633</v>
      </c>
      <c r="G100" s="112" t="s">
        <v>674</v>
      </c>
      <c r="H100" s="112"/>
      <c r="I100" s="112" t="s">
        <v>654</v>
      </c>
      <c r="J100" s="112">
        <v>4090</v>
      </c>
      <c r="K100" s="112">
        <v>829</v>
      </c>
      <c r="L100" s="112" t="s">
        <v>653</v>
      </c>
      <c r="M100" s="115" t="s">
        <v>2106</v>
      </c>
      <c r="N100" s="114">
        <v>40399</v>
      </c>
      <c r="O100" s="117">
        <v>2499.9899999999998</v>
      </c>
      <c r="P100" s="112" t="s">
        <v>323</v>
      </c>
      <c r="Q100" s="112" t="s">
        <v>3537</v>
      </c>
    </row>
    <row r="101" spans="1:17" ht="42.75" x14ac:dyDescent="0.2">
      <c r="A101" s="112">
        <v>5671</v>
      </c>
      <c r="B101" s="113">
        <v>86</v>
      </c>
      <c r="C101" s="163" t="s">
        <v>1098</v>
      </c>
      <c r="D101" s="112" t="s">
        <v>670</v>
      </c>
      <c r="E101" s="112" t="s">
        <v>2169</v>
      </c>
      <c r="F101" s="112"/>
      <c r="G101" s="112"/>
      <c r="H101" s="112"/>
      <c r="I101" s="112" t="s">
        <v>671</v>
      </c>
      <c r="J101" s="112">
        <v>4090</v>
      </c>
      <c r="K101" s="112">
        <v>829</v>
      </c>
      <c r="L101" s="112" t="s">
        <v>653</v>
      </c>
      <c r="M101" s="115" t="s">
        <v>2106</v>
      </c>
      <c r="N101" s="114">
        <v>40399</v>
      </c>
      <c r="O101" s="117">
        <v>1519.99</v>
      </c>
      <c r="P101" s="112" t="s">
        <v>214</v>
      </c>
      <c r="Q101" s="112" t="s">
        <v>3537</v>
      </c>
    </row>
    <row r="102" spans="1:17" ht="42.75" x14ac:dyDescent="0.2">
      <c r="A102" s="112">
        <v>5671</v>
      </c>
      <c r="B102" s="113">
        <v>87</v>
      </c>
      <c r="C102" s="163" t="s">
        <v>1097</v>
      </c>
      <c r="D102" s="112" t="s">
        <v>665</v>
      </c>
      <c r="E102" s="112" t="s">
        <v>2169</v>
      </c>
      <c r="F102" s="112" t="s">
        <v>343</v>
      </c>
      <c r="G102" s="112">
        <v>4332</v>
      </c>
      <c r="H102" s="112"/>
      <c r="I102" s="112" t="s">
        <v>340</v>
      </c>
      <c r="J102" s="112">
        <v>4032</v>
      </c>
      <c r="K102" s="112">
        <v>314</v>
      </c>
      <c r="L102" s="112" t="s">
        <v>653</v>
      </c>
      <c r="M102" s="115" t="s">
        <v>2109</v>
      </c>
      <c r="N102" s="114">
        <v>40399</v>
      </c>
      <c r="O102" s="117">
        <v>1749.99</v>
      </c>
      <c r="P102" s="112" t="s">
        <v>214</v>
      </c>
      <c r="Q102" s="112" t="s">
        <v>3537</v>
      </c>
    </row>
    <row r="103" spans="1:17" ht="42.75" x14ac:dyDescent="0.2">
      <c r="A103" s="112">
        <v>5671</v>
      </c>
      <c r="B103" s="113">
        <v>88</v>
      </c>
      <c r="C103" s="163" t="s">
        <v>1102</v>
      </c>
      <c r="D103" s="112" t="s">
        <v>664</v>
      </c>
      <c r="E103" s="112" t="s">
        <v>2169</v>
      </c>
      <c r="F103" s="112"/>
      <c r="G103" s="112"/>
      <c r="H103" s="112"/>
      <c r="I103" s="112" t="s">
        <v>340</v>
      </c>
      <c r="J103" s="112">
        <v>4032</v>
      </c>
      <c r="K103" s="112">
        <v>314</v>
      </c>
      <c r="L103" s="112" t="s">
        <v>653</v>
      </c>
      <c r="M103" s="115" t="s">
        <v>2109</v>
      </c>
      <c r="N103" s="114">
        <v>40399</v>
      </c>
      <c r="O103" s="117">
        <v>5699.99</v>
      </c>
      <c r="P103" s="112" t="s">
        <v>323</v>
      </c>
      <c r="Q103" s="112" t="s">
        <v>3537</v>
      </c>
    </row>
    <row r="104" spans="1:17" ht="42.75" x14ac:dyDescent="0.2">
      <c r="A104" s="112">
        <v>5671</v>
      </c>
      <c r="B104" s="113">
        <v>89</v>
      </c>
      <c r="C104" s="163" t="s">
        <v>1101</v>
      </c>
      <c r="D104" s="112" t="s">
        <v>663</v>
      </c>
      <c r="E104" s="112" t="s">
        <v>2169</v>
      </c>
      <c r="F104" s="112" t="s">
        <v>343</v>
      </c>
      <c r="G104" s="112">
        <v>4011</v>
      </c>
      <c r="H104" s="112"/>
      <c r="I104" s="112" t="s">
        <v>381</v>
      </c>
      <c r="J104" s="112">
        <v>4032</v>
      </c>
      <c r="K104" s="112">
        <v>314</v>
      </c>
      <c r="L104" s="112" t="s">
        <v>653</v>
      </c>
      <c r="M104" s="115" t="s">
        <v>2109</v>
      </c>
      <c r="N104" s="114">
        <v>40399</v>
      </c>
      <c r="O104" s="117">
        <v>1979.99</v>
      </c>
      <c r="P104" s="112" t="s">
        <v>323</v>
      </c>
      <c r="Q104" s="112" t="s">
        <v>3537</v>
      </c>
    </row>
    <row r="105" spans="1:17" ht="42.75" x14ac:dyDescent="0.2">
      <c r="A105" s="112">
        <v>5671</v>
      </c>
      <c r="B105" s="113">
        <v>90</v>
      </c>
      <c r="C105" s="163" t="s">
        <v>1087</v>
      </c>
      <c r="D105" s="112" t="s">
        <v>705</v>
      </c>
      <c r="E105" s="112" t="s">
        <v>2169</v>
      </c>
      <c r="F105" s="112" t="s">
        <v>706</v>
      </c>
      <c r="G105" s="112" t="s">
        <v>707</v>
      </c>
      <c r="H105" s="112" t="s">
        <v>708</v>
      </c>
      <c r="I105" s="112" t="s">
        <v>188</v>
      </c>
      <c r="J105" s="112">
        <v>0</v>
      </c>
      <c r="K105" s="112">
        <v>0</v>
      </c>
      <c r="L105" s="112" t="s">
        <v>709</v>
      </c>
      <c r="M105" s="115" t="s">
        <v>710</v>
      </c>
      <c r="N105" s="114">
        <v>40618</v>
      </c>
      <c r="O105" s="117">
        <v>15683.95</v>
      </c>
      <c r="P105" s="112" t="s">
        <v>323</v>
      </c>
      <c r="Q105" s="112" t="s">
        <v>3537</v>
      </c>
    </row>
    <row r="106" spans="1:17" x14ac:dyDescent="0.2">
      <c r="N106" s="26" t="s">
        <v>200</v>
      </c>
      <c r="O106" s="27">
        <f>SUM(O94:O105,O91:O92,O86:O89,O84,O80:O82,O54:O78,O44:O52,O29:O42,O25:O27,O7:O23)</f>
        <v>614358.34999999986</v>
      </c>
    </row>
    <row r="108" spans="1:17" x14ac:dyDescent="0.2">
      <c r="A108" s="28"/>
      <c r="B108" s="1"/>
      <c r="C108" s="28"/>
      <c r="D108" s="31"/>
      <c r="E108" s="30"/>
      <c r="F108" s="31"/>
      <c r="G108" s="31"/>
      <c r="H108" s="31"/>
      <c r="I108" s="31"/>
      <c r="J108" s="31"/>
      <c r="K108" s="31"/>
      <c r="L108" s="32"/>
      <c r="M108" s="33"/>
      <c r="N108" s="38"/>
      <c r="O108" s="30"/>
      <c r="P108" s="5"/>
      <c r="Q108" s="49"/>
    </row>
    <row r="109" spans="1:17" x14ac:dyDescent="0.2">
      <c r="B109" s="1"/>
      <c r="D109"/>
      <c r="E109" s="1"/>
      <c r="J109"/>
      <c r="K109" s="37"/>
      <c r="L109" s="3"/>
      <c r="M109"/>
      <c r="N109" s="1"/>
      <c r="P109" s="5"/>
      <c r="Q109" s="49"/>
    </row>
    <row r="110" spans="1:17" x14ac:dyDescent="0.2">
      <c r="B110" s="1"/>
      <c r="D110"/>
      <c r="E110" s="1"/>
      <c r="J110"/>
      <c r="K110" s="37"/>
      <c r="L110" s="3"/>
      <c r="M110"/>
      <c r="N110" s="1"/>
      <c r="P110" s="5"/>
      <c r="Q110" s="49"/>
    </row>
    <row r="111" spans="1:17" x14ac:dyDescent="0.2">
      <c r="B111" s="1"/>
      <c r="D111" t="s">
        <v>2201</v>
      </c>
      <c r="E111" s="1"/>
      <c r="J111"/>
      <c r="K111" s="37"/>
      <c r="L111" s="3"/>
      <c r="M111"/>
      <c r="N111" s="1"/>
      <c r="P111" s="5"/>
      <c r="Q111" s="49"/>
    </row>
    <row r="112" spans="1:17" x14ac:dyDescent="0.2">
      <c r="B112" s="1"/>
      <c r="D112"/>
      <c r="E112" s="1"/>
      <c r="J112"/>
      <c r="K112" s="37"/>
      <c r="L112" s="3"/>
      <c r="M112"/>
      <c r="N112" s="1"/>
      <c r="P112" s="5"/>
      <c r="Q112" s="49"/>
    </row>
    <row r="113" spans="2:17" x14ac:dyDescent="0.2">
      <c r="B113" s="1"/>
      <c r="D113"/>
      <c r="E113" s="1"/>
      <c r="J113"/>
      <c r="K113" s="37"/>
      <c r="L113" s="3"/>
      <c r="M113"/>
      <c r="N113" s="1"/>
      <c r="P113" s="5"/>
      <c r="Q113" s="49"/>
    </row>
    <row r="114" spans="2:17" x14ac:dyDescent="0.2">
      <c r="B114" s="1"/>
      <c r="D114"/>
      <c r="E114" s="1"/>
      <c r="J114"/>
      <c r="K114" s="37"/>
      <c r="L114" s="3"/>
      <c r="M114"/>
      <c r="N114" s="1"/>
      <c r="P114" s="5"/>
      <c r="Q114" s="49"/>
    </row>
    <row r="115" spans="2:17" x14ac:dyDescent="0.2">
      <c r="B115" s="1"/>
      <c r="D115"/>
      <c r="E115" s="1"/>
      <c r="J115"/>
      <c r="K115" s="37"/>
      <c r="L115" s="3"/>
      <c r="M115"/>
      <c r="N115" s="1"/>
      <c r="P115" s="5"/>
      <c r="Q115" s="49"/>
    </row>
  </sheetData>
  <autoFilter ref="B6:Q106" xr:uid="{00000000-0009-0000-0000-000010000000}"/>
  <mergeCells count="14">
    <mergeCell ref="A85:Q85"/>
    <mergeCell ref="A93:Q93"/>
    <mergeCell ref="A90:Q90"/>
    <mergeCell ref="A83:Q83"/>
    <mergeCell ref="A24:Q24"/>
    <mergeCell ref="A28:Q28"/>
    <mergeCell ref="A43:Q43"/>
    <mergeCell ref="A53:Q53"/>
    <mergeCell ref="A79:Q79"/>
    <mergeCell ref="A5:Q5"/>
    <mergeCell ref="A4:Q4"/>
    <mergeCell ref="A1:Q1"/>
    <mergeCell ref="A2:Q2"/>
    <mergeCell ref="A3:Q3"/>
  </mergeCells>
  <hyperlinks>
    <hyperlink ref="J65" xr:uid="{00000000-0004-0000-0E00-000007000000}"/>
    <hyperlink ref="C12" r:id="rId1" xr:uid="{D7033051-964C-4318-9CBF-E0F5DED5320E}"/>
    <hyperlink ref="C13" r:id="rId2" xr:uid="{D9472BA5-C2FB-497A-806B-3AF767325AAE}"/>
    <hyperlink ref="C7" r:id="rId3" xr:uid="{24B46325-CE19-45AC-949D-087BB1989895}"/>
    <hyperlink ref="C8" r:id="rId4" xr:uid="{CE6D082A-2501-47C7-A5BB-E6F7FDDDFEA3}"/>
    <hyperlink ref="C9" r:id="rId5" xr:uid="{0D4C976A-4006-4D57-8C85-9005F534A264}"/>
    <hyperlink ref="C11" r:id="rId6" xr:uid="{C407A5C7-7EE6-46F4-9559-ED01B53DA58D}"/>
    <hyperlink ref="C14" r:id="rId7" xr:uid="{55F2984A-ACD0-43A4-9934-D2D9BC2E4F64}"/>
    <hyperlink ref="C15" r:id="rId8" xr:uid="{045C9978-CAD7-40C2-9414-40F2DA45E462}"/>
    <hyperlink ref="C16" r:id="rId9" xr:uid="{5F393B2D-3321-4AF1-9A0D-EC6747A8DED4}"/>
    <hyperlink ref="C17" r:id="rId10" xr:uid="{325BAB29-90F5-4B9C-B908-544EB8B10E46}"/>
    <hyperlink ref="C18" r:id="rId11" xr:uid="{404798E3-549D-444A-AE02-32435A11A409}"/>
    <hyperlink ref="C19" r:id="rId12" xr:uid="{C9DA6850-8C7B-4CCC-8DB7-757D0E6BB37C}"/>
    <hyperlink ref="C25" r:id="rId13" xr:uid="{4C8FE61E-C8D8-4D10-BCD9-FCDAA847B3A4}"/>
    <hyperlink ref="C26" r:id="rId14" xr:uid="{BCCBF7F3-ECDB-49C9-B627-908794C920FD}"/>
    <hyperlink ref="C29" r:id="rId15" xr:uid="{CC174F9D-69CA-45C5-8DC2-C8D04B04F710}"/>
    <hyperlink ref="C30" r:id="rId16" xr:uid="{8304421A-4B88-451B-B72E-F9D03018007D}"/>
    <hyperlink ref="C31" r:id="rId17" xr:uid="{1B2E2BA4-6569-4D52-A5A0-A4727750F93C}"/>
    <hyperlink ref="C32" r:id="rId18" xr:uid="{1A1645F4-F3FC-4331-838D-9E205FF39211}"/>
    <hyperlink ref="C34" r:id="rId19" xr:uid="{D2086C1F-972B-4002-A769-A7860D15E793}"/>
    <hyperlink ref="C35" r:id="rId20" xr:uid="{D8BCFAB3-73A7-4311-ABEA-C561AF944A03}"/>
    <hyperlink ref="C36" r:id="rId21" xr:uid="{DDA3C063-1C9F-4CE4-891B-752A3AE839A2}"/>
    <hyperlink ref="C37" r:id="rId22" xr:uid="{FD6F88DB-F3F2-4370-9CB8-89DBCAA7169F}"/>
    <hyperlink ref="C38" r:id="rId23" xr:uid="{C3F2CD14-021F-4D52-847E-0D19ACB5BD5C}"/>
    <hyperlink ref="C39" r:id="rId24" xr:uid="{C6E3A17A-5852-442E-B987-81443A4F5D18}"/>
    <hyperlink ref="C44" r:id="rId25" xr:uid="{6B61B68F-1FC4-4ED3-91AB-4AC7E8F38A2C}"/>
    <hyperlink ref="C45" r:id="rId26" xr:uid="{33B778E9-4F32-45CF-8287-E7919E62D17C}"/>
    <hyperlink ref="C46" r:id="rId27" xr:uid="{6864377C-5EFB-46E8-A60F-8851D2FD5FD0}"/>
    <hyperlink ref="C47" r:id="rId28" xr:uid="{F81C3094-D869-4C6B-91BC-6A34BEEF44D9}"/>
    <hyperlink ref="C48" r:id="rId29" xr:uid="{8F744B6D-5A73-4A98-83DE-4B63F453A3D3}"/>
    <hyperlink ref="C49" r:id="rId30" xr:uid="{BD9460FB-50C2-42F4-8BC7-7C415595D325}"/>
    <hyperlink ref="C50" r:id="rId31" xr:uid="{15153A9D-3FC4-4436-B4AD-4AF4297D2D5D}"/>
    <hyperlink ref="C51" r:id="rId32" xr:uid="{0B610E89-B3E7-49AF-B5A6-6410BDBE3123}"/>
    <hyperlink ref="C54" r:id="rId33" xr:uid="{D92E5818-5EC0-4D37-8428-0F7B8C11953A}"/>
    <hyperlink ref="C55" r:id="rId34" xr:uid="{9A334500-7028-42B3-AB27-F3A4B074EDAE}"/>
    <hyperlink ref="C56" r:id="rId35" xr:uid="{AAF25FEE-5A7F-455C-BB22-9B0AD3DD4AC7}"/>
    <hyperlink ref="C57" r:id="rId36" xr:uid="{8198985A-734B-429F-9DBF-33223B202154}"/>
    <hyperlink ref="C58" r:id="rId37" xr:uid="{4C57B800-0114-416E-A7E9-1DDA70391A6A}"/>
    <hyperlink ref="C33" r:id="rId38" display="JM-2001-10-01-5111-09-008" xr:uid="{A95F64EB-BB1E-4E4A-B6FB-E8FBAFA3F67E}"/>
    <hyperlink ref="C59" r:id="rId39" xr:uid="{E62BB0A8-3FF9-4BCA-943B-21A8EE5B85D9}"/>
    <hyperlink ref="C60" r:id="rId40" xr:uid="{D6C38D09-A985-4096-A75E-BA710395D1DD}"/>
    <hyperlink ref="C61" r:id="rId41" xr:uid="{D493B810-DCEE-4FA6-B4D2-E2E5DE9641F8}"/>
    <hyperlink ref="C62" r:id="rId42" xr:uid="{8A7911C2-B19D-45AE-8D41-81B42291D5F8}"/>
    <hyperlink ref="C63" r:id="rId43" xr:uid="{312AAC22-C1B5-407E-B130-AEF0530DE642}"/>
    <hyperlink ref="C64" r:id="rId44" xr:uid="{ABA04EC7-516F-4FA5-9AC0-12338938091E}"/>
    <hyperlink ref="C65" r:id="rId45" xr:uid="{D27AECB4-B3C2-482F-BD71-D6199970F596}"/>
    <hyperlink ref="C66" r:id="rId46" xr:uid="{07972D70-9EFB-4EA2-8C75-723E70EC4C4D}"/>
    <hyperlink ref="C67" r:id="rId47" xr:uid="{B8556068-B6C6-435B-8296-E0A60FFAEE6B}"/>
    <hyperlink ref="C68" r:id="rId48" xr:uid="{25532201-C716-41DE-99D3-FDAC105D5998}"/>
    <hyperlink ref="C69" r:id="rId49" xr:uid="{EE01C165-0BE3-4B04-AEFB-30E08FF5542A}"/>
    <hyperlink ref="C70" r:id="rId50" xr:uid="{C4FB2E7A-36A2-4AB6-AFD0-9AC5107272F4}"/>
    <hyperlink ref="C71" r:id="rId51" xr:uid="{084ABBAD-BE94-4686-9380-C5D545877BBF}"/>
    <hyperlink ref="C72" r:id="rId52" xr:uid="{48DB679B-D78C-4470-8211-89655205F325}"/>
    <hyperlink ref="C73" r:id="rId53" xr:uid="{9EEE7146-68C6-4273-8B24-F5E6BD1E090D}"/>
    <hyperlink ref="C74" r:id="rId54" xr:uid="{70D1F58F-9AAC-4317-9DDA-51ABA2CA6EF7}"/>
    <hyperlink ref="C80" r:id="rId55" xr:uid="{033429C1-9A6C-44D8-B9F7-54C388BF5864}"/>
    <hyperlink ref="C84" r:id="rId56" xr:uid="{714510A2-07F8-4B03-B733-F7CB4657AB4F}"/>
    <hyperlink ref="C86" r:id="rId57" xr:uid="{3838D7AF-272A-4623-A16A-4150A1B4AB55}"/>
    <hyperlink ref="C87" r:id="rId58" xr:uid="{219F1381-3897-45ED-8117-FD1B4892FC03}"/>
    <hyperlink ref="C88" r:id="rId59" xr:uid="{7B2FCC78-A22B-49E7-A37A-46538DE719F7}"/>
    <hyperlink ref="C89" r:id="rId60" xr:uid="{DA94B067-8EA4-4EFE-BB9E-4D4497A63242}"/>
    <hyperlink ref="C91" r:id="rId61" xr:uid="{649FCB23-ACD5-4BE1-B8E3-8924ECB1DA59}"/>
    <hyperlink ref="C92" r:id="rId62" xr:uid="{E379335A-3FF4-4F14-BB19-672778CEE945}"/>
    <hyperlink ref="C94" r:id="rId63" xr:uid="{564D1F3A-9FA3-4B35-9BDF-A2AB151870AF}"/>
    <hyperlink ref="C100" r:id="rId64" xr:uid="{99E4F99E-4E45-489C-AA08-FA3187DB3B63}"/>
    <hyperlink ref="C99" r:id="rId65" xr:uid="{14D0610D-EE2B-447E-92D1-132D1D4C7C36}"/>
    <hyperlink ref="C95" r:id="rId66" xr:uid="{63D08504-B95B-4333-910F-A1F4CAB012F0}"/>
    <hyperlink ref="C102" r:id="rId67" xr:uid="{19643493-6734-4685-A54F-B4CFDAC4D5F9}"/>
    <hyperlink ref="C96" r:id="rId68" xr:uid="{A03F3E28-1DDE-40AB-8F71-745CDB7B0CDB}"/>
    <hyperlink ref="C97" r:id="rId69" xr:uid="{19CB9622-7C77-4094-8A31-93C6D35589D1}"/>
    <hyperlink ref="C98" r:id="rId70" xr:uid="{AF873810-42D4-4130-8511-757E4AD9FA7E}"/>
    <hyperlink ref="C105" r:id="rId71" xr:uid="{C2AD7A57-52F9-4501-A3FF-5A13B464D8D0}"/>
    <hyperlink ref="C101" r:id="rId72" xr:uid="{6BEFF260-0F55-4067-9E8C-332F3744227F}"/>
    <hyperlink ref="C104" r:id="rId73" xr:uid="{5A647969-FB8F-4957-BFF9-664FB80C11D5}"/>
    <hyperlink ref="C103" r:id="rId74" xr:uid="{631E1C95-49DA-4946-AAE9-784910C26777}"/>
    <hyperlink ref="C20" r:id="rId75" xr:uid="{DB0A65AC-02EA-4599-B3AC-D15838049396}"/>
    <hyperlink ref="C10" r:id="rId76" xr:uid="{F235CF81-020D-4FB8-8E22-D8E3091CADFC}"/>
    <hyperlink ref="C40" r:id="rId77" xr:uid="{5FD1EBFA-F0A0-4BBC-80C9-26BEC05C428E}"/>
    <hyperlink ref="C41" r:id="rId78" xr:uid="{4001351D-169F-4DAF-A3D1-2A40AC468585}"/>
    <hyperlink ref="C81" r:id="rId79" xr:uid="{4B3F3F41-C77D-492C-8024-6F431E20B88E}"/>
    <hyperlink ref="C82" r:id="rId80" xr:uid="{5CFA27CC-1F4A-4F84-B72E-423CF75C0605}"/>
    <hyperlink ref="C21" r:id="rId81" display="JM-2022-07-02-51501-01-070" xr:uid="{CF72CBB9-A8F8-4518-B9CF-575D2EFCE003}"/>
    <hyperlink ref="C42" r:id="rId82" xr:uid="{79D8EA7F-645D-4F49-8581-BE8158C664FC}"/>
    <hyperlink ref="C75" r:id="rId83" xr:uid="{C8CAF12F-AD97-449B-8ADB-126DC81AF3E2}"/>
    <hyperlink ref="C76" r:id="rId84" xr:uid="{41CEDB7E-3A5D-4CE7-942D-A0A0A1327CDC}"/>
    <hyperlink ref="C77" r:id="rId85" xr:uid="{1D2C665A-16FD-443A-A739-D14F8657004D}"/>
    <hyperlink ref="C27" r:id="rId86" xr:uid="{666E4B93-5DF4-445D-B14A-55130553CD57}"/>
    <hyperlink ref="C22" r:id="rId87" xr:uid="{0A080C20-6A28-4B8C-8FF2-1F358D78A771}"/>
    <hyperlink ref="C78" r:id="rId88" xr:uid="{BAE0DD86-4B21-44FB-9A33-BBD6708D30A7}"/>
    <hyperlink ref="C52" r:id="rId89" xr:uid="{2301EC8C-41B7-41CB-B655-37C57D9ABC29}"/>
    <hyperlink ref="C23" r:id="rId90" xr:uid="{09DBDB1E-2188-4DB2-AE9A-C9BA3EB39857}"/>
  </hyperlinks>
  <printOptions horizontalCentered="1"/>
  <pageMargins left="0.55118110236220474" right="0.19685039370078741" top="0.39370078740157483" bottom="0.39370078740157483" header="0" footer="0"/>
  <pageSetup paperSize="5" scale="42" orientation="landscape" horizontalDpi="4294967295" verticalDpi="4294967295" r:id="rId91"/>
  <headerFooter alignWithMargins="0">
    <oddFooter>Página &amp;P de &amp;N</oddFooter>
  </headerFooter>
  <rowBreaks count="2" manualBreakCount="2">
    <brk id="22" max="16" man="1"/>
    <brk id="81" max="16383" man="1"/>
  </rowBreaks>
  <drawing r:id="rId9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6" tint="-0.249977111117893"/>
  </sheetPr>
  <dimension ref="A1:XDR511"/>
  <sheetViews>
    <sheetView view="pageBreakPreview" zoomScale="70" zoomScaleNormal="55" zoomScaleSheetLayoutView="7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195" sqref="D193:D195"/>
    </sheetView>
  </sheetViews>
  <sheetFormatPr baseColWidth="10" defaultRowHeight="12.75" x14ac:dyDescent="0.2"/>
  <cols>
    <col min="1" max="1" width="19" customWidth="1"/>
    <col min="2" max="2" width="11.28515625" style="2" customWidth="1"/>
    <col min="3" max="3" width="32.85546875" customWidth="1"/>
    <col min="4" max="4" width="39.42578125" style="4" customWidth="1"/>
    <col min="5" max="5" width="23.85546875" style="4" bestFit="1" customWidth="1"/>
    <col min="6" max="6" width="25.28515625" style="1" customWidth="1"/>
    <col min="7" max="7" width="23.5703125" style="1" customWidth="1"/>
    <col min="8" max="8" width="32.5703125" style="1" customWidth="1"/>
    <col min="9" max="9" width="14.5703125" style="1" customWidth="1"/>
    <col min="10" max="10" width="11.7109375" style="1" bestFit="1" customWidth="1"/>
    <col min="11" max="11" width="16.42578125" bestFit="1" customWidth="1"/>
    <col min="12" max="12" width="25.85546875" style="5" customWidth="1"/>
    <col min="13" max="13" width="13.7109375" style="3" bestFit="1" customWidth="1"/>
    <col min="14" max="14" width="14.5703125" bestFit="1" customWidth="1"/>
    <col min="15" max="15" width="16.42578125" style="1" bestFit="1" customWidth="1"/>
    <col min="16" max="16" width="22.28515625" style="1" customWidth="1"/>
    <col min="17" max="17" width="32" style="6" customWidth="1"/>
  </cols>
  <sheetData>
    <row r="1" spans="1:16346" ht="20.25" x14ac:dyDescent="0.3">
      <c r="A1" s="346" t="s">
        <v>315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</row>
    <row r="2" spans="1:16346" ht="20.25" x14ac:dyDescent="0.3">
      <c r="A2" s="346" t="s">
        <v>526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</row>
    <row r="3" spans="1:16346" ht="20.25" x14ac:dyDescent="0.3">
      <c r="A3" s="346" t="s">
        <v>1952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</row>
    <row r="4" spans="1:16346" ht="20.25" x14ac:dyDescent="0.3">
      <c r="A4" s="349" t="s">
        <v>1734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</row>
    <row r="5" spans="1:16346" s="80" customFormat="1" ht="24.95" customHeight="1" x14ac:dyDescent="0.2">
      <c r="A5" s="379" t="s">
        <v>5585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1"/>
      <c r="R5" s="380"/>
      <c r="S5" s="380"/>
      <c r="T5" s="380"/>
      <c r="U5" s="380"/>
      <c r="V5" s="380"/>
      <c r="W5" s="380"/>
      <c r="X5" s="380"/>
      <c r="Y5" s="380"/>
      <c r="Z5" s="380"/>
      <c r="AA5" s="380"/>
      <c r="AB5" s="380"/>
      <c r="AC5" s="380"/>
      <c r="AD5" s="381"/>
      <c r="AE5" s="379"/>
      <c r="AF5" s="380"/>
      <c r="AG5" s="380"/>
      <c r="AH5" s="380"/>
      <c r="AI5" s="380"/>
      <c r="AJ5" s="380"/>
      <c r="AK5" s="380"/>
      <c r="AL5" s="380"/>
      <c r="AM5" s="380"/>
      <c r="AN5" s="380"/>
      <c r="AO5" s="380"/>
      <c r="AP5" s="380"/>
      <c r="AQ5" s="380"/>
      <c r="AR5" s="380"/>
      <c r="AS5" s="380"/>
      <c r="AT5" s="380"/>
      <c r="AU5" s="381"/>
      <c r="AV5" s="379"/>
      <c r="AW5" s="380"/>
      <c r="AX5" s="380"/>
      <c r="AY5" s="380"/>
      <c r="AZ5" s="380"/>
      <c r="BA5" s="380"/>
      <c r="BB5" s="380"/>
      <c r="BC5" s="380"/>
      <c r="BD5" s="380"/>
      <c r="BE5" s="380"/>
      <c r="BF5" s="380"/>
      <c r="BG5" s="380"/>
      <c r="BH5" s="380"/>
      <c r="BI5" s="380"/>
      <c r="BJ5" s="380"/>
      <c r="BK5" s="380"/>
      <c r="BL5" s="381"/>
      <c r="BM5" s="379"/>
      <c r="BN5" s="380"/>
      <c r="BO5" s="380"/>
      <c r="BP5" s="380"/>
      <c r="BQ5" s="380"/>
      <c r="BR5" s="380"/>
      <c r="BS5" s="380"/>
      <c r="BT5" s="380"/>
      <c r="BU5" s="380"/>
      <c r="BV5" s="380"/>
      <c r="BW5" s="380"/>
      <c r="BX5" s="380"/>
      <c r="BY5" s="380"/>
      <c r="BZ5" s="380"/>
      <c r="CA5" s="380"/>
      <c r="CB5" s="380"/>
      <c r="CC5" s="381"/>
      <c r="CD5" s="379"/>
      <c r="CE5" s="380"/>
      <c r="CF5" s="380"/>
      <c r="CG5" s="380"/>
      <c r="CH5" s="380"/>
      <c r="CI5" s="380"/>
      <c r="CJ5" s="380"/>
      <c r="CK5" s="380"/>
      <c r="CL5" s="380"/>
      <c r="CM5" s="380"/>
      <c r="CN5" s="380"/>
      <c r="CO5" s="380"/>
      <c r="CP5" s="380"/>
      <c r="CQ5" s="380"/>
      <c r="CR5" s="380"/>
      <c r="CS5" s="380"/>
      <c r="CT5" s="381"/>
      <c r="CU5" s="379"/>
      <c r="CV5" s="380"/>
      <c r="CW5" s="380"/>
      <c r="CX5" s="380"/>
      <c r="CY5" s="380"/>
      <c r="CZ5" s="380"/>
      <c r="DA5" s="380"/>
      <c r="DB5" s="380"/>
      <c r="DC5" s="380"/>
      <c r="DD5" s="380"/>
      <c r="DE5" s="380"/>
      <c r="DF5" s="380"/>
      <c r="DG5" s="380"/>
      <c r="DH5" s="380"/>
      <c r="DI5" s="380"/>
      <c r="DJ5" s="380"/>
      <c r="DK5" s="381"/>
      <c r="DL5" s="379"/>
      <c r="DM5" s="380"/>
      <c r="DN5" s="380"/>
      <c r="DO5" s="380"/>
      <c r="DP5" s="380"/>
      <c r="DQ5" s="380"/>
      <c r="DR5" s="380"/>
      <c r="DS5" s="380"/>
      <c r="DT5" s="380"/>
      <c r="DU5" s="380"/>
      <c r="DV5" s="380"/>
      <c r="DW5" s="380"/>
      <c r="DX5" s="380"/>
      <c r="DY5" s="380"/>
      <c r="DZ5" s="380"/>
      <c r="EA5" s="380"/>
      <c r="EB5" s="381"/>
      <c r="EC5" s="379"/>
      <c r="ED5" s="380"/>
      <c r="EE5" s="380"/>
      <c r="EF5" s="380"/>
      <c r="EG5" s="380"/>
      <c r="EH5" s="380"/>
      <c r="EI5" s="380"/>
      <c r="EJ5" s="380"/>
      <c r="EK5" s="380"/>
      <c r="EL5" s="380"/>
      <c r="EM5" s="380"/>
      <c r="EN5" s="380"/>
      <c r="EO5" s="380"/>
      <c r="EP5" s="380"/>
      <c r="EQ5" s="380"/>
      <c r="ER5" s="380"/>
      <c r="ES5" s="381"/>
      <c r="ET5" s="379"/>
      <c r="EU5" s="380"/>
      <c r="EV5" s="380"/>
      <c r="EW5" s="380"/>
      <c r="EX5" s="380"/>
      <c r="EY5" s="380"/>
      <c r="EZ5" s="380"/>
      <c r="FA5" s="380"/>
      <c r="FB5" s="380"/>
      <c r="FC5" s="380"/>
      <c r="FD5" s="380"/>
      <c r="FE5" s="380"/>
      <c r="FF5" s="380"/>
      <c r="FG5" s="380"/>
      <c r="FH5" s="380"/>
      <c r="FI5" s="380"/>
      <c r="FJ5" s="381"/>
      <c r="FK5" s="379"/>
      <c r="FL5" s="380"/>
      <c r="FM5" s="380"/>
      <c r="FN5" s="380"/>
      <c r="FO5" s="380"/>
      <c r="FP5" s="380"/>
      <c r="FQ5" s="380"/>
      <c r="FR5" s="380"/>
      <c r="FS5" s="380"/>
      <c r="FT5" s="380"/>
      <c r="FU5" s="380"/>
      <c r="FV5" s="380"/>
      <c r="FW5" s="380"/>
      <c r="FX5" s="380"/>
      <c r="FY5" s="380"/>
      <c r="FZ5" s="380"/>
      <c r="GA5" s="381"/>
      <c r="GB5" s="379"/>
      <c r="GC5" s="380"/>
      <c r="GD5" s="380"/>
      <c r="GE5" s="380"/>
      <c r="GF5" s="380"/>
      <c r="GG5" s="380"/>
      <c r="GH5" s="380"/>
      <c r="GI5" s="380"/>
      <c r="GJ5" s="380"/>
      <c r="GK5" s="380"/>
      <c r="GL5" s="380"/>
      <c r="GM5" s="380"/>
      <c r="GN5" s="380"/>
      <c r="GO5" s="380"/>
      <c r="GP5" s="380"/>
      <c r="GQ5" s="380"/>
      <c r="GR5" s="381"/>
      <c r="GS5" s="379"/>
      <c r="GT5" s="380"/>
      <c r="GU5" s="380"/>
      <c r="GV5" s="380"/>
      <c r="GW5" s="380"/>
      <c r="GX5" s="380"/>
      <c r="GY5" s="380"/>
      <c r="GZ5" s="380"/>
      <c r="HA5" s="380"/>
      <c r="HB5" s="380"/>
      <c r="HC5" s="380"/>
      <c r="HD5" s="380"/>
      <c r="HE5" s="380"/>
      <c r="HF5" s="380"/>
      <c r="HG5" s="380"/>
      <c r="HH5" s="380"/>
      <c r="HI5" s="381"/>
      <c r="HJ5" s="379"/>
      <c r="HK5" s="380"/>
      <c r="HL5" s="380"/>
      <c r="HM5" s="380"/>
      <c r="HN5" s="380"/>
      <c r="HO5" s="380"/>
      <c r="HP5" s="380"/>
      <c r="HQ5" s="380"/>
      <c r="HR5" s="380"/>
      <c r="HS5" s="380"/>
      <c r="HT5" s="380"/>
      <c r="HU5" s="380"/>
      <c r="HV5" s="380"/>
      <c r="HW5" s="380"/>
      <c r="HX5" s="380"/>
      <c r="HY5" s="380"/>
      <c r="HZ5" s="381"/>
      <c r="IA5" s="379"/>
      <c r="IB5" s="380"/>
      <c r="IC5" s="380"/>
      <c r="ID5" s="380"/>
      <c r="IE5" s="380"/>
      <c r="IF5" s="380"/>
      <c r="IG5" s="380"/>
      <c r="IH5" s="380"/>
      <c r="II5" s="380"/>
      <c r="IJ5" s="380"/>
      <c r="IK5" s="380"/>
      <c r="IL5" s="380"/>
      <c r="IM5" s="380"/>
      <c r="IN5" s="380"/>
      <c r="IO5" s="380"/>
      <c r="IP5" s="380"/>
      <c r="IQ5" s="381"/>
      <c r="IR5" s="379"/>
      <c r="IS5" s="380"/>
      <c r="IT5" s="380"/>
      <c r="IU5" s="380"/>
      <c r="IV5" s="380"/>
      <c r="IW5" s="380"/>
      <c r="IX5" s="380"/>
      <c r="IY5" s="380"/>
      <c r="IZ5" s="380"/>
      <c r="JA5" s="380"/>
      <c r="JB5" s="380"/>
      <c r="JC5" s="380"/>
      <c r="JD5" s="380"/>
      <c r="JE5" s="380"/>
      <c r="JF5" s="380"/>
      <c r="JG5" s="380"/>
      <c r="JH5" s="381"/>
      <c r="JI5" s="379"/>
      <c r="JJ5" s="380"/>
      <c r="JK5" s="380"/>
      <c r="JL5" s="380"/>
      <c r="JM5" s="380"/>
      <c r="JN5" s="380"/>
      <c r="JO5" s="380"/>
      <c r="JP5" s="380"/>
      <c r="JQ5" s="380"/>
      <c r="JR5" s="380"/>
      <c r="JS5" s="380"/>
      <c r="JT5" s="380"/>
      <c r="JU5" s="380"/>
      <c r="JV5" s="380"/>
      <c r="JW5" s="380"/>
      <c r="JX5" s="380"/>
      <c r="JY5" s="381"/>
      <c r="JZ5" s="379"/>
      <c r="KA5" s="380"/>
      <c r="KB5" s="380"/>
      <c r="KC5" s="380"/>
      <c r="KD5" s="380"/>
      <c r="KE5" s="380"/>
      <c r="KF5" s="380"/>
      <c r="KG5" s="380"/>
      <c r="KH5" s="380"/>
      <c r="KI5" s="380"/>
      <c r="KJ5" s="380"/>
      <c r="KK5" s="380"/>
      <c r="KL5" s="380"/>
      <c r="KM5" s="380"/>
      <c r="KN5" s="380"/>
      <c r="KO5" s="380"/>
      <c r="KP5" s="381"/>
      <c r="KQ5" s="379"/>
      <c r="KR5" s="380"/>
      <c r="KS5" s="380"/>
      <c r="KT5" s="380"/>
      <c r="KU5" s="380"/>
      <c r="KV5" s="380"/>
      <c r="KW5" s="380"/>
      <c r="KX5" s="380"/>
      <c r="KY5" s="380"/>
      <c r="KZ5" s="380"/>
      <c r="LA5" s="380"/>
      <c r="LB5" s="380"/>
      <c r="LC5" s="380"/>
      <c r="LD5" s="380"/>
      <c r="LE5" s="380"/>
      <c r="LF5" s="380"/>
      <c r="LG5" s="381"/>
      <c r="LH5" s="379"/>
      <c r="LI5" s="380"/>
      <c r="LJ5" s="380"/>
      <c r="LK5" s="380"/>
      <c r="LL5" s="380"/>
      <c r="LM5" s="380"/>
      <c r="LN5" s="380"/>
      <c r="LO5" s="380"/>
      <c r="LP5" s="380"/>
      <c r="LQ5" s="380"/>
      <c r="LR5" s="380"/>
      <c r="LS5" s="380"/>
      <c r="LT5" s="380"/>
      <c r="LU5" s="380"/>
      <c r="LV5" s="380"/>
      <c r="LW5" s="380"/>
      <c r="LX5" s="381"/>
      <c r="LY5" s="379"/>
      <c r="LZ5" s="380"/>
      <c r="MA5" s="380"/>
      <c r="MB5" s="380"/>
      <c r="MC5" s="380"/>
      <c r="MD5" s="380"/>
      <c r="ME5" s="380"/>
      <c r="MF5" s="380"/>
      <c r="MG5" s="380"/>
      <c r="MH5" s="380"/>
      <c r="MI5" s="380"/>
      <c r="MJ5" s="380"/>
      <c r="MK5" s="380"/>
      <c r="ML5" s="380"/>
      <c r="MM5" s="380"/>
      <c r="MN5" s="380"/>
      <c r="MO5" s="381"/>
      <c r="MP5" s="379"/>
      <c r="MQ5" s="380"/>
      <c r="MR5" s="380"/>
      <c r="MS5" s="380"/>
      <c r="MT5" s="380"/>
      <c r="MU5" s="380"/>
      <c r="MV5" s="380"/>
      <c r="MW5" s="380"/>
      <c r="MX5" s="380"/>
      <c r="MY5" s="380"/>
      <c r="MZ5" s="380"/>
      <c r="NA5" s="380"/>
      <c r="NB5" s="380"/>
      <c r="NC5" s="380"/>
      <c r="ND5" s="380"/>
      <c r="NE5" s="380"/>
      <c r="NF5" s="381"/>
      <c r="NG5" s="379"/>
      <c r="NH5" s="380"/>
      <c r="NI5" s="380"/>
      <c r="NJ5" s="380"/>
      <c r="NK5" s="380"/>
      <c r="NL5" s="380"/>
      <c r="NM5" s="380"/>
      <c r="NN5" s="380"/>
      <c r="NO5" s="380"/>
      <c r="NP5" s="380"/>
      <c r="NQ5" s="380"/>
      <c r="NR5" s="380"/>
      <c r="NS5" s="380"/>
      <c r="NT5" s="380"/>
      <c r="NU5" s="380"/>
      <c r="NV5" s="380"/>
      <c r="NW5" s="381"/>
      <c r="NX5" s="379"/>
      <c r="NY5" s="380"/>
      <c r="NZ5" s="380"/>
      <c r="OA5" s="380"/>
      <c r="OB5" s="380"/>
      <c r="OC5" s="380"/>
      <c r="OD5" s="380"/>
      <c r="OE5" s="380"/>
      <c r="OF5" s="380"/>
      <c r="OG5" s="380"/>
      <c r="OH5" s="380"/>
      <c r="OI5" s="380"/>
      <c r="OJ5" s="380"/>
      <c r="OK5" s="380"/>
      <c r="OL5" s="380"/>
      <c r="OM5" s="380"/>
      <c r="ON5" s="381"/>
      <c r="OO5" s="379"/>
      <c r="OP5" s="380"/>
      <c r="OQ5" s="380"/>
      <c r="OR5" s="380"/>
      <c r="OS5" s="380"/>
      <c r="OT5" s="380"/>
      <c r="OU5" s="380"/>
      <c r="OV5" s="380"/>
      <c r="OW5" s="380"/>
      <c r="OX5" s="380"/>
      <c r="OY5" s="380"/>
      <c r="OZ5" s="380"/>
      <c r="PA5" s="380"/>
      <c r="PB5" s="380"/>
      <c r="PC5" s="380"/>
      <c r="PD5" s="380"/>
      <c r="PE5" s="381"/>
      <c r="PF5" s="379"/>
      <c r="PG5" s="380"/>
      <c r="PH5" s="380"/>
      <c r="PI5" s="380"/>
      <c r="PJ5" s="380"/>
      <c r="PK5" s="380"/>
      <c r="PL5" s="380"/>
      <c r="PM5" s="380"/>
      <c r="PN5" s="380"/>
      <c r="PO5" s="380"/>
      <c r="PP5" s="380"/>
      <c r="PQ5" s="380"/>
      <c r="PR5" s="380"/>
      <c r="PS5" s="380"/>
      <c r="PT5" s="380"/>
      <c r="PU5" s="380"/>
      <c r="PV5" s="381"/>
      <c r="PW5" s="379"/>
      <c r="PX5" s="380"/>
      <c r="PY5" s="380"/>
      <c r="PZ5" s="380"/>
      <c r="QA5" s="380"/>
      <c r="QB5" s="380"/>
      <c r="QC5" s="380"/>
      <c r="QD5" s="380"/>
      <c r="QE5" s="380"/>
      <c r="QF5" s="380"/>
      <c r="QG5" s="380"/>
      <c r="QH5" s="380"/>
      <c r="QI5" s="380"/>
      <c r="QJ5" s="380"/>
      <c r="QK5" s="380"/>
      <c r="QL5" s="380"/>
      <c r="QM5" s="381"/>
      <c r="QN5" s="379"/>
      <c r="QO5" s="380"/>
      <c r="QP5" s="380"/>
      <c r="QQ5" s="380"/>
      <c r="QR5" s="380"/>
      <c r="QS5" s="380"/>
      <c r="QT5" s="380"/>
      <c r="QU5" s="380"/>
      <c r="QV5" s="380"/>
      <c r="QW5" s="380"/>
      <c r="QX5" s="380"/>
      <c r="QY5" s="380"/>
      <c r="QZ5" s="380"/>
      <c r="RA5" s="380"/>
      <c r="RB5" s="380"/>
      <c r="RC5" s="380"/>
      <c r="RD5" s="381"/>
      <c r="RE5" s="379"/>
      <c r="RF5" s="380"/>
      <c r="RG5" s="380"/>
      <c r="RH5" s="380"/>
      <c r="RI5" s="380"/>
      <c r="RJ5" s="380"/>
      <c r="RK5" s="380"/>
      <c r="RL5" s="380"/>
      <c r="RM5" s="380"/>
      <c r="RN5" s="380"/>
      <c r="RO5" s="380"/>
      <c r="RP5" s="380"/>
      <c r="RQ5" s="380"/>
      <c r="RR5" s="380"/>
      <c r="RS5" s="380"/>
      <c r="RT5" s="380"/>
      <c r="RU5" s="381"/>
      <c r="RV5" s="379"/>
      <c r="RW5" s="380"/>
      <c r="RX5" s="380"/>
      <c r="RY5" s="380"/>
      <c r="RZ5" s="380"/>
      <c r="SA5" s="380"/>
      <c r="SB5" s="380"/>
      <c r="SC5" s="380"/>
      <c r="SD5" s="380"/>
      <c r="SE5" s="380"/>
      <c r="SF5" s="380"/>
      <c r="SG5" s="380"/>
      <c r="SH5" s="380"/>
      <c r="SI5" s="380"/>
      <c r="SJ5" s="380"/>
      <c r="SK5" s="380"/>
      <c r="SL5" s="381"/>
      <c r="SM5" s="379"/>
      <c r="SN5" s="380"/>
      <c r="SO5" s="380"/>
      <c r="SP5" s="380"/>
      <c r="SQ5" s="380"/>
      <c r="SR5" s="380"/>
      <c r="SS5" s="380"/>
      <c r="ST5" s="380"/>
      <c r="SU5" s="380"/>
      <c r="SV5" s="380"/>
      <c r="SW5" s="380"/>
      <c r="SX5" s="380"/>
      <c r="SY5" s="380"/>
      <c r="SZ5" s="380"/>
      <c r="TA5" s="380"/>
      <c r="TB5" s="380"/>
      <c r="TC5" s="381"/>
      <c r="TD5" s="379"/>
      <c r="TE5" s="380"/>
      <c r="TF5" s="380"/>
      <c r="TG5" s="380"/>
      <c r="TH5" s="380"/>
      <c r="TI5" s="380"/>
      <c r="TJ5" s="380"/>
      <c r="TK5" s="380"/>
      <c r="TL5" s="380"/>
      <c r="TM5" s="380"/>
      <c r="TN5" s="380"/>
      <c r="TO5" s="380"/>
      <c r="TP5" s="380"/>
      <c r="TQ5" s="380"/>
      <c r="TR5" s="380"/>
      <c r="TS5" s="380"/>
      <c r="TT5" s="381"/>
      <c r="TU5" s="379"/>
      <c r="TV5" s="380"/>
      <c r="TW5" s="380"/>
      <c r="TX5" s="380"/>
      <c r="TY5" s="380"/>
      <c r="TZ5" s="380"/>
      <c r="UA5" s="380"/>
      <c r="UB5" s="380"/>
      <c r="UC5" s="380"/>
      <c r="UD5" s="380"/>
      <c r="UE5" s="380"/>
      <c r="UF5" s="380"/>
      <c r="UG5" s="380"/>
      <c r="UH5" s="380"/>
      <c r="UI5" s="380"/>
      <c r="UJ5" s="380"/>
      <c r="UK5" s="381"/>
      <c r="UL5" s="379"/>
      <c r="UM5" s="380"/>
      <c r="UN5" s="380"/>
      <c r="UO5" s="380"/>
      <c r="UP5" s="380"/>
      <c r="UQ5" s="380"/>
      <c r="UR5" s="380"/>
      <c r="US5" s="380"/>
      <c r="UT5" s="380"/>
      <c r="UU5" s="380"/>
      <c r="UV5" s="380"/>
      <c r="UW5" s="380"/>
      <c r="UX5" s="380"/>
      <c r="UY5" s="380"/>
      <c r="UZ5" s="380"/>
      <c r="VA5" s="380"/>
      <c r="VB5" s="381"/>
      <c r="VC5" s="379"/>
      <c r="VD5" s="380"/>
      <c r="VE5" s="380"/>
      <c r="VF5" s="380"/>
      <c r="VG5" s="380"/>
      <c r="VH5" s="380"/>
      <c r="VI5" s="380"/>
      <c r="VJ5" s="380"/>
      <c r="VK5" s="380"/>
      <c r="VL5" s="380"/>
      <c r="VM5" s="380"/>
      <c r="VN5" s="380"/>
      <c r="VO5" s="380"/>
      <c r="VP5" s="380"/>
      <c r="VQ5" s="380"/>
      <c r="VR5" s="380"/>
      <c r="VS5" s="381"/>
      <c r="VT5" s="379"/>
      <c r="VU5" s="380"/>
      <c r="VV5" s="380"/>
      <c r="VW5" s="380"/>
      <c r="VX5" s="380"/>
      <c r="VY5" s="380"/>
      <c r="VZ5" s="380"/>
      <c r="WA5" s="380"/>
      <c r="WB5" s="380"/>
      <c r="WC5" s="380"/>
      <c r="WD5" s="380"/>
      <c r="WE5" s="380"/>
      <c r="WF5" s="380"/>
      <c r="WG5" s="380"/>
      <c r="WH5" s="380"/>
      <c r="WI5" s="380"/>
      <c r="WJ5" s="381"/>
      <c r="WK5" s="379"/>
      <c r="WL5" s="380"/>
      <c r="WM5" s="380"/>
      <c r="WN5" s="380"/>
      <c r="WO5" s="380"/>
      <c r="WP5" s="380"/>
      <c r="WQ5" s="380"/>
      <c r="WR5" s="380"/>
      <c r="WS5" s="380"/>
      <c r="WT5" s="380"/>
      <c r="WU5" s="380"/>
      <c r="WV5" s="380"/>
      <c r="WW5" s="380"/>
      <c r="WX5" s="380"/>
      <c r="WY5" s="380"/>
      <c r="WZ5" s="380"/>
      <c r="XA5" s="381"/>
      <c r="XB5" s="379"/>
      <c r="XC5" s="380"/>
      <c r="XD5" s="380"/>
      <c r="XE5" s="380"/>
      <c r="XF5" s="380"/>
      <c r="XG5" s="380"/>
      <c r="XH5" s="380"/>
      <c r="XI5" s="380"/>
      <c r="XJ5" s="380"/>
      <c r="XK5" s="380"/>
      <c r="XL5" s="380"/>
      <c r="XM5" s="380"/>
      <c r="XN5" s="380"/>
      <c r="XO5" s="380"/>
      <c r="XP5" s="380"/>
      <c r="XQ5" s="380"/>
      <c r="XR5" s="381"/>
      <c r="XS5" s="379"/>
      <c r="XT5" s="380"/>
      <c r="XU5" s="380"/>
      <c r="XV5" s="380"/>
      <c r="XW5" s="380"/>
      <c r="XX5" s="380"/>
      <c r="XY5" s="380"/>
      <c r="XZ5" s="380"/>
      <c r="YA5" s="380"/>
      <c r="YB5" s="380"/>
      <c r="YC5" s="380"/>
      <c r="YD5" s="380"/>
      <c r="YE5" s="380"/>
      <c r="YF5" s="380"/>
      <c r="YG5" s="380"/>
      <c r="YH5" s="380"/>
      <c r="YI5" s="381"/>
      <c r="YJ5" s="379"/>
      <c r="YK5" s="380"/>
      <c r="YL5" s="380"/>
      <c r="YM5" s="380"/>
      <c r="YN5" s="380"/>
      <c r="YO5" s="380"/>
      <c r="YP5" s="380"/>
      <c r="YQ5" s="380"/>
      <c r="YR5" s="380"/>
      <c r="YS5" s="380"/>
      <c r="YT5" s="380"/>
      <c r="YU5" s="380"/>
      <c r="YV5" s="380"/>
      <c r="YW5" s="380"/>
      <c r="YX5" s="380"/>
      <c r="YY5" s="380"/>
      <c r="YZ5" s="381"/>
      <c r="ZA5" s="379"/>
      <c r="ZB5" s="380"/>
      <c r="ZC5" s="380"/>
      <c r="ZD5" s="380"/>
      <c r="ZE5" s="380"/>
      <c r="ZF5" s="380"/>
      <c r="ZG5" s="380"/>
      <c r="ZH5" s="380"/>
      <c r="ZI5" s="380"/>
      <c r="ZJ5" s="380"/>
      <c r="ZK5" s="380"/>
      <c r="ZL5" s="380"/>
      <c r="ZM5" s="380"/>
      <c r="ZN5" s="380"/>
      <c r="ZO5" s="380"/>
      <c r="ZP5" s="380"/>
      <c r="ZQ5" s="381"/>
      <c r="ZR5" s="379"/>
      <c r="ZS5" s="380"/>
      <c r="ZT5" s="380"/>
      <c r="ZU5" s="380"/>
      <c r="ZV5" s="380"/>
      <c r="ZW5" s="380"/>
      <c r="ZX5" s="380"/>
      <c r="ZY5" s="380"/>
      <c r="ZZ5" s="380"/>
      <c r="AAA5" s="380"/>
      <c r="AAB5" s="380"/>
      <c r="AAC5" s="380"/>
      <c r="AAD5" s="380"/>
      <c r="AAE5" s="380"/>
      <c r="AAF5" s="380"/>
      <c r="AAG5" s="380"/>
      <c r="AAH5" s="381"/>
      <c r="AAI5" s="379"/>
      <c r="AAJ5" s="380"/>
      <c r="AAK5" s="380"/>
      <c r="AAL5" s="380"/>
      <c r="AAM5" s="380"/>
      <c r="AAN5" s="380"/>
      <c r="AAO5" s="380"/>
      <c r="AAP5" s="380"/>
      <c r="AAQ5" s="380"/>
      <c r="AAR5" s="380"/>
      <c r="AAS5" s="380"/>
      <c r="AAT5" s="380"/>
      <c r="AAU5" s="380"/>
      <c r="AAV5" s="380"/>
      <c r="AAW5" s="380"/>
      <c r="AAX5" s="380"/>
      <c r="AAY5" s="381"/>
      <c r="AAZ5" s="379"/>
      <c r="ABA5" s="380"/>
      <c r="ABB5" s="380"/>
      <c r="ABC5" s="380"/>
      <c r="ABD5" s="380"/>
      <c r="ABE5" s="380"/>
      <c r="ABF5" s="380"/>
      <c r="ABG5" s="380"/>
      <c r="ABH5" s="380"/>
      <c r="ABI5" s="380"/>
      <c r="ABJ5" s="380"/>
      <c r="ABK5" s="380"/>
      <c r="ABL5" s="380"/>
      <c r="ABM5" s="380"/>
      <c r="ABN5" s="380"/>
      <c r="ABO5" s="380"/>
      <c r="ABP5" s="381"/>
      <c r="ABQ5" s="379"/>
      <c r="ABR5" s="380"/>
      <c r="ABS5" s="380"/>
      <c r="ABT5" s="380"/>
      <c r="ABU5" s="380"/>
      <c r="ABV5" s="380"/>
      <c r="ABW5" s="380"/>
      <c r="ABX5" s="380"/>
      <c r="ABY5" s="380"/>
      <c r="ABZ5" s="380"/>
      <c r="ACA5" s="380"/>
      <c r="ACB5" s="380"/>
      <c r="ACC5" s="380"/>
      <c r="ACD5" s="380"/>
      <c r="ACE5" s="380"/>
      <c r="ACF5" s="380"/>
      <c r="ACG5" s="381"/>
      <c r="ACH5" s="379"/>
      <c r="ACI5" s="380"/>
      <c r="ACJ5" s="380"/>
      <c r="ACK5" s="380"/>
      <c r="ACL5" s="380"/>
      <c r="ACM5" s="380"/>
      <c r="ACN5" s="380"/>
      <c r="ACO5" s="380"/>
      <c r="ACP5" s="380"/>
      <c r="ACQ5" s="380"/>
      <c r="ACR5" s="380"/>
      <c r="ACS5" s="380"/>
      <c r="ACT5" s="380"/>
      <c r="ACU5" s="380"/>
      <c r="ACV5" s="380"/>
      <c r="ACW5" s="380"/>
      <c r="ACX5" s="381"/>
      <c r="ACY5" s="379"/>
      <c r="ACZ5" s="380"/>
      <c r="ADA5" s="380"/>
      <c r="ADB5" s="380"/>
      <c r="ADC5" s="380"/>
      <c r="ADD5" s="380"/>
      <c r="ADE5" s="380"/>
      <c r="ADF5" s="380"/>
      <c r="ADG5" s="380"/>
      <c r="ADH5" s="380"/>
      <c r="ADI5" s="380"/>
      <c r="ADJ5" s="380"/>
      <c r="ADK5" s="380"/>
      <c r="ADL5" s="380"/>
      <c r="ADM5" s="380"/>
      <c r="ADN5" s="380"/>
      <c r="ADO5" s="381"/>
      <c r="ADP5" s="379"/>
      <c r="ADQ5" s="380"/>
      <c r="ADR5" s="380"/>
      <c r="ADS5" s="380"/>
      <c r="ADT5" s="380"/>
      <c r="ADU5" s="380"/>
      <c r="ADV5" s="380"/>
      <c r="ADW5" s="380"/>
      <c r="ADX5" s="380"/>
      <c r="ADY5" s="380"/>
      <c r="ADZ5" s="380"/>
      <c r="AEA5" s="380"/>
      <c r="AEB5" s="380"/>
      <c r="AEC5" s="380"/>
      <c r="AED5" s="380"/>
      <c r="AEE5" s="380"/>
      <c r="AEF5" s="381"/>
      <c r="AEG5" s="379"/>
      <c r="AEH5" s="380"/>
      <c r="AEI5" s="380"/>
      <c r="AEJ5" s="380"/>
      <c r="AEK5" s="380"/>
      <c r="AEL5" s="380"/>
      <c r="AEM5" s="380"/>
      <c r="AEN5" s="380"/>
      <c r="AEO5" s="380"/>
      <c r="AEP5" s="380"/>
      <c r="AEQ5" s="380"/>
      <c r="AER5" s="380"/>
      <c r="AES5" s="380"/>
      <c r="AET5" s="380"/>
      <c r="AEU5" s="380"/>
      <c r="AEV5" s="380"/>
      <c r="AEW5" s="381"/>
      <c r="AEX5" s="379"/>
      <c r="AEY5" s="380"/>
      <c r="AEZ5" s="380"/>
      <c r="AFA5" s="380"/>
      <c r="AFB5" s="380"/>
      <c r="AFC5" s="380"/>
      <c r="AFD5" s="380"/>
      <c r="AFE5" s="380"/>
      <c r="AFF5" s="380"/>
      <c r="AFG5" s="380"/>
      <c r="AFH5" s="380"/>
      <c r="AFI5" s="380"/>
      <c r="AFJ5" s="380"/>
      <c r="AFK5" s="380"/>
      <c r="AFL5" s="380"/>
      <c r="AFM5" s="380"/>
      <c r="AFN5" s="381"/>
      <c r="AFO5" s="379"/>
      <c r="AFP5" s="380"/>
      <c r="AFQ5" s="380"/>
      <c r="AFR5" s="380"/>
      <c r="AFS5" s="380"/>
      <c r="AFT5" s="380"/>
      <c r="AFU5" s="380"/>
      <c r="AFV5" s="380"/>
      <c r="AFW5" s="380"/>
      <c r="AFX5" s="380"/>
      <c r="AFY5" s="380"/>
      <c r="AFZ5" s="380"/>
      <c r="AGA5" s="380"/>
      <c r="AGB5" s="380"/>
      <c r="AGC5" s="380"/>
      <c r="AGD5" s="380"/>
      <c r="AGE5" s="381"/>
      <c r="AGF5" s="379"/>
      <c r="AGG5" s="380"/>
      <c r="AGH5" s="380"/>
      <c r="AGI5" s="380"/>
      <c r="AGJ5" s="380"/>
      <c r="AGK5" s="380"/>
      <c r="AGL5" s="380"/>
      <c r="AGM5" s="380"/>
      <c r="AGN5" s="380"/>
      <c r="AGO5" s="380"/>
      <c r="AGP5" s="380"/>
      <c r="AGQ5" s="380"/>
      <c r="AGR5" s="380"/>
      <c r="AGS5" s="380"/>
      <c r="AGT5" s="380"/>
      <c r="AGU5" s="380"/>
      <c r="AGV5" s="381"/>
      <c r="AGW5" s="379"/>
      <c r="AGX5" s="380"/>
      <c r="AGY5" s="380"/>
      <c r="AGZ5" s="380"/>
      <c r="AHA5" s="380"/>
      <c r="AHB5" s="380"/>
      <c r="AHC5" s="380"/>
      <c r="AHD5" s="380"/>
      <c r="AHE5" s="380"/>
      <c r="AHF5" s="380"/>
      <c r="AHG5" s="380"/>
      <c r="AHH5" s="380"/>
      <c r="AHI5" s="380"/>
      <c r="AHJ5" s="380"/>
      <c r="AHK5" s="380"/>
      <c r="AHL5" s="380"/>
      <c r="AHM5" s="381"/>
      <c r="AHN5" s="379"/>
      <c r="AHO5" s="380"/>
      <c r="AHP5" s="380"/>
      <c r="AHQ5" s="380"/>
      <c r="AHR5" s="380"/>
      <c r="AHS5" s="380"/>
      <c r="AHT5" s="380"/>
      <c r="AHU5" s="380"/>
      <c r="AHV5" s="380"/>
      <c r="AHW5" s="380"/>
      <c r="AHX5" s="380"/>
      <c r="AHY5" s="380"/>
      <c r="AHZ5" s="380"/>
      <c r="AIA5" s="380"/>
      <c r="AIB5" s="380"/>
      <c r="AIC5" s="380"/>
      <c r="AID5" s="381"/>
      <c r="AIE5" s="379"/>
      <c r="AIF5" s="380"/>
      <c r="AIG5" s="380"/>
      <c r="AIH5" s="380"/>
      <c r="AII5" s="380"/>
      <c r="AIJ5" s="380"/>
      <c r="AIK5" s="380"/>
      <c r="AIL5" s="380"/>
      <c r="AIM5" s="380"/>
      <c r="AIN5" s="380"/>
      <c r="AIO5" s="380"/>
      <c r="AIP5" s="380"/>
      <c r="AIQ5" s="380"/>
      <c r="AIR5" s="380"/>
      <c r="AIS5" s="380"/>
      <c r="AIT5" s="380"/>
      <c r="AIU5" s="381"/>
      <c r="AIV5" s="379"/>
      <c r="AIW5" s="380"/>
      <c r="AIX5" s="380"/>
      <c r="AIY5" s="380"/>
      <c r="AIZ5" s="380"/>
      <c r="AJA5" s="380"/>
      <c r="AJB5" s="380"/>
      <c r="AJC5" s="380"/>
      <c r="AJD5" s="380"/>
      <c r="AJE5" s="380"/>
      <c r="AJF5" s="380"/>
      <c r="AJG5" s="380"/>
      <c r="AJH5" s="380"/>
      <c r="AJI5" s="380"/>
      <c r="AJJ5" s="380"/>
      <c r="AJK5" s="380"/>
      <c r="AJL5" s="381"/>
      <c r="AJM5" s="379"/>
      <c r="AJN5" s="380"/>
      <c r="AJO5" s="380"/>
      <c r="AJP5" s="380"/>
      <c r="AJQ5" s="380"/>
      <c r="AJR5" s="380"/>
      <c r="AJS5" s="380"/>
      <c r="AJT5" s="380"/>
      <c r="AJU5" s="380"/>
      <c r="AJV5" s="380"/>
      <c r="AJW5" s="380"/>
      <c r="AJX5" s="380"/>
      <c r="AJY5" s="380"/>
      <c r="AJZ5" s="380"/>
      <c r="AKA5" s="380"/>
      <c r="AKB5" s="380"/>
      <c r="AKC5" s="381"/>
      <c r="AKD5" s="379"/>
      <c r="AKE5" s="380"/>
      <c r="AKF5" s="380"/>
      <c r="AKG5" s="380"/>
      <c r="AKH5" s="380"/>
      <c r="AKI5" s="380"/>
      <c r="AKJ5" s="380"/>
      <c r="AKK5" s="380"/>
      <c r="AKL5" s="380"/>
      <c r="AKM5" s="380"/>
      <c r="AKN5" s="380"/>
      <c r="AKO5" s="380"/>
      <c r="AKP5" s="380"/>
      <c r="AKQ5" s="380"/>
      <c r="AKR5" s="380"/>
      <c r="AKS5" s="380"/>
      <c r="AKT5" s="381"/>
      <c r="AKU5" s="379"/>
      <c r="AKV5" s="380"/>
      <c r="AKW5" s="380"/>
      <c r="AKX5" s="380"/>
      <c r="AKY5" s="380"/>
      <c r="AKZ5" s="380"/>
      <c r="ALA5" s="380"/>
      <c r="ALB5" s="380"/>
      <c r="ALC5" s="380"/>
      <c r="ALD5" s="380"/>
      <c r="ALE5" s="380"/>
      <c r="ALF5" s="380"/>
      <c r="ALG5" s="380"/>
      <c r="ALH5" s="380"/>
      <c r="ALI5" s="380"/>
      <c r="ALJ5" s="380"/>
      <c r="ALK5" s="381"/>
      <c r="ALL5" s="379"/>
      <c r="ALM5" s="380"/>
      <c r="ALN5" s="380"/>
      <c r="ALO5" s="380"/>
      <c r="ALP5" s="380"/>
      <c r="ALQ5" s="380"/>
      <c r="ALR5" s="380"/>
      <c r="ALS5" s="380"/>
      <c r="ALT5" s="380"/>
      <c r="ALU5" s="380"/>
      <c r="ALV5" s="380"/>
      <c r="ALW5" s="380"/>
      <c r="ALX5" s="380"/>
      <c r="ALY5" s="380"/>
      <c r="ALZ5" s="380"/>
      <c r="AMA5" s="380"/>
      <c r="AMB5" s="381"/>
      <c r="AMC5" s="379"/>
      <c r="AMD5" s="380"/>
      <c r="AME5" s="380"/>
      <c r="AMF5" s="380"/>
      <c r="AMG5" s="380"/>
      <c r="AMH5" s="380"/>
      <c r="AMI5" s="380"/>
      <c r="AMJ5" s="380"/>
      <c r="AMK5" s="380"/>
      <c r="AML5" s="380"/>
      <c r="AMM5" s="380"/>
      <c r="AMN5" s="380"/>
      <c r="AMO5" s="380"/>
      <c r="AMP5" s="380"/>
      <c r="AMQ5" s="380"/>
      <c r="AMR5" s="380"/>
      <c r="AMS5" s="381"/>
      <c r="AMT5" s="379"/>
      <c r="AMU5" s="380"/>
      <c r="AMV5" s="380"/>
      <c r="AMW5" s="380"/>
      <c r="AMX5" s="380"/>
      <c r="AMY5" s="380"/>
      <c r="AMZ5" s="380"/>
      <c r="ANA5" s="380"/>
      <c r="ANB5" s="380"/>
      <c r="ANC5" s="380"/>
      <c r="AND5" s="380"/>
      <c r="ANE5" s="380"/>
      <c r="ANF5" s="380"/>
      <c r="ANG5" s="380"/>
      <c r="ANH5" s="380"/>
      <c r="ANI5" s="380"/>
      <c r="ANJ5" s="381"/>
      <c r="ANK5" s="379"/>
      <c r="ANL5" s="380"/>
      <c r="ANM5" s="380"/>
      <c r="ANN5" s="380"/>
      <c r="ANO5" s="380"/>
      <c r="ANP5" s="380"/>
      <c r="ANQ5" s="380"/>
      <c r="ANR5" s="380"/>
      <c r="ANS5" s="380"/>
      <c r="ANT5" s="380"/>
      <c r="ANU5" s="380"/>
      <c r="ANV5" s="380"/>
      <c r="ANW5" s="380"/>
      <c r="ANX5" s="380"/>
      <c r="ANY5" s="380"/>
      <c r="ANZ5" s="380"/>
      <c r="AOA5" s="381"/>
      <c r="AOB5" s="379"/>
      <c r="AOC5" s="380"/>
      <c r="AOD5" s="380"/>
      <c r="AOE5" s="380"/>
      <c r="AOF5" s="380"/>
      <c r="AOG5" s="380"/>
      <c r="AOH5" s="380"/>
      <c r="AOI5" s="380"/>
      <c r="AOJ5" s="380"/>
      <c r="AOK5" s="380"/>
      <c r="AOL5" s="380"/>
      <c r="AOM5" s="380"/>
      <c r="AON5" s="380"/>
      <c r="AOO5" s="380"/>
      <c r="AOP5" s="380"/>
      <c r="AOQ5" s="380"/>
      <c r="AOR5" s="381"/>
      <c r="AOS5" s="379"/>
      <c r="AOT5" s="380"/>
      <c r="AOU5" s="380"/>
      <c r="AOV5" s="380"/>
      <c r="AOW5" s="380"/>
      <c r="AOX5" s="380"/>
      <c r="AOY5" s="380"/>
      <c r="AOZ5" s="380"/>
      <c r="APA5" s="380"/>
      <c r="APB5" s="380"/>
      <c r="APC5" s="380"/>
      <c r="APD5" s="380"/>
      <c r="APE5" s="380"/>
      <c r="APF5" s="380"/>
      <c r="APG5" s="380"/>
      <c r="APH5" s="380"/>
      <c r="API5" s="381"/>
      <c r="APJ5" s="379"/>
      <c r="APK5" s="380"/>
      <c r="APL5" s="380"/>
      <c r="APM5" s="380"/>
      <c r="APN5" s="380"/>
      <c r="APO5" s="380"/>
      <c r="APP5" s="380"/>
      <c r="APQ5" s="380"/>
      <c r="APR5" s="380"/>
      <c r="APS5" s="380"/>
      <c r="APT5" s="380"/>
      <c r="APU5" s="380"/>
      <c r="APV5" s="380"/>
      <c r="APW5" s="380"/>
      <c r="APX5" s="380"/>
      <c r="APY5" s="380"/>
      <c r="APZ5" s="381"/>
      <c r="AQA5" s="379"/>
      <c r="AQB5" s="380"/>
      <c r="AQC5" s="380"/>
      <c r="AQD5" s="380"/>
      <c r="AQE5" s="380"/>
      <c r="AQF5" s="380"/>
      <c r="AQG5" s="380"/>
      <c r="AQH5" s="380"/>
      <c r="AQI5" s="380"/>
      <c r="AQJ5" s="380"/>
      <c r="AQK5" s="380"/>
      <c r="AQL5" s="380"/>
      <c r="AQM5" s="380"/>
      <c r="AQN5" s="380"/>
      <c r="AQO5" s="380"/>
      <c r="AQP5" s="380"/>
      <c r="AQQ5" s="381"/>
      <c r="AQR5" s="379"/>
      <c r="AQS5" s="380"/>
      <c r="AQT5" s="380"/>
      <c r="AQU5" s="380"/>
      <c r="AQV5" s="380"/>
      <c r="AQW5" s="380"/>
      <c r="AQX5" s="380"/>
      <c r="AQY5" s="380"/>
      <c r="AQZ5" s="380"/>
      <c r="ARA5" s="380"/>
      <c r="ARB5" s="380"/>
      <c r="ARC5" s="380"/>
      <c r="ARD5" s="380"/>
      <c r="ARE5" s="380"/>
      <c r="ARF5" s="380"/>
      <c r="ARG5" s="380"/>
      <c r="ARH5" s="381"/>
      <c r="ARI5" s="379"/>
      <c r="ARJ5" s="380"/>
      <c r="ARK5" s="380"/>
      <c r="ARL5" s="380"/>
      <c r="ARM5" s="380"/>
      <c r="ARN5" s="380"/>
      <c r="ARO5" s="380"/>
      <c r="ARP5" s="380"/>
      <c r="ARQ5" s="380"/>
      <c r="ARR5" s="380"/>
      <c r="ARS5" s="380"/>
      <c r="ART5" s="380"/>
      <c r="ARU5" s="380"/>
      <c r="ARV5" s="380"/>
      <c r="ARW5" s="380"/>
      <c r="ARX5" s="380"/>
      <c r="ARY5" s="381"/>
      <c r="ARZ5" s="379"/>
      <c r="ASA5" s="380"/>
      <c r="ASB5" s="380"/>
      <c r="ASC5" s="380"/>
      <c r="ASD5" s="380"/>
      <c r="ASE5" s="380"/>
      <c r="ASF5" s="380"/>
      <c r="ASG5" s="380"/>
      <c r="ASH5" s="380"/>
      <c r="ASI5" s="380"/>
      <c r="ASJ5" s="380"/>
      <c r="ASK5" s="380"/>
      <c r="ASL5" s="380"/>
      <c r="ASM5" s="380"/>
      <c r="ASN5" s="380"/>
      <c r="ASO5" s="380"/>
      <c r="ASP5" s="381"/>
      <c r="ASQ5" s="379"/>
      <c r="ASR5" s="380"/>
      <c r="ASS5" s="380"/>
      <c r="AST5" s="380"/>
      <c r="ASU5" s="380"/>
      <c r="ASV5" s="380"/>
      <c r="ASW5" s="380"/>
      <c r="ASX5" s="380"/>
      <c r="ASY5" s="380"/>
      <c r="ASZ5" s="380"/>
      <c r="ATA5" s="380"/>
      <c r="ATB5" s="380"/>
      <c r="ATC5" s="380"/>
      <c r="ATD5" s="380"/>
      <c r="ATE5" s="380"/>
      <c r="ATF5" s="380"/>
      <c r="ATG5" s="381"/>
      <c r="ATH5" s="379"/>
      <c r="ATI5" s="380"/>
      <c r="ATJ5" s="380"/>
      <c r="ATK5" s="380"/>
      <c r="ATL5" s="380"/>
      <c r="ATM5" s="380"/>
      <c r="ATN5" s="380"/>
      <c r="ATO5" s="380"/>
      <c r="ATP5" s="380"/>
      <c r="ATQ5" s="380"/>
      <c r="ATR5" s="380"/>
      <c r="ATS5" s="380"/>
      <c r="ATT5" s="380"/>
      <c r="ATU5" s="380"/>
      <c r="ATV5" s="380"/>
      <c r="ATW5" s="380"/>
      <c r="ATX5" s="381"/>
      <c r="ATY5" s="379"/>
      <c r="ATZ5" s="380"/>
      <c r="AUA5" s="380"/>
      <c r="AUB5" s="380"/>
      <c r="AUC5" s="380"/>
      <c r="AUD5" s="380"/>
      <c r="AUE5" s="380"/>
      <c r="AUF5" s="380"/>
      <c r="AUG5" s="380"/>
      <c r="AUH5" s="380"/>
      <c r="AUI5" s="380"/>
      <c r="AUJ5" s="380"/>
      <c r="AUK5" s="380"/>
      <c r="AUL5" s="380"/>
      <c r="AUM5" s="380"/>
      <c r="AUN5" s="380"/>
      <c r="AUO5" s="381"/>
      <c r="AUP5" s="379"/>
      <c r="AUQ5" s="380"/>
      <c r="AUR5" s="380"/>
      <c r="AUS5" s="380"/>
      <c r="AUT5" s="380"/>
      <c r="AUU5" s="380"/>
      <c r="AUV5" s="380"/>
      <c r="AUW5" s="380"/>
      <c r="AUX5" s="380"/>
      <c r="AUY5" s="380"/>
      <c r="AUZ5" s="380"/>
      <c r="AVA5" s="380"/>
      <c r="AVB5" s="380"/>
      <c r="AVC5" s="380"/>
      <c r="AVD5" s="380"/>
      <c r="AVE5" s="380"/>
      <c r="AVF5" s="381"/>
      <c r="AVG5" s="379"/>
      <c r="AVH5" s="380"/>
      <c r="AVI5" s="380"/>
      <c r="AVJ5" s="380"/>
      <c r="AVK5" s="380"/>
      <c r="AVL5" s="380"/>
      <c r="AVM5" s="380"/>
      <c r="AVN5" s="380"/>
      <c r="AVO5" s="380"/>
      <c r="AVP5" s="380"/>
      <c r="AVQ5" s="380"/>
      <c r="AVR5" s="380"/>
      <c r="AVS5" s="380"/>
      <c r="AVT5" s="380"/>
      <c r="AVU5" s="380"/>
      <c r="AVV5" s="380"/>
      <c r="AVW5" s="381"/>
      <c r="AVX5" s="379"/>
      <c r="AVY5" s="380"/>
      <c r="AVZ5" s="380"/>
      <c r="AWA5" s="380"/>
      <c r="AWB5" s="380"/>
      <c r="AWC5" s="380"/>
      <c r="AWD5" s="380"/>
      <c r="AWE5" s="380"/>
      <c r="AWF5" s="380"/>
      <c r="AWG5" s="380"/>
      <c r="AWH5" s="380"/>
      <c r="AWI5" s="380"/>
      <c r="AWJ5" s="380"/>
      <c r="AWK5" s="380"/>
      <c r="AWL5" s="380"/>
      <c r="AWM5" s="380"/>
      <c r="AWN5" s="381"/>
      <c r="AWO5" s="379"/>
      <c r="AWP5" s="380"/>
      <c r="AWQ5" s="380"/>
      <c r="AWR5" s="380"/>
      <c r="AWS5" s="380"/>
      <c r="AWT5" s="380"/>
      <c r="AWU5" s="380"/>
      <c r="AWV5" s="380"/>
      <c r="AWW5" s="380"/>
      <c r="AWX5" s="380"/>
      <c r="AWY5" s="380"/>
      <c r="AWZ5" s="380"/>
      <c r="AXA5" s="380"/>
      <c r="AXB5" s="380"/>
      <c r="AXC5" s="380"/>
      <c r="AXD5" s="380"/>
      <c r="AXE5" s="381"/>
      <c r="AXF5" s="379"/>
      <c r="AXG5" s="380"/>
      <c r="AXH5" s="380"/>
      <c r="AXI5" s="380"/>
      <c r="AXJ5" s="380"/>
      <c r="AXK5" s="380"/>
      <c r="AXL5" s="380"/>
      <c r="AXM5" s="380"/>
      <c r="AXN5" s="380"/>
      <c r="AXO5" s="380"/>
      <c r="AXP5" s="380"/>
      <c r="AXQ5" s="380"/>
      <c r="AXR5" s="380"/>
      <c r="AXS5" s="380"/>
      <c r="AXT5" s="380"/>
      <c r="AXU5" s="380"/>
      <c r="AXV5" s="381"/>
      <c r="AXW5" s="379"/>
      <c r="AXX5" s="380"/>
      <c r="AXY5" s="380"/>
      <c r="AXZ5" s="380"/>
      <c r="AYA5" s="380"/>
      <c r="AYB5" s="380"/>
      <c r="AYC5" s="380"/>
      <c r="AYD5" s="380"/>
      <c r="AYE5" s="380"/>
      <c r="AYF5" s="380"/>
      <c r="AYG5" s="380"/>
      <c r="AYH5" s="380"/>
      <c r="AYI5" s="380"/>
      <c r="AYJ5" s="380"/>
      <c r="AYK5" s="380"/>
      <c r="AYL5" s="380"/>
      <c r="AYM5" s="381"/>
      <c r="AYN5" s="379"/>
      <c r="AYO5" s="380"/>
      <c r="AYP5" s="380"/>
      <c r="AYQ5" s="380"/>
      <c r="AYR5" s="380"/>
      <c r="AYS5" s="380"/>
      <c r="AYT5" s="380"/>
      <c r="AYU5" s="380"/>
      <c r="AYV5" s="380"/>
      <c r="AYW5" s="380"/>
      <c r="AYX5" s="380"/>
      <c r="AYY5" s="380"/>
      <c r="AYZ5" s="380"/>
      <c r="AZA5" s="380"/>
      <c r="AZB5" s="380"/>
      <c r="AZC5" s="380"/>
      <c r="AZD5" s="381"/>
      <c r="AZE5" s="379"/>
      <c r="AZF5" s="380"/>
      <c r="AZG5" s="380"/>
      <c r="AZH5" s="380"/>
      <c r="AZI5" s="380"/>
      <c r="AZJ5" s="380"/>
      <c r="AZK5" s="380"/>
      <c r="AZL5" s="380"/>
      <c r="AZM5" s="380"/>
      <c r="AZN5" s="380"/>
      <c r="AZO5" s="380"/>
      <c r="AZP5" s="380"/>
      <c r="AZQ5" s="380"/>
      <c r="AZR5" s="380"/>
      <c r="AZS5" s="380"/>
      <c r="AZT5" s="380"/>
      <c r="AZU5" s="381"/>
      <c r="AZV5" s="379"/>
      <c r="AZW5" s="380"/>
      <c r="AZX5" s="380"/>
      <c r="AZY5" s="380"/>
      <c r="AZZ5" s="380"/>
      <c r="BAA5" s="380"/>
      <c r="BAB5" s="380"/>
      <c r="BAC5" s="380"/>
      <c r="BAD5" s="380"/>
      <c r="BAE5" s="380"/>
      <c r="BAF5" s="380"/>
      <c r="BAG5" s="380"/>
      <c r="BAH5" s="380"/>
      <c r="BAI5" s="380"/>
      <c r="BAJ5" s="380"/>
      <c r="BAK5" s="380"/>
      <c r="BAL5" s="381"/>
      <c r="BAM5" s="379"/>
      <c r="BAN5" s="380"/>
      <c r="BAO5" s="380"/>
      <c r="BAP5" s="380"/>
      <c r="BAQ5" s="380"/>
      <c r="BAR5" s="380"/>
      <c r="BAS5" s="380"/>
      <c r="BAT5" s="380"/>
      <c r="BAU5" s="380"/>
      <c r="BAV5" s="380"/>
      <c r="BAW5" s="380"/>
      <c r="BAX5" s="380"/>
      <c r="BAY5" s="380"/>
      <c r="BAZ5" s="380"/>
      <c r="BBA5" s="380"/>
      <c r="BBB5" s="380"/>
      <c r="BBC5" s="381"/>
      <c r="BBD5" s="379"/>
      <c r="BBE5" s="380"/>
      <c r="BBF5" s="380"/>
      <c r="BBG5" s="380"/>
      <c r="BBH5" s="380"/>
      <c r="BBI5" s="380"/>
      <c r="BBJ5" s="380"/>
      <c r="BBK5" s="380"/>
      <c r="BBL5" s="380"/>
      <c r="BBM5" s="380"/>
      <c r="BBN5" s="380"/>
      <c r="BBO5" s="380"/>
      <c r="BBP5" s="380"/>
      <c r="BBQ5" s="380"/>
      <c r="BBR5" s="380"/>
      <c r="BBS5" s="380"/>
      <c r="BBT5" s="381"/>
      <c r="BBU5" s="379"/>
      <c r="BBV5" s="380"/>
      <c r="BBW5" s="380"/>
      <c r="BBX5" s="380"/>
      <c r="BBY5" s="380"/>
      <c r="BBZ5" s="380"/>
      <c r="BCA5" s="380"/>
      <c r="BCB5" s="380"/>
      <c r="BCC5" s="380"/>
      <c r="BCD5" s="380"/>
      <c r="BCE5" s="380"/>
      <c r="BCF5" s="380"/>
      <c r="BCG5" s="380"/>
      <c r="BCH5" s="380"/>
      <c r="BCI5" s="380"/>
      <c r="BCJ5" s="380"/>
      <c r="BCK5" s="381"/>
      <c r="BCL5" s="379"/>
      <c r="BCM5" s="380"/>
      <c r="BCN5" s="380"/>
      <c r="BCO5" s="380"/>
      <c r="BCP5" s="380"/>
      <c r="BCQ5" s="380"/>
      <c r="BCR5" s="380"/>
      <c r="BCS5" s="380"/>
      <c r="BCT5" s="380"/>
      <c r="BCU5" s="380"/>
      <c r="BCV5" s="380"/>
      <c r="BCW5" s="380"/>
      <c r="BCX5" s="380"/>
      <c r="BCY5" s="380"/>
      <c r="BCZ5" s="380"/>
      <c r="BDA5" s="380"/>
      <c r="BDB5" s="381"/>
      <c r="BDC5" s="379"/>
      <c r="BDD5" s="380"/>
      <c r="BDE5" s="380"/>
      <c r="BDF5" s="380"/>
      <c r="BDG5" s="380"/>
      <c r="BDH5" s="380"/>
      <c r="BDI5" s="380"/>
      <c r="BDJ5" s="380"/>
      <c r="BDK5" s="380"/>
      <c r="BDL5" s="380"/>
      <c r="BDM5" s="380"/>
      <c r="BDN5" s="380"/>
      <c r="BDO5" s="380"/>
      <c r="BDP5" s="380"/>
      <c r="BDQ5" s="380"/>
      <c r="BDR5" s="380"/>
      <c r="BDS5" s="381"/>
      <c r="BDT5" s="379"/>
      <c r="BDU5" s="380"/>
      <c r="BDV5" s="380"/>
      <c r="BDW5" s="380"/>
      <c r="BDX5" s="380"/>
      <c r="BDY5" s="380"/>
      <c r="BDZ5" s="380"/>
      <c r="BEA5" s="380"/>
      <c r="BEB5" s="380"/>
      <c r="BEC5" s="380"/>
      <c r="BED5" s="380"/>
      <c r="BEE5" s="380"/>
      <c r="BEF5" s="380"/>
      <c r="BEG5" s="380"/>
      <c r="BEH5" s="380"/>
      <c r="BEI5" s="380"/>
      <c r="BEJ5" s="381"/>
      <c r="BEK5" s="379"/>
      <c r="BEL5" s="380"/>
      <c r="BEM5" s="380"/>
      <c r="BEN5" s="380"/>
      <c r="BEO5" s="380"/>
      <c r="BEP5" s="380"/>
      <c r="BEQ5" s="380"/>
      <c r="BER5" s="380"/>
      <c r="BES5" s="380"/>
      <c r="BET5" s="380"/>
      <c r="BEU5" s="380"/>
      <c r="BEV5" s="380"/>
      <c r="BEW5" s="380"/>
      <c r="BEX5" s="380"/>
      <c r="BEY5" s="380"/>
      <c r="BEZ5" s="380"/>
      <c r="BFA5" s="381"/>
      <c r="BFB5" s="379"/>
      <c r="BFC5" s="380"/>
      <c r="BFD5" s="380"/>
      <c r="BFE5" s="380"/>
      <c r="BFF5" s="380"/>
      <c r="BFG5" s="380"/>
      <c r="BFH5" s="380"/>
      <c r="BFI5" s="380"/>
      <c r="BFJ5" s="380"/>
      <c r="BFK5" s="380"/>
      <c r="BFL5" s="380"/>
      <c r="BFM5" s="380"/>
      <c r="BFN5" s="380"/>
      <c r="BFO5" s="380"/>
      <c r="BFP5" s="380"/>
      <c r="BFQ5" s="380"/>
      <c r="BFR5" s="381"/>
      <c r="BFS5" s="379"/>
      <c r="BFT5" s="380"/>
      <c r="BFU5" s="380"/>
      <c r="BFV5" s="380"/>
      <c r="BFW5" s="380"/>
      <c r="BFX5" s="380"/>
      <c r="BFY5" s="380"/>
      <c r="BFZ5" s="380"/>
      <c r="BGA5" s="380"/>
      <c r="BGB5" s="380"/>
      <c r="BGC5" s="380"/>
      <c r="BGD5" s="380"/>
      <c r="BGE5" s="380"/>
      <c r="BGF5" s="380"/>
      <c r="BGG5" s="380"/>
      <c r="BGH5" s="380"/>
      <c r="BGI5" s="381"/>
      <c r="BGJ5" s="379"/>
      <c r="BGK5" s="380"/>
      <c r="BGL5" s="380"/>
      <c r="BGM5" s="380"/>
      <c r="BGN5" s="380"/>
      <c r="BGO5" s="380"/>
      <c r="BGP5" s="380"/>
      <c r="BGQ5" s="380"/>
      <c r="BGR5" s="380"/>
      <c r="BGS5" s="380"/>
      <c r="BGT5" s="380"/>
      <c r="BGU5" s="380"/>
      <c r="BGV5" s="380"/>
      <c r="BGW5" s="380"/>
      <c r="BGX5" s="380"/>
      <c r="BGY5" s="380"/>
      <c r="BGZ5" s="381"/>
      <c r="BHA5" s="379"/>
      <c r="BHB5" s="380"/>
      <c r="BHC5" s="380"/>
      <c r="BHD5" s="380"/>
      <c r="BHE5" s="380"/>
      <c r="BHF5" s="380"/>
      <c r="BHG5" s="380"/>
      <c r="BHH5" s="380"/>
      <c r="BHI5" s="380"/>
      <c r="BHJ5" s="380"/>
      <c r="BHK5" s="380"/>
      <c r="BHL5" s="380"/>
      <c r="BHM5" s="380"/>
      <c r="BHN5" s="380"/>
      <c r="BHO5" s="380"/>
      <c r="BHP5" s="380"/>
      <c r="BHQ5" s="381"/>
      <c r="BHR5" s="379"/>
      <c r="BHS5" s="380"/>
      <c r="BHT5" s="380"/>
      <c r="BHU5" s="380"/>
      <c r="BHV5" s="380"/>
      <c r="BHW5" s="380"/>
      <c r="BHX5" s="380"/>
      <c r="BHY5" s="380"/>
      <c r="BHZ5" s="380"/>
      <c r="BIA5" s="380"/>
      <c r="BIB5" s="380"/>
      <c r="BIC5" s="380"/>
      <c r="BID5" s="380"/>
      <c r="BIE5" s="380"/>
      <c r="BIF5" s="380"/>
      <c r="BIG5" s="380"/>
      <c r="BIH5" s="381"/>
      <c r="BII5" s="379"/>
      <c r="BIJ5" s="380"/>
      <c r="BIK5" s="380"/>
      <c r="BIL5" s="380"/>
      <c r="BIM5" s="380"/>
      <c r="BIN5" s="380"/>
      <c r="BIO5" s="380"/>
      <c r="BIP5" s="380"/>
      <c r="BIQ5" s="380"/>
      <c r="BIR5" s="380"/>
      <c r="BIS5" s="380"/>
      <c r="BIT5" s="380"/>
      <c r="BIU5" s="380"/>
      <c r="BIV5" s="380"/>
      <c r="BIW5" s="380"/>
      <c r="BIX5" s="380"/>
      <c r="BIY5" s="381"/>
      <c r="BIZ5" s="379"/>
      <c r="BJA5" s="380"/>
      <c r="BJB5" s="380"/>
      <c r="BJC5" s="380"/>
      <c r="BJD5" s="380"/>
      <c r="BJE5" s="380"/>
      <c r="BJF5" s="380"/>
      <c r="BJG5" s="380"/>
      <c r="BJH5" s="380"/>
      <c r="BJI5" s="380"/>
      <c r="BJJ5" s="380"/>
      <c r="BJK5" s="380"/>
      <c r="BJL5" s="380"/>
      <c r="BJM5" s="380"/>
      <c r="BJN5" s="380"/>
      <c r="BJO5" s="380"/>
      <c r="BJP5" s="381"/>
      <c r="BJQ5" s="379"/>
      <c r="BJR5" s="380"/>
      <c r="BJS5" s="380"/>
      <c r="BJT5" s="380"/>
      <c r="BJU5" s="380"/>
      <c r="BJV5" s="380"/>
      <c r="BJW5" s="380"/>
      <c r="BJX5" s="380"/>
      <c r="BJY5" s="380"/>
      <c r="BJZ5" s="380"/>
      <c r="BKA5" s="380"/>
      <c r="BKB5" s="380"/>
      <c r="BKC5" s="380"/>
      <c r="BKD5" s="380"/>
      <c r="BKE5" s="380"/>
      <c r="BKF5" s="380"/>
      <c r="BKG5" s="381"/>
      <c r="BKH5" s="379"/>
      <c r="BKI5" s="380"/>
      <c r="BKJ5" s="380"/>
      <c r="BKK5" s="380"/>
      <c r="BKL5" s="380"/>
      <c r="BKM5" s="380"/>
      <c r="BKN5" s="380"/>
      <c r="BKO5" s="380"/>
      <c r="BKP5" s="380"/>
      <c r="BKQ5" s="380"/>
      <c r="BKR5" s="380"/>
      <c r="BKS5" s="380"/>
      <c r="BKT5" s="380"/>
      <c r="BKU5" s="380"/>
      <c r="BKV5" s="380"/>
      <c r="BKW5" s="380"/>
      <c r="BKX5" s="381"/>
      <c r="BKY5" s="379"/>
      <c r="BKZ5" s="380"/>
      <c r="BLA5" s="380"/>
      <c r="BLB5" s="380"/>
      <c r="BLC5" s="380"/>
      <c r="BLD5" s="380"/>
      <c r="BLE5" s="380"/>
      <c r="BLF5" s="380"/>
      <c r="BLG5" s="380"/>
      <c r="BLH5" s="380"/>
      <c r="BLI5" s="380"/>
      <c r="BLJ5" s="380"/>
      <c r="BLK5" s="380"/>
      <c r="BLL5" s="380"/>
      <c r="BLM5" s="380"/>
      <c r="BLN5" s="380"/>
      <c r="BLO5" s="381"/>
      <c r="BLP5" s="379"/>
      <c r="BLQ5" s="380"/>
      <c r="BLR5" s="380"/>
      <c r="BLS5" s="380"/>
      <c r="BLT5" s="380"/>
      <c r="BLU5" s="380"/>
      <c r="BLV5" s="380"/>
      <c r="BLW5" s="380"/>
      <c r="BLX5" s="380"/>
      <c r="BLY5" s="380"/>
      <c r="BLZ5" s="380"/>
      <c r="BMA5" s="380"/>
      <c r="BMB5" s="380"/>
      <c r="BMC5" s="380"/>
      <c r="BMD5" s="380"/>
      <c r="BME5" s="380"/>
      <c r="BMF5" s="381"/>
      <c r="BMG5" s="379"/>
      <c r="BMH5" s="380"/>
      <c r="BMI5" s="380"/>
      <c r="BMJ5" s="380"/>
      <c r="BMK5" s="380"/>
      <c r="BML5" s="380"/>
      <c r="BMM5" s="380"/>
      <c r="BMN5" s="380"/>
      <c r="BMO5" s="380"/>
      <c r="BMP5" s="380"/>
      <c r="BMQ5" s="380"/>
      <c r="BMR5" s="380"/>
      <c r="BMS5" s="380"/>
      <c r="BMT5" s="380"/>
      <c r="BMU5" s="380"/>
      <c r="BMV5" s="380"/>
      <c r="BMW5" s="381"/>
      <c r="BMX5" s="379"/>
      <c r="BMY5" s="380"/>
      <c r="BMZ5" s="380"/>
      <c r="BNA5" s="380"/>
      <c r="BNB5" s="380"/>
      <c r="BNC5" s="380"/>
      <c r="BND5" s="380"/>
      <c r="BNE5" s="380"/>
      <c r="BNF5" s="380"/>
      <c r="BNG5" s="380"/>
      <c r="BNH5" s="380"/>
      <c r="BNI5" s="380"/>
      <c r="BNJ5" s="380"/>
      <c r="BNK5" s="380"/>
      <c r="BNL5" s="380"/>
      <c r="BNM5" s="380"/>
      <c r="BNN5" s="381"/>
      <c r="BNO5" s="379"/>
      <c r="BNP5" s="380"/>
      <c r="BNQ5" s="380"/>
      <c r="BNR5" s="380"/>
      <c r="BNS5" s="380"/>
      <c r="BNT5" s="380"/>
      <c r="BNU5" s="380"/>
      <c r="BNV5" s="380"/>
      <c r="BNW5" s="380"/>
      <c r="BNX5" s="380"/>
      <c r="BNY5" s="380"/>
      <c r="BNZ5" s="380"/>
      <c r="BOA5" s="380"/>
      <c r="BOB5" s="380"/>
      <c r="BOC5" s="380"/>
      <c r="BOD5" s="380"/>
      <c r="BOE5" s="381"/>
      <c r="BOF5" s="379"/>
      <c r="BOG5" s="380"/>
      <c r="BOH5" s="380"/>
      <c r="BOI5" s="380"/>
      <c r="BOJ5" s="380"/>
      <c r="BOK5" s="380"/>
      <c r="BOL5" s="380"/>
      <c r="BOM5" s="380"/>
      <c r="BON5" s="380"/>
      <c r="BOO5" s="380"/>
      <c r="BOP5" s="380"/>
      <c r="BOQ5" s="380"/>
      <c r="BOR5" s="380"/>
      <c r="BOS5" s="380"/>
      <c r="BOT5" s="380"/>
      <c r="BOU5" s="380"/>
      <c r="BOV5" s="381"/>
      <c r="BOW5" s="379"/>
      <c r="BOX5" s="380"/>
      <c r="BOY5" s="380"/>
      <c r="BOZ5" s="380"/>
      <c r="BPA5" s="380"/>
      <c r="BPB5" s="380"/>
      <c r="BPC5" s="380"/>
      <c r="BPD5" s="380"/>
      <c r="BPE5" s="380"/>
      <c r="BPF5" s="380"/>
      <c r="BPG5" s="380"/>
      <c r="BPH5" s="380"/>
      <c r="BPI5" s="380"/>
      <c r="BPJ5" s="380"/>
      <c r="BPK5" s="380"/>
      <c r="BPL5" s="380"/>
      <c r="BPM5" s="381"/>
      <c r="BPN5" s="379"/>
      <c r="BPO5" s="380"/>
      <c r="BPP5" s="380"/>
      <c r="BPQ5" s="380"/>
      <c r="BPR5" s="380"/>
      <c r="BPS5" s="380"/>
      <c r="BPT5" s="380"/>
      <c r="BPU5" s="380"/>
      <c r="BPV5" s="380"/>
      <c r="BPW5" s="380"/>
      <c r="BPX5" s="380"/>
      <c r="BPY5" s="380"/>
      <c r="BPZ5" s="380"/>
      <c r="BQA5" s="380"/>
      <c r="BQB5" s="380"/>
      <c r="BQC5" s="380"/>
      <c r="BQD5" s="381"/>
      <c r="BQE5" s="379"/>
      <c r="BQF5" s="380"/>
      <c r="BQG5" s="380"/>
      <c r="BQH5" s="380"/>
      <c r="BQI5" s="380"/>
      <c r="BQJ5" s="380"/>
      <c r="BQK5" s="380"/>
      <c r="BQL5" s="380"/>
      <c r="BQM5" s="380"/>
      <c r="BQN5" s="380"/>
      <c r="BQO5" s="380"/>
      <c r="BQP5" s="380"/>
      <c r="BQQ5" s="380"/>
      <c r="BQR5" s="380"/>
      <c r="BQS5" s="380"/>
      <c r="BQT5" s="380"/>
      <c r="BQU5" s="381"/>
      <c r="BQV5" s="379"/>
      <c r="BQW5" s="380"/>
      <c r="BQX5" s="380"/>
      <c r="BQY5" s="380"/>
      <c r="BQZ5" s="380"/>
      <c r="BRA5" s="380"/>
      <c r="BRB5" s="380"/>
      <c r="BRC5" s="380"/>
      <c r="BRD5" s="380"/>
      <c r="BRE5" s="380"/>
      <c r="BRF5" s="380"/>
      <c r="BRG5" s="380"/>
      <c r="BRH5" s="380"/>
      <c r="BRI5" s="380"/>
      <c r="BRJ5" s="380"/>
      <c r="BRK5" s="380"/>
      <c r="BRL5" s="381"/>
      <c r="BRM5" s="379"/>
      <c r="BRN5" s="380"/>
      <c r="BRO5" s="380"/>
      <c r="BRP5" s="380"/>
      <c r="BRQ5" s="380"/>
      <c r="BRR5" s="380"/>
      <c r="BRS5" s="380"/>
      <c r="BRT5" s="380"/>
      <c r="BRU5" s="380"/>
      <c r="BRV5" s="380"/>
      <c r="BRW5" s="380"/>
      <c r="BRX5" s="380"/>
      <c r="BRY5" s="380"/>
      <c r="BRZ5" s="380"/>
      <c r="BSA5" s="380"/>
      <c r="BSB5" s="380"/>
      <c r="BSC5" s="381"/>
      <c r="BSD5" s="379"/>
      <c r="BSE5" s="380"/>
      <c r="BSF5" s="380"/>
      <c r="BSG5" s="380"/>
      <c r="BSH5" s="380"/>
      <c r="BSI5" s="380"/>
      <c r="BSJ5" s="380"/>
      <c r="BSK5" s="380"/>
      <c r="BSL5" s="380"/>
      <c r="BSM5" s="380"/>
      <c r="BSN5" s="380"/>
      <c r="BSO5" s="380"/>
      <c r="BSP5" s="380"/>
      <c r="BSQ5" s="380"/>
      <c r="BSR5" s="380"/>
      <c r="BSS5" s="380"/>
      <c r="BST5" s="381"/>
      <c r="BSU5" s="379"/>
      <c r="BSV5" s="380"/>
      <c r="BSW5" s="380"/>
      <c r="BSX5" s="380"/>
      <c r="BSY5" s="380"/>
      <c r="BSZ5" s="380"/>
      <c r="BTA5" s="380"/>
      <c r="BTB5" s="380"/>
      <c r="BTC5" s="380"/>
      <c r="BTD5" s="380"/>
      <c r="BTE5" s="380"/>
      <c r="BTF5" s="380"/>
      <c r="BTG5" s="380"/>
      <c r="BTH5" s="380"/>
      <c r="BTI5" s="380"/>
      <c r="BTJ5" s="380"/>
      <c r="BTK5" s="381"/>
      <c r="BTL5" s="379"/>
      <c r="BTM5" s="380"/>
      <c r="BTN5" s="380"/>
      <c r="BTO5" s="380"/>
      <c r="BTP5" s="380"/>
      <c r="BTQ5" s="380"/>
      <c r="BTR5" s="380"/>
      <c r="BTS5" s="380"/>
      <c r="BTT5" s="380"/>
      <c r="BTU5" s="380"/>
      <c r="BTV5" s="380"/>
      <c r="BTW5" s="380"/>
      <c r="BTX5" s="380"/>
      <c r="BTY5" s="380"/>
      <c r="BTZ5" s="380"/>
      <c r="BUA5" s="380"/>
      <c r="BUB5" s="381"/>
      <c r="BUC5" s="379"/>
      <c r="BUD5" s="380"/>
      <c r="BUE5" s="380"/>
      <c r="BUF5" s="380"/>
      <c r="BUG5" s="380"/>
      <c r="BUH5" s="380"/>
      <c r="BUI5" s="380"/>
      <c r="BUJ5" s="380"/>
      <c r="BUK5" s="380"/>
      <c r="BUL5" s="380"/>
      <c r="BUM5" s="380"/>
      <c r="BUN5" s="380"/>
      <c r="BUO5" s="380"/>
      <c r="BUP5" s="380"/>
      <c r="BUQ5" s="380"/>
      <c r="BUR5" s="380"/>
      <c r="BUS5" s="381"/>
      <c r="BUT5" s="379"/>
      <c r="BUU5" s="380"/>
      <c r="BUV5" s="380"/>
      <c r="BUW5" s="380"/>
      <c r="BUX5" s="380"/>
      <c r="BUY5" s="380"/>
      <c r="BUZ5" s="380"/>
      <c r="BVA5" s="380"/>
      <c r="BVB5" s="380"/>
      <c r="BVC5" s="380"/>
      <c r="BVD5" s="380"/>
      <c r="BVE5" s="380"/>
      <c r="BVF5" s="380"/>
      <c r="BVG5" s="380"/>
      <c r="BVH5" s="380"/>
      <c r="BVI5" s="380"/>
      <c r="BVJ5" s="381"/>
      <c r="BVK5" s="379"/>
      <c r="BVL5" s="380"/>
      <c r="BVM5" s="380"/>
      <c r="BVN5" s="380"/>
      <c r="BVO5" s="380"/>
      <c r="BVP5" s="380"/>
      <c r="BVQ5" s="380"/>
      <c r="BVR5" s="380"/>
      <c r="BVS5" s="380"/>
      <c r="BVT5" s="380"/>
      <c r="BVU5" s="380"/>
      <c r="BVV5" s="380"/>
      <c r="BVW5" s="380"/>
      <c r="BVX5" s="380"/>
      <c r="BVY5" s="380"/>
      <c r="BVZ5" s="380"/>
      <c r="BWA5" s="381"/>
      <c r="BWB5" s="379"/>
      <c r="BWC5" s="380"/>
      <c r="BWD5" s="380"/>
      <c r="BWE5" s="380"/>
      <c r="BWF5" s="380"/>
      <c r="BWG5" s="380"/>
      <c r="BWH5" s="380"/>
      <c r="BWI5" s="380"/>
      <c r="BWJ5" s="380"/>
      <c r="BWK5" s="380"/>
      <c r="BWL5" s="380"/>
      <c r="BWM5" s="380"/>
      <c r="BWN5" s="380"/>
      <c r="BWO5" s="380"/>
      <c r="BWP5" s="380"/>
      <c r="BWQ5" s="380"/>
      <c r="BWR5" s="381"/>
      <c r="BWS5" s="379"/>
      <c r="BWT5" s="380"/>
      <c r="BWU5" s="380"/>
      <c r="BWV5" s="380"/>
      <c r="BWW5" s="380"/>
      <c r="BWX5" s="380"/>
      <c r="BWY5" s="380"/>
      <c r="BWZ5" s="380"/>
      <c r="BXA5" s="380"/>
      <c r="BXB5" s="380"/>
      <c r="BXC5" s="380"/>
      <c r="BXD5" s="380"/>
      <c r="BXE5" s="380"/>
      <c r="BXF5" s="380"/>
      <c r="BXG5" s="380"/>
      <c r="BXH5" s="380"/>
      <c r="BXI5" s="381"/>
      <c r="BXJ5" s="379"/>
      <c r="BXK5" s="380"/>
      <c r="BXL5" s="380"/>
      <c r="BXM5" s="380"/>
      <c r="BXN5" s="380"/>
      <c r="BXO5" s="380"/>
      <c r="BXP5" s="380"/>
      <c r="BXQ5" s="380"/>
      <c r="BXR5" s="380"/>
      <c r="BXS5" s="380"/>
      <c r="BXT5" s="380"/>
      <c r="BXU5" s="380"/>
      <c r="BXV5" s="380"/>
      <c r="BXW5" s="380"/>
      <c r="BXX5" s="380"/>
      <c r="BXY5" s="380"/>
      <c r="BXZ5" s="381"/>
      <c r="BYA5" s="379"/>
      <c r="BYB5" s="380"/>
      <c r="BYC5" s="380"/>
      <c r="BYD5" s="380"/>
      <c r="BYE5" s="380"/>
      <c r="BYF5" s="380"/>
      <c r="BYG5" s="380"/>
      <c r="BYH5" s="380"/>
      <c r="BYI5" s="380"/>
      <c r="BYJ5" s="380"/>
      <c r="BYK5" s="380"/>
      <c r="BYL5" s="380"/>
      <c r="BYM5" s="380"/>
      <c r="BYN5" s="380"/>
      <c r="BYO5" s="380"/>
      <c r="BYP5" s="380"/>
      <c r="BYQ5" s="381"/>
      <c r="BYR5" s="379"/>
      <c r="BYS5" s="380"/>
      <c r="BYT5" s="380"/>
      <c r="BYU5" s="380"/>
      <c r="BYV5" s="380"/>
      <c r="BYW5" s="380"/>
      <c r="BYX5" s="380"/>
      <c r="BYY5" s="380"/>
      <c r="BYZ5" s="380"/>
      <c r="BZA5" s="380"/>
      <c r="BZB5" s="380"/>
      <c r="BZC5" s="380"/>
      <c r="BZD5" s="380"/>
      <c r="BZE5" s="380"/>
      <c r="BZF5" s="380"/>
      <c r="BZG5" s="380"/>
      <c r="BZH5" s="381"/>
      <c r="BZI5" s="379"/>
      <c r="BZJ5" s="380"/>
      <c r="BZK5" s="380"/>
      <c r="BZL5" s="380"/>
      <c r="BZM5" s="380"/>
      <c r="BZN5" s="380"/>
      <c r="BZO5" s="380"/>
      <c r="BZP5" s="380"/>
      <c r="BZQ5" s="380"/>
      <c r="BZR5" s="380"/>
      <c r="BZS5" s="380"/>
      <c r="BZT5" s="380"/>
      <c r="BZU5" s="380"/>
      <c r="BZV5" s="380"/>
      <c r="BZW5" s="380"/>
      <c r="BZX5" s="380"/>
      <c r="BZY5" s="381"/>
      <c r="BZZ5" s="379"/>
      <c r="CAA5" s="380"/>
      <c r="CAB5" s="380"/>
      <c r="CAC5" s="380"/>
      <c r="CAD5" s="380"/>
      <c r="CAE5" s="380"/>
      <c r="CAF5" s="380"/>
      <c r="CAG5" s="380"/>
      <c r="CAH5" s="380"/>
      <c r="CAI5" s="380"/>
      <c r="CAJ5" s="380"/>
      <c r="CAK5" s="380"/>
      <c r="CAL5" s="380"/>
      <c r="CAM5" s="380"/>
      <c r="CAN5" s="380"/>
      <c r="CAO5" s="380"/>
      <c r="CAP5" s="381"/>
      <c r="CAQ5" s="379"/>
      <c r="CAR5" s="380"/>
      <c r="CAS5" s="380"/>
      <c r="CAT5" s="380"/>
      <c r="CAU5" s="380"/>
      <c r="CAV5" s="380"/>
      <c r="CAW5" s="380"/>
      <c r="CAX5" s="380"/>
      <c r="CAY5" s="380"/>
      <c r="CAZ5" s="380"/>
      <c r="CBA5" s="380"/>
      <c r="CBB5" s="380"/>
      <c r="CBC5" s="380"/>
      <c r="CBD5" s="380"/>
      <c r="CBE5" s="380"/>
      <c r="CBF5" s="380"/>
      <c r="CBG5" s="381"/>
      <c r="CBH5" s="379"/>
      <c r="CBI5" s="380"/>
      <c r="CBJ5" s="380"/>
      <c r="CBK5" s="380"/>
      <c r="CBL5" s="380"/>
      <c r="CBM5" s="380"/>
      <c r="CBN5" s="380"/>
      <c r="CBO5" s="380"/>
      <c r="CBP5" s="380"/>
      <c r="CBQ5" s="380"/>
      <c r="CBR5" s="380"/>
      <c r="CBS5" s="380"/>
      <c r="CBT5" s="380"/>
      <c r="CBU5" s="380"/>
      <c r="CBV5" s="380"/>
      <c r="CBW5" s="380"/>
      <c r="CBX5" s="381"/>
      <c r="CBY5" s="379"/>
      <c r="CBZ5" s="380"/>
      <c r="CCA5" s="380"/>
      <c r="CCB5" s="380"/>
      <c r="CCC5" s="380"/>
      <c r="CCD5" s="380"/>
      <c r="CCE5" s="380"/>
      <c r="CCF5" s="380"/>
      <c r="CCG5" s="380"/>
      <c r="CCH5" s="380"/>
      <c r="CCI5" s="380"/>
      <c r="CCJ5" s="380"/>
      <c r="CCK5" s="380"/>
      <c r="CCL5" s="380"/>
      <c r="CCM5" s="380"/>
      <c r="CCN5" s="380"/>
      <c r="CCO5" s="381"/>
      <c r="CCP5" s="379"/>
      <c r="CCQ5" s="380"/>
      <c r="CCR5" s="380"/>
      <c r="CCS5" s="380"/>
      <c r="CCT5" s="380"/>
      <c r="CCU5" s="380"/>
      <c r="CCV5" s="380"/>
      <c r="CCW5" s="380"/>
      <c r="CCX5" s="380"/>
      <c r="CCY5" s="380"/>
      <c r="CCZ5" s="380"/>
      <c r="CDA5" s="380"/>
      <c r="CDB5" s="380"/>
      <c r="CDC5" s="380"/>
      <c r="CDD5" s="380"/>
      <c r="CDE5" s="380"/>
      <c r="CDF5" s="381"/>
      <c r="CDG5" s="379"/>
      <c r="CDH5" s="380"/>
      <c r="CDI5" s="380"/>
      <c r="CDJ5" s="380"/>
      <c r="CDK5" s="380"/>
      <c r="CDL5" s="380"/>
      <c r="CDM5" s="380"/>
      <c r="CDN5" s="380"/>
      <c r="CDO5" s="380"/>
      <c r="CDP5" s="380"/>
      <c r="CDQ5" s="380"/>
      <c r="CDR5" s="380"/>
      <c r="CDS5" s="380"/>
      <c r="CDT5" s="380"/>
      <c r="CDU5" s="380"/>
      <c r="CDV5" s="380"/>
      <c r="CDW5" s="381"/>
      <c r="CDX5" s="379"/>
      <c r="CDY5" s="380"/>
      <c r="CDZ5" s="380"/>
      <c r="CEA5" s="380"/>
      <c r="CEB5" s="380"/>
      <c r="CEC5" s="380"/>
      <c r="CED5" s="380"/>
      <c r="CEE5" s="380"/>
      <c r="CEF5" s="380"/>
      <c r="CEG5" s="380"/>
      <c r="CEH5" s="380"/>
      <c r="CEI5" s="380"/>
      <c r="CEJ5" s="380"/>
      <c r="CEK5" s="380"/>
      <c r="CEL5" s="380"/>
      <c r="CEM5" s="380"/>
      <c r="CEN5" s="381"/>
      <c r="CEO5" s="379"/>
      <c r="CEP5" s="380"/>
      <c r="CEQ5" s="380"/>
      <c r="CER5" s="380"/>
      <c r="CES5" s="380"/>
      <c r="CET5" s="380"/>
      <c r="CEU5" s="380"/>
      <c r="CEV5" s="380"/>
      <c r="CEW5" s="380"/>
      <c r="CEX5" s="380"/>
      <c r="CEY5" s="380"/>
      <c r="CEZ5" s="380"/>
      <c r="CFA5" s="380"/>
      <c r="CFB5" s="380"/>
      <c r="CFC5" s="380"/>
      <c r="CFD5" s="380"/>
      <c r="CFE5" s="381"/>
      <c r="CFF5" s="379"/>
      <c r="CFG5" s="380"/>
      <c r="CFH5" s="380"/>
      <c r="CFI5" s="380"/>
      <c r="CFJ5" s="380"/>
      <c r="CFK5" s="380"/>
      <c r="CFL5" s="380"/>
      <c r="CFM5" s="380"/>
      <c r="CFN5" s="380"/>
      <c r="CFO5" s="380"/>
      <c r="CFP5" s="380"/>
      <c r="CFQ5" s="380"/>
      <c r="CFR5" s="380"/>
      <c r="CFS5" s="380"/>
      <c r="CFT5" s="380"/>
      <c r="CFU5" s="380"/>
      <c r="CFV5" s="381"/>
      <c r="CFW5" s="379"/>
      <c r="CFX5" s="380"/>
      <c r="CFY5" s="380"/>
      <c r="CFZ5" s="380"/>
      <c r="CGA5" s="380"/>
      <c r="CGB5" s="380"/>
      <c r="CGC5" s="380"/>
      <c r="CGD5" s="380"/>
      <c r="CGE5" s="380"/>
      <c r="CGF5" s="380"/>
      <c r="CGG5" s="380"/>
      <c r="CGH5" s="380"/>
      <c r="CGI5" s="380"/>
      <c r="CGJ5" s="380"/>
      <c r="CGK5" s="380"/>
      <c r="CGL5" s="380"/>
      <c r="CGM5" s="381"/>
      <c r="CGN5" s="379"/>
      <c r="CGO5" s="380"/>
      <c r="CGP5" s="380"/>
      <c r="CGQ5" s="380"/>
      <c r="CGR5" s="380"/>
      <c r="CGS5" s="380"/>
      <c r="CGT5" s="380"/>
      <c r="CGU5" s="380"/>
      <c r="CGV5" s="380"/>
      <c r="CGW5" s="380"/>
      <c r="CGX5" s="380"/>
      <c r="CGY5" s="380"/>
      <c r="CGZ5" s="380"/>
      <c r="CHA5" s="380"/>
      <c r="CHB5" s="380"/>
      <c r="CHC5" s="380"/>
      <c r="CHD5" s="381"/>
      <c r="CHE5" s="379"/>
      <c r="CHF5" s="380"/>
      <c r="CHG5" s="380"/>
      <c r="CHH5" s="380"/>
      <c r="CHI5" s="380"/>
      <c r="CHJ5" s="380"/>
      <c r="CHK5" s="380"/>
      <c r="CHL5" s="380"/>
      <c r="CHM5" s="380"/>
      <c r="CHN5" s="380"/>
      <c r="CHO5" s="380"/>
      <c r="CHP5" s="380"/>
      <c r="CHQ5" s="380"/>
      <c r="CHR5" s="380"/>
      <c r="CHS5" s="380"/>
      <c r="CHT5" s="380"/>
      <c r="CHU5" s="381"/>
      <c r="CHV5" s="379"/>
      <c r="CHW5" s="380"/>
      <c r="CHX5" s="380"/>
      <c r="CHY5" s="380"/>
      <c r="CHZ5" s="380"/>
      <c r="CIA5" s="380"/>
      <c r="CIB5" s="380"/>
      <c r="CIC5" s="380"/>
      <c r="CID5" s="380"/>
      <c r="CIE5" s="380"/>
      <c r="CIF5" s="380"/>
      <c r="CIG5" s="380"/>
      <c r="CIH5" s="380"/>
      <c r="CII5" s="380"/>
      <c r="CIJ5" s="380"/>
      <c r="CIK5" s="380"/>
      <c r="CIL5" s="381"/>
      <c r="CIM5" s="379"/>
      <c r="CIN5" s="380"/>
      <c r="CIO5" s="380"/>
      <c r="CIP5" s="380"/>
      <c r="CIQ5" s="380"/>
      <c r="CIR5" s="380"/>
      <c r="CIS5" s="380"/>
      <c r="CIT5" s="380"/>
      <c r="CIU5" s="380"/>
      <c r="CIV5" s="380"/>
      <c r="CIW5" s="380"/>
      <c r="CIX5" s="380"/>
      <c r="CIY5" s="380"/>
      <c r="CIZ5" s="380"/>
      <c r="CJA5" s="380"/>
      <c r="CJB5" s="380"/>
      <c r="CJC5" s="381"/>
      <c r="CJD5" s="379"/>
      <c r="CJE5" s="380"/>
      <c r="CJF5" s="380"/>
      <c r="CJG5" s="380"/>
      <c r="CJH5" s="380"/>
      <c r="CJI5" s="380"/>
      <c r="CJJ5" s="380"/>
      <c r="CJK5" s="380"/>
      <c r="CJL5" s="380"/>
      <c r="CJM5" s="380"/>
      <c r="CJN5" s="380"/>
      <c r="CJO5" s="380"/>
      <c r="CJP5" s="380"/>
      <c r="CJQ5" s="380"/>
      <c r="CJR5" s="380"/>
      <c r="CJS5" s="380"/>
      <c r="CJT5" s="381"/>
      <c r="CJU5" s="379"/>
      <c r="CJV5" s="380"/>
      <c r="CJW5" s="380"/>
      <c r="CJX5" s="380"/>
      <c r="CJY5" s="380"/>
      <c r="CJZ5" s="380"/>
      <c r="CKA5" s="380"/>
      <c r="CKB5" s="380"/>
      <c r="CKC5" s="380"/>
      <c r="CKD5" s="380"/>
      <c r="CKE5" s="380"/>
      <c r="CKF5" s="380"/>
      <c r="CKG5" s="380"/>
      <c r="CKH5" s="380"/>
      <c r="CKI5" s="380"/>
      <c r="CKJ5" s="380"/>
      <c r="CKK5" s="381"/>
      <c r="CKL5" s="379"/>
      <c r="CKM5" s="380"/>
      <c r="CKN5" s="380"/>
      <c r="CKO5" s="380"/>
      <c r="CKP5" s="380"/>
      <c r="CKQ5" s="380"/>
      <c r="CKR5" s="380"/>
      <c r="CKS5" s="380"/>
      <c r="CKT5" s="380"/>
      <c r="CKU5" s="380"/>
      <c r="CKV5" s="380"/>
      <c r="CKW5" s="380"/>
      <c r="CKX5" s="380"/>
      <c r="CKY5" s="380"/>
      <c r="CKZ5" s="380"/>
      <c r="CLA5" s="380"/>
      <c r="CLB5" s="381"/>
      <c r="CLC5" s="379"/>
      <c r="CLD5" s="380"/>
      <c r="CLE5" s="380"/>
      <c r="CLF5" s="380"/>
      <c r="CLG5" s="380"/>
      <c r="CLH5" s="380"/>
      <c r="CLI5" s="380"/>
      <c r="CLJ5" s="380"/>
      <c r="CLK5" s="380"/>
      <c r="CLL5" s="380"/>
      <c r="CLM5" s="380"/>
      <c r="CLN5" s="380"/>
      <c r="CLO5" s="380"/>
      <c r="CLP5" s="380"/>
      <c r="CLQ5" s="380"/>
      <c r="CLR5" s="380"/>
      <c r="CLS5" s="381"/>
      <c r="CLT5" s="379"/>
      <c r="CLU5" s="380"/>
      <c r="CLV5" s="380"/>
      <c r="CLW5" s="380"/>
      <c r="CLX5" s="380"/>
      <c r="CLY5" s="380"/>
      <c r="CLZ5" s="380"/>
      <c r="CMA5" s="380"/>
      <c r="CMB5" s="380"/>
      <c r="CMC5" s="380"/>
      <c r="CMD5" s="380"/>
      <c r="CME5" s="380"/>
      <c r="CMF5" s="380"/>
      <c r="CMG5" s="380"/>
      <c r="CMH5" s="380"/>
      <c r="CMI5" s="380"/>
      <c r="CMJ5" s="381"/>
      <c r="CMK5" s="379"/>
      <c r="CML5" s="380"/>
      <c r="CMM5" s="380"/>
      <c r="CMN5" s="380"/>
      <c r="CMO5" s="380"/>
      <c r="CMP5" s="380"/>
      <c r="CMQ5" s="380"/>
      <c r="CMR5" s="380"/>
      <c r="CMS5" s="380"/>
      <c r="CMT5" s="380"/>
      <c r="CMU5" s="380"/>
      <c r="CMV5" s="380"/>
      <c r="CMW5" s="380"/>
      <c r="CMX5" s="380"/>
      <c r="CMY5" s="380"/>
      <c r="CMZ5" s="380"/>
      <c r="CNA5" s="381"/>
      <c r="CNB5" s="379"/>
      <c r="CNC5" s="380"/>
      <c r="CND5" s="380"/>
      <c r="CNE5" s="380"/>
      <c r="CNF5" s="380"/>
      <c r="CNG5" s="380"/>
      <c r="CNH5" s="380"/>
      <c r="CNI5" s="380"/>
      <c r="CNJ5" s="380"/>
      <c r="CNK5" s="380"/>
      <c r="CNL5" s="380"/>
      <c r="CNM5" s="380"/>
      <c r="CNN5" s="380"/>
      <c r="CNO5" s="380"/>
      <c r="CNP5" s="380"/>
      <c r="CNQ5" s="380"/>
      <c r="CNR5" s="381"/>
      <c r="CNS5" s="379"/>
      <c r="CNT5" s="380"/>
      <c r="CNU5" s="380"/>
      <c r="CNV5" s="380"/>
      <c r="CNW5" s="380"/>
      <c r="CNX5" s="380"/>
      <c r="CNY5" s="380"/>
      <c r="CNZ5" s="380"/>
      <c r="COA5" s="380"/>
      <c r="COB5" s="380"/>
      <c r="COC5" s="380"/>
      <c r="COD5" s="380"/>
      <c r="COE5" s="380"/>
      <c r="COF5" s="380"/>
      <c r="COG5" s="380"/>
      <c r="COH5" s="380"/>
      <c r="COI5" s="381"/>
      <c r="COJ5" s="379"/>
      <c r="COK5" s="380"/>
      <c r="COL5" s="380"/>
      <c r="COM5" s="380"/>
      <c r="CON5" s="380"/>
      <c r="COO5" s="380"/>
      <c r="COP5" s="380"/>
      <c r="COQ5" s="380"/>
      <c r="COR5" s="380"/>
      <c r="COS5" s="380"/>
      <c r="COT5" s="380"/>
      <c r="COU5" s="380"/>
      <c r="COV5" s="380"/>
      <c r="COW5" s="380"/>
      <c r="COX5" s="380"/>
      <c r="COY5" s="380"/>
      <c r="COZ5" s="381"/>
      <c r="CPA5" s="379"/>
      <c r="CPB5" s="380"/>
      <c r="CPC5" s="380"/>
      <c r="CPD5" s="380"/>
      <c r="CPE5" s="380"/>
      <c r="CPF5" s="380"/>
      <c r="CPG5" s="380"/>
      <c r="CPH5" s="380"/>
      <c r="CPI5" s="380"/>
      <c r="CPJ5" s="380"/>
      <c r="CPK5" s="380"/>
      <c r="CPL5" s="380"/>
      <c r="CPM5" s="380"/>
      <c r="CPN5" s="380"/>
      <c r="CPO5" s="380"/>
      <c r="CPP5" s="380"/>
      <c r="CPQ5" s="381"/>
      <c r="CPR5" s="379"/>
      <c r="CPS5" s="380"/>
      <c r="CPT5" s="380"/>
      <c r="CPU5" s="380"/>
      <c r="CPV5" s="380"/>
      <c r="CPW5" s="380"/>
      <c r="CPX5" s="380"/>
      <c r="CPY5" s="380"/>
      <c r="CPZ5" s="380"/>
      <c r="CQA5" s="380"/>
      <c r="CQB5" s="380"/>
      <c r="CQC5" s="380"/>
      <c r="CQD5" s="380"/>
      <c r="CQE5" s="380"/>
      <c r="CQF5" s="380"/>
      <c r="CQG5" s="380"/>
      <c r="CQH5" s="381"/>
      <c r="CQI5" s="379"/>
      <c r="CQJ5" s="380"/>
      <c r="CQK5" s="380"/>
      <c r="CQL5" s="380"/>
      <c r="CQM5" s="380"/>
      <c r="CQN5" s="380"/>
      <c r="CQO5" s="380"/>
      <c r="CQP5" s="380"/>
      <c r="CQQ5" s="380"/>
      <c r="CQR5" s="380"/>
      <c r="CQS5" s="380"/>
      <c r="CQT5" s="380"/>
      <c r="CQU5" s="380"/>
      <c r="CQV5" s="380"/>
      <c r="CQW5" s="380"/>
      <c r="CQX5" s="380"/>
      <c r="CQY5" s="381"/>
      <c r="CQZ5" s="379"/>
      <c r="CRA5" s="380"/>
      <c r="CRB5" s="380"/>
      <c r="CRC5" s="380"/>
      <c r="CRD5" s="380"/>
      <c r="CRE5" s="380"/>
      <c r="CRF5" s="380"/>
      <c r="CRG5" s="380"/>
      <c r="CRH5" s="380"/>
      <c r="CRI5" s="380"/>
      <c r="CRJ5" s="380"/>
      <c r="CRK5" s="380"/>
      <c r="CRL5" s="380"/>
      <c r="CRM5" s="380"/>
      <c r="CRN5" s="380"/>
      <c r="CRO5" s="380"/>
      <c r="CRP5" s="381"/>
      <c r="CRQ5" s="379"/>
      <c r="CRR5" s="380"/>
      <c r="CRS5" s="380"/>
      <c r="CRT5" s="380"/>
      <c r="CRU5" s="380"/>
      <c r="CRV5" s="380"/>
      <c r="CRW5" s="380"/>
      <c r="CRX5" s="380"/>
      <c r="CRY5" s="380"/>
      <c r="CRZ5" s="380"/>
      <c r="CSA5" s="380"/>
      <c r="CSB5" s="380"/>
      <c r="CSC5" s="380"/>
      <c r="CSD5" s="380"/>
      <c r="CSE5" s="380"/>
      <c r="CSF5" s="380"/>
      <c r="CSG5" s="381"/>
      <c r="CSH5" s="379"/>
      <c r="CSI5" s="380"/>
      <c r="CSJ5" s="380"/>
      <c r="CSK5" s="380"/>
      <c r="CSL5" s="380"/>
      <c r="CSM5" s="380"/>
      <c r="CSN5" s="380"/>
      <c r="CSO5" s="380"/>
      <c r="CSP5" s="380"/>
      <c r="CSQ5" s="380"/>
      <c r="CSR5" s="380"/>
      <c r="CSS5" s="380"/>
      <c r="CST5" s="380"/>
      <c r="CSU5" s="380"/>
      <c r="CSV5" s="380"/>
      <c r="CSW5" s="380"/>
      <c r="CSX5" s="381"/>
      <c r="CSY5" s="379"/>
      <c r="CSZ5" s="380"/>
      <c r="CTA5" s="380"/>
      <c r="CTB5" s="380"/>
      <c r="CTC5" s="380"/>
      <c r="CTD5" s="380"/>
      <c r="CTE5" s="380"/>
      <c r="CTF5" s="380"/>
      <c r="CTG5" s="380"/>
      <c r="CTH5" s="380"/>
      <c r="CTI5" s="380"/>
      <c r="CTJ5" s="380"/>
      <c r="CTK5" s="380"/>
      <c r="CTL5" s="380"/>
      <c r="CTM5" s="380"/>
      <c r="CTN5" s="380"/>
      <c r="CTO5" s="381"/>
      <c r="CTP5" s="379"/>
      <c r="CTQ5" s="380"/>
      <c r="CTR5" s="380"/>
      <c r="CTS5" s="380"/>
      <c r="CTT5" s="380"/>
      <c r="CTU5" s="380"/>
      <c r="CTV5" s="380"/>
      <c r="CTW5" s="380"/>
      <c r="CTX5" s="380"/>
      <c r="CTY5" s="380"/>
      <c r="CTZ5" s="380"/>
      <c r="CUA5" s="380"/>
      <c r="CUB5" s="380"/>
      <c r="CUC5" s="380"/>
      <c r="CUD5" s="380"/>
      <c r="CUE5" s="380"/>
      <c r="CUF5" s="381"/>
      <c r="CUG5" s="379"/>
      <c r="CUH5" s="380"/>
      <c r="CUI5" s="380"/>
      <c r="CUJ5" s="380"/>
      <c r="CUK5" s="380"/>
      <c r="CUL5" s="380"/>
      <c r="CUM5" s="380"/>
      <c r="CUN5" s="380"/>
      <c r="CUO5" s="380"/>
      <c r="CUP5" s="380"/>
      <c r="CUQ5" s="380"/>
      <c r="CUR5" s="380"/>
      <c r="CUS5" s="380"/>
      <c r="CUT5" s="380"/>
      <c r="CUU5" s="380"/>
      <c r="CUV5" s="380"/>
      <c r="CUW5" s="381"/>
      <c r="CUX5" s="379"/>
      <c r="CUY5" s="380"/>
      <c r="CUZ5" s="380"/>
      <c r="CVA5" s="380"/>
      <c r="CVB5" s="380"/>
      <c r="CVC5" s="380"/>
      <c r="CVD5" s="380"/>
      <c r="CVE5" s="380"/>
      <c r="CVF5" s="380"/>
      <c r="CVG5" s="380"/>
      <c r="CVH5" s="380"/>
      <c r="CVI5" s="380"/>
      <c r="CVJ5" s="380"/>
      <c r="CVK5" s="380"/>
      <c r="CVL5" s="380"/>
      <c r="CVM5" s="380"/>
      <c r="CVN5" s="381"/>
      <c r="CVO5" s="379"/>
      <c r="CVP5" s="380"/>
      <c r="CVQ5" s="380"/>
      <c r="CVR5" s="380"/>
      <c r="CVS5" s="380"/>
      <c r="CVT5" s="380"/>
      <c r="CVU5" s="380"/>
      <c r="CVV5" s="380"/>
      <c r="CVW5" s="380"/>
      <c r="CVX5" s="380"/>
      <c r="CVY5" s="380"/>
      <c r="CVZ5" s="380"/>
      <c r="CWA5" s="380"/>
      <c r="CWB5" s="380"/>
      <c r="CWC5" s="380"/>
      <c r="CWD5" s="380"/>
      <c r="CWE5" s="381"/>
      <c r="CWF5" s="379"/>
      <c r="CWG5" s="380"/>
      <c r="CWH5" s="380"/>
      <c r="CWI5" s="380"/>
      <c r="CWJ5" s="380"/>
      <c r="CWK5" s="380"/>
      <c r="CWL5" s="380"/>
      <c r="CWM5" s="380"/>
      <c r="CWN5" s="380"/>
      <c r="CWO5" s="380"/>
      <c r="CWP5" s="380"/>
      <c r="CWQ5" s="380"/>
      <c r="CWR5" s="380"/>
      <c r="CWS5" s="380"/>
      <c r="CWT5" s="380"/>
      <c r="CWU5" s="380"/>
      <c r="CWV5" s="381"/>
      <c r="CWW5" s="379"/>
      <c r="CWX5" s="380"/>
      <c r="CWY5" s="380"/>
      <c r="CWZ5" s="380"/>
      <c r="CXA5" s="380"/>
      <c r="CXB5" s="380"/>
      <c r="CXC5" s="380"/>
      <c r="CXD5" s="380"/>
      <c r="CXE5" s="380"/>
      <c r="CXF5" s="380"/>
      <c r="CXG5" s="380"/>
      <c r="CXH5" s="380"/>
      <c r="CXI5" s="380"/>
      <c r="CXJ5" s="380"/>
      <c r="CXK5" s="380"/>
      <c r="CXL5" s="380"/>
      <c r="CXM5" s="381"/>
      <c r="CXN5" s="379"/>
      <c r="CXO5" s="380"/>
      <c r="CXP5" s="380"/>
      <c r="CXQ5" s="380"/>
      <c r="CXR5" s="380"/>
      <c r="CXS5" s="380"/>
      <c r="CXT5" s="380"/>
      <c r="CXU5" s="380"/>
      <c r="CXV5" s="380"/>
      <c r="CXW5" s="380"/>
      <c r="CXX5" s="380"/>
      <c r="CXY5" s="380"/>
      <c r="CXZ5" s="380"/>
      <c r="CYA5" s="380"/>
      <c r="CYB5" s="380"/>
      <c r="CYC5" s="380"/>
      <c r="CYD5" s="381"/>
      <c r="CYE5" s="379"/>
      <c r="CYF5" s="380"/>
      <c r="CYG5" s="380"/>
      <c r="CYH5" s="380"/>
      <c r="CYI5" s="380"/>
      <c r="CYJ5" s="380"/>
      <c r="CYK5" s="380"/>
      <c r="CYL5" s="380"/>
      <c r="CYM5" s="380"/>
      <c r="CYN5" s="380"/>
      <c r="CYO5" s="380"/>
      <c r="CYP5" s="380"/>
      <c r="CYQ5" s="380"/>
      <c r="CYR5" s="380"/>
      <c r="CYS5" s="380"/>
      <c r="CYT5" s="380"/>
      <c r="CYU5" s="381"/>
      <c r="CYV5" s="379"/>
      <c r="CYW5" s="380"/>
      <c r="CYX5" s="380"/>
      <c r="CYY5" s="380"/>
      <c r="CYZ5" s="380"/>
      <c r="CZA5" s="380"/>
      <c r="CZB5" s="380"/>
      <c r="CZC5" s="380"/>
      <c r="CZD5" s="380"/>
      <c r="CZE5" s="380"/>
      <c r="CZF5" s="380"/>
      <c r="CZG5" s="380"/>
      <c r="CZH5" s="380"/>
      <c r="CZI5" s="380"/>
      <c r="CZJ5" s="380"/>
      <c r="CZK5" s="380"/>
      <c r="CZL5" s="381"/>
      <c r="CZM5" s="379"/>
      <c r="CZN5" s="380"/>
      <c r="CZO5" s="380"/>
      <c r="CZP5" s="380"/>
      <c r="CZQ5" s="380"/>
      <c r="CZR5" s="380"/>
      <c r="CZS5" s="380"/>
      <c r="CZT5" s="380"/>
      <c r="CZU5" s="380"/>
      <c r="CZV5" s="380"/>
      <c r="CZW5" s="380"/>
      <c r="CZX5" s="380"/>
      <c r="CZY5" s="380"/>
      <c r="CZZ5" s="380"/>
      <c r="DAA5" s="380"/>
      <c r="DAB5" s="380"/>
      <c r="DAC5" s="381"/>
      <c r="DAD5" s="379"/>
      <c r="DAE5" s="380"/>
      <c r="DAF5" s="380"/>
      <c r="DAG5" s="380"/>
      <c r="DAH5" s="380"/>
      <c r="DAI5" s="380"/>
      <c r="DAJ5" s="380"/>
      <c r="DAK5" s="380"/>
      <c r="DAL5" s="380"/>
      <c r="DAM5" s="380"/>
      <c r="DAN5" s="380"/>
      <c r="DAO5" s="380"/>
      <c r="DAP5" s="380"/>
      <c r="DAQ5" s="380"/>
      <c r="DAR5" s="380"/>
      <c r="DAS5" s="380"/>
      <c r="DAT5" s="381"/>
      <c r="DAU5" s="379"/>
      <c r="DAV5" s="380"/>
      <c r="DAW5" s="380"/>
      <c r="DAX5" s="380"/>
      <c r="DAY5" s="380"/>
      <c r="DAZ5" s="380"/>
      <c r="DBA5" s="380"/>
      <c r="DBB5" s="380"/>
      <c r="DBC5" s="380"/>
      <c r="DBD5" s="380"/>
      <c r="DBE5" s="380"/>
      <c r="DBF5" s="380"/>
      <c r="DBG5" s="380"/>
      <c r="DBH5" s="380"/>
      <c r="DBI5" s="380"/>
      <c r="DBJ5" s="380"/>
      <c r="DBK5" s="381"/>
      <c r="DBL5" s="379"/>
      <c r="DBM5" s="380"/>
      <c r="DBN5" s="380"/>
      <c r="DBO5" s="380"/>
      <c r="DBP5" s="380"/>
      <c r="DBQ5" s="380"/>
      <c r="DBR5" s="380"/>
      <c r="DBS5" s="380"/>
      <c r="DBT5" s="380"/>
      <c r="DBU5" s="380"/>
      <c r="DBV5" s="380"/>
      <c r="DBW5" s="380"/>
      <c r="DBX5" s="380"/>
      <c r="DBY5" s="380"/>
      <c r="DBZ5" s="380"/>
      <c r="DCA5" s="380"/>
      <c r="DCB5" s="381"/>
      <c r="DCC5" s="379"/>
      <c r="DCD5" s="380"/>
      <c r="DCE5" s="380"/>
      <c r="DCF5" s="380"/>
      <c r="DCG5" s="380"/>
      <c r="DCH5" s="380"/>
      <c r="DCI5" s="380"/>
      <c r="DCJ5" s="380"/>
      <c r="DCK5" s="380"/>
      <c r="DCL5" s="380"/>
      <c r="DCM5" s="380"/>
      <c r="DCN5" s="380"/>
      <c r="DCO5" s="380"/>
      <c r="DCP5" s="380"/>
      <c r="DCQ5" s="380"/>
      <c r="DCR5" s="380"/>
      <c r="DCS5" s="381"/>
      <c r="DCT5" s="379"/>
      <c r="DCU5" s="380"/>
      <c r="DCV5" s="380"/>
      <c r="DCW5" s="380"/>
      <c r="DCX5" s="380"/>
      <c r="DCY5" s="380"/>
      <c r="DCZ5" s="380"/>
      <c r="DDA5" s="380"/>
      <c r="DDB5" s="380"/>
      <c r="DDC5" s="380"/>
      <c r="DDD5" s="380"/>
      <c r="DDE5" s="380"/>
      <c r="DDF5" s="380"/>
      <c r="DDG5" s="380"/>
      <c r="DDH5" s="380"/>
      <c r="DDI5" s="380"/>
      <c r="DDJ5" s="381"/>
      <c r="DDK5" s="379"/>
      <c r="DDL5" s="380"/>
      <c r="DDM5" s="380"/>
      <c r="DDN5" s="380"/>
      <c r="DDO5" s="380"/>
      <c r="DDP5" s="380"/>
      <c r="DDQ5" s="380"/>
      <c r="DDR5" s="380"/>
      <c r="DDS5" s="380"/>
      <c r="DDT5" s="380"/>
      <c r="DDU5" s="380"/>
      <c r="DDV5" s="380"/>
      <c r="DDW5" s="380"/>
      <c r="DDX5" s="380"/>
      <c r="DDY5" s="380"/>
      <c r="DDZ5" s="380"/>
      <c r="DEA5" s="381"/>
      <c r="DEB5" s="379"/>
      <c r="DEC5" s="380"/>
      <c r="DED5" s="380"/>
      <c r="DEE5" s="380"/>
      <c r="DEF5" s="380"/>
      <c r="DEG5" s="380"/>
      <c r="DEH5" s="380"/>
      <c r="DEI5" s="380"/>
      <c r="DEJ5" s="380"/>
      <c r="DEK5" s="380"/>
      <c r="DEL5" s="380"/>
      <c r="DEM5" s="380"/>
      <c r="DEN5" s="380"/>
      <c r="DEO5" s="380"/>
      <c r="DEP5" s="380"/>
      <c r="DEQ5" s="380"/>
      <c r="DER5" s="381"/>
      <c r="DES5" s="379"/>
      <c r="DET5" s="380"/>
      <c r="DEU5" s="380"/>
      <c r="DEV5" s="380"/>
      <c r="DEW5" s="380"/>
      <c r="DEX5" s="380"/>
      <c r="DEY5" s="380"/>
      <c r="DEZ5" s="380"/>
      <c r="DFA5" s="380"/>
      <c r="DFB5" s="380"/>
      <c r="DFC5" s="380"/>
      <c r="DFD5" s="380"/>
      <c r="DFE5" s="380"/>
      <c r="DFF5" s="380"/>
      <c r="DFG5" s="380"/>
      <c r="DFH5" s="380"/>
      <c r="DFI5" s="381"/>
      <c r="DFJ5" s="379"/>
      <c r="DFK5" s="380"/>
      <c r="DFL5" s="380"/>
      <c r="DFM5" s="380"/>
      <c r="DFN5" s="380"/>
      <c r="DFO5" s="380"/>
      <c r="DFP5" s="380"/>
      <c r="DFQ5" s="380"/>
      <c r="DFR5" s="380"/>
      <c r="DFS5" s="380"/>
      <c r="DFT5" s="380"/>
      <c r="DFU5" s="380"/>
      <c r="DFV5" s="380"/>
      <c r="DFW5" s="380"/>
      <c r="DFX5" s="380"/>
      <c r="DFY5" s="380"/>
      <c r="DFZ5" s="381"/>
      <c r="DGA5" s="379"/>
      <c r="DGB5" s="380"/>
      <c r="DGC5" s="380"/>
      <c r="DGD5" s="380"/>
      <c r="DGE5" s="380"/>
      <c r="DGF5" s="380"/>
      <c r="DGG5" s="380"/>
      <c r="DGH5" s="380"/>
      <c r="DGI5" s="380"/>
      <c r="DGJ5" s="380"/>
      <c r="DGK5" s="380"/>
      <c r="DGL5" s="380"/>
      <c r="DGM5" s="380"/>
      <c r="DGN5" s="380"/>
      <c r="DGO5" s="380"/>
      <c r="DGP5" s="380"/>
      <c r="DGQ5" s="381"/>
      <c r="DGR5" s="379"/>
      <c r="DGS5" s="380"/>
      <c r="DGT5" s="380"/>
      <c r="DGU5" s="380"/>
      <c r="DGV5" s="380"/>
      <c r="DGW5" s="380"/>
      <c r="DGX5" s="380"/>
      <c r="DGY5" s="380"/>
      <c r="DGZ5" s="380"/>
      <c r="DHA5" s="380"/>
      <c r="DHB5" s="380"/>
      <c r="DHC5" s="380"/>
      <c r="DHD5" s="380"/>
      <c r="DHE5" s="380"/>
      <c r="DHF5" s="380"/>
      <c r="DHG5" s="380"/>
      <c r="DHH5" s="381"/>
      <c r="DHI5" s="379"/>
      <c r="DHJ5" s="380"/>
      <c r="DHK5" s="380"/>
      <c r="DHL5" s="380"/>
      <c r="DHM5" s="380"/>
      <c r="DHN5" s="380"/>
      <c r="DHO5" s="380"/>
      <c r="DHP5" s="380"/>
      <c r="DHQ5" s="380"/>
      <c r="DHR5" s="380"/>
      <c r="DHS5" s="380"/>
      <c r="DHT5" s="380"/>
      <c r="DHU5" s="380"/>
      <c r="DHV5" s="380"/>
      <c r="DHW5" s="380"/>
      <c r="DHX5" s="380"/>
      <c r="DHY5" s="381"/>
      <c r="DHZ5" s="379"/>
      <c r="DIA5" s="380"/>
      <c r="DIB5" s="380"/>
      <c r="DIC5" s="380"/>
      <c r="DID5" s="380"/>
      <c r="DIE5" s="380"/>
      <c r="DIF5" s="380"/>
      <c r="DIG5" s="380"/>
      <c r="DIH5" s="380"/>
      <c r="DII5" s="380"/>
      <c r="DIJ5" s="380"/>
      <c r="DIK5" s="380"/>
      <c r="DIL5" s="380"/>
      <c r="DIM5" s="380"/>
      <c r="DIN5" s="380"/>
      <c r="DIO5" s="380"/>
      <c r="DIP5" s="381"/>
      <c r="DIQ5" s="379"/>
      <c r="DIR5" s="380"/>
      <c r="DIS5" s="380"/>
      <c r="DIT5" s="380"/>
      <c r="DIU5" s="380"/>
      <c r="DIV5" s="380"/>
      <c r="DIW5" s="380"/>
      <c r="DIX5" s="380"/>
      <c r="DIY5" s="380"/>
      <c r="DIZ5" s="380"/>
      <c r="DJA5" s="380"/>
      <c r="DJB5" s="380"/>
      <c r="DJC5" s="380"/>
      <c r="DJD5" s="380"/>
      <c r="DJE5" s="380"/>
      <c r="DJF5" s="380"/>
      <c r="DJG5" s="381"/>
      <c r="DJH5" s="379"/>
      <c r="DJI5" s="380"/>
      <c r="DJJ5" s="380"/>
      <c r="DJK5" s="380"/>
      <c r="DJL5" s="380"/>
      <c r="DJM5" s="380"/>
      <c r="DJN5" s="380"/>
      <c r="DJO5" s="380"/>
      <c r="DJP5" s="380"/>
      <c r="DJQ5" s="380"/>
      <c r="DJR5" s="380"/>
      <c r="DJS5" s="380"/>
      <c r="DJT5" s="380"/>
      <c r="DJU5" s="380"/>
      <c r="DJV5" s="380"/>
      <c r="DJW5" s="380"/>
      <c r="DJX5" s="381"/>
      <c r="DJY5" s="379"/>
      <c r="DJZ5" s="380"/>
      <c r="DKA5" s="380"/>
      <c r="DKB5" s="380"/>
      <c r="DKC5" s="380"/>
      <c r="DKD5" s="380"/>
      <c r="DKE5" s="380"/>
      <c r="DKF5" s="380"/>
      <c r="DKG5" s="380"/>
      <c r="DKH5" s="380"/>
      <c r="DKI5" s="380"/>
      <c r="DKJ5" s="380"/>
      <c r="DKK5" s="380"/>
      <c r="DKL5" s="380"/>
      <c r="DKM5" s="380"/>
      <c r="DKN5" s="380"/>
      <c r="DKO5" s="381"/>
      <c r="DKP5" s="379"/>
      <c r="DKQ5" s="380"/>
      <c r="DKR5" s="380"/>
      <c r="DKS5" s="380"/>
      <c r="DKT5" s="380"/>
      <c r="DKU5" s="380"/>
      <c r="DKV5" s="380"/>
      <c r="DKW5" s="380"/>
      <c r="DKX5" s="380"/>
      <c r="DKY5" s="380"/>
      <c r="DKZ5" s="380"/>
      <c r="DLA5" s="380"/>
      <c r="DLB5" s="380"/>
      <c r="DLC5" s="380"/>
      <c r="DLD5" s="380"/>
      <c r="DLE5" s="380"/>
      <c r="DLF5" s="381"/>
      <c r="DLG5" s="379"/>
      <c r="DLH5" s="380"/>
      <c r="DLI5" s="380"/>
      <c r="DLJ5" s="380"/>
      <c r="DLK5" s="380"/>
      <c r="DLL5" s="380"/>
      <c r="DLM5" s="380"/>
      <c r="DLN5" s="380"/>
      <c r="DLO5" s="380"/>
      <c r="DLP5" s="380"/>
      <c r="DLQ5" s="380"/>
      <c r="DLR5" s="380"/>
      <c r="DLS5" s="380"/>
      <c r="DLT5" s="380"/>
      <c r="DLU5" s="380"/>
      <c r="DLV5" s="380"/>
      <c r="DLW5" s="381"/>
      <c r="DLX5" s="379"/>
      <c r="DLY5" s="380"/>
      <c r="DLZ5" s="380"/>
      <c r="DMA5" s="380"/>
      <c r="DMB5" s="380"/>
      <c r="DMC5" s="380"/>
      <c r="DMD5" s="380"/>
      <c r="DME5" s="380"/>
      <c r="DMF5" s="380"/>
      <c r="DMG5" s="380"/>
      <c r="DMH5" s="380"/>
      <c r="DMI5" s="380"/>
      <c r="DMJ5" s="380"/>
      <c r="DMK5" s="380"/>
      <c r="DML5" s="380"/>
      <c r="DMM5" s="380"/>
      <c r="DMN5" s="381"/>
      <c r="DMO5" s="379"/>
      <c r="DMP5" s="380"/>
      <c r="DMQ5" s="380"/>
      <c r="DMR5" s="380"/>
      <c r="DMS5" s="380"/>
      <c r="DMT5" s="380"/>
      <c r="DMU5" s="380"/>
      <c r="DMV5" s="380"/>
      <c r="DMW5" s="380"/>
      <c r="DMX5" s="380"/>
      <c r="DMY5" s="380"/>
      <c r="DMZ5" s="380"/>
      <c r="DNA5" s="380"/>
      <c r="DNB5" s="380"/>
      <c r="DNC5" s="380"/>
      <c r="DND5" s="380"/>
      <c r="DNE5" s="381"/>
      <c r="DNF5" s="379"/>
      <c r="DNG5" s="380"/>
      <c r="DNH5" s="380"/>
      <c r="DNI5" s="380"/>
      <c r="DNJ5" s="380"/>
      <c r="DNK5" s="380"/>
      <c r="DNL5" s="380"/>
      <c r="DNM5" s="380"/>
      <c r="DNN5" s="380"/>
      <c r="DNO5" s="380"/>
      <c r="DNP5" s="380"/>
      <c r="DNQ5" s="380"/>
      <c r="DNR5" s="380"/>
      <c r="DNS5" s="380"/>
      <c r="DNT5" s="380"/>
      <c r="DNU5" s="380"/>
      <c r="DNV5" s="381"/>
      <c r="DNW5" s="379"/>
      <c r="DNX5" s="380"/>
      <c r="DNY5" s="380"/>
      <c r="DNZ5" s="380"/>
      <c r="DOA5" s="380"/>
      <c r="DOB5" s="380"/>
      <c r="DOC5" s="380"/>
      <c r="DOD5" s="380"/>
      <c r="DOE5" s="380"/>
      <c r="DOF5" s="380"/>
      <c r="DOG5" s="380"/>
      <c r="DOH5" s="380"/>
      <c r="DOI5" s="380"/>
      <c r="DOJ5" s="380"/>
      <c r="DOK5" s="380"/>
      <c r="DOL5" s="380"/>
      <c r="DOM5" s="381"/>
      <c r="DON5" s="379"/>
      <c r="DOO5" s="380"/>
      <c r="DOP5" s="380"/>
      <c r="DOQ5" s="380"/>
      <c r="DOR5" s="380"/>
      <c r="DOS5" s="380"/>
      <c r="DOT5" s="380"/>
      <c r="DOU5" s="380"/>
      <c r="DOV5" s="380"/>
      <c r="DOW5" s="380"/>
      <c r="DOX5" s="380"/>
      <c r="DOY5" s="380"/>
      <c r="DOZ5" s="380"/>
      <c r="DPA5" s="380"/>
      <c r="DPB5" s="380"/>
      <c r="DPC5" s="380"/>
      <c r="DPD5" s="381"/>
      <c r="DPE5" s="379"/>
      <c r="DPF5" s="380"/>
      <c r="DPG5" s="380"/>
      <c r="DPH5" s="380"/>
      <c r="DPI5" s="380"/>
      <c r="DPJ5" s="380"/>
      <c r="DPK5" s="380"/>
      <c r="DPL5" s="380"/>
      <c r="DPM5" s="380"/>
      <c r="DPN5" s="380"/>
      <c r="DPO5" s="380"/>
      <c r="DPP5" s="380"/>
      <c r="DPQ5" s="380"/>
      <c r="DPR5" s="380"/>
      <c r="DPS5" s="380"/>
      <c r="DPT5" s="380"/>
      <c r="DPU5" s="381"/>
      <c r="DPV5" s="379"/>
      <c r="DPW5" s="380"/>
      <c r="DPX5" s="380"/>
      <c r="DPY5" s="380"/>
      <c r="DPZ5" s="380"/>
      <c r="DQA5" s="380"/>
      <c r="DQB5" s="380"/>
      <c r="DQC5" s="380"/>
      <c r="DQD5" s="380"/>
      <c r="DQE5" s="380"/>
      <c r="DQF5" s="380"/>
      <c r="DQG5" s="380"/>
      <c r="DQH5" s="380"/>
      <c r="DQI5" s="380"/>
      <c r="DQJ5" s="380"/>
      <c r="DQK5" s="380"/>
      <c r="DQL5" s="381"/>
      <c r="DQM5" s="379"/>
      <c r="DQN5" s="380"/>
      <c r="DQO5" s="380"/>
      <c r="DQP5" s="380"/>
      <c r="DQQ5" s="380"/>
      <c r="DQR5" s="380"/>
      <c r="DQS5" s="380"/>
      <c r="DQT5" s="380"/>
      <c r="DQU5" s="380"/>
      <c r="DQV5" s="380"/>
      <c r="DQW5" s="380"/>
      <c r="DQX5" s="380"/>
      <c r="DQY5" s="380"/>
      <c r="DQZ5" s="380"/>
      <c r="DRA5" s="380"/>
      <c r="DRB5" s="380"/>
      <c r="DRC5" s="381"/>
      <c r="DRD5" s="379"/>
      <c r="DRE5" s="380"/>
      <c r="DRF5" s="380"/>
      <c r="DRG5" s="380"/>
      <c r="DRH5" s="380"/>
      <c r="DRI5" s="380"/>
      <c r="DRJ5" s="380"/>
      <c r="DRK5" s="380"/>
      <c r="DRL5" s="380"/>
      <c r="DRM5" s="380"/>
      <c r="DRN5" s="380"/>
      <c r="DRO5" s="380"/>
      <c r="DRP5" s="380"/>
      <c r="DRQ5" s="380"/>
      <c r="DRR5" s="380"/>
      <c r="DRS5" s="380"/>
      <c r="DRT5" s="381"/>
      <c r="DRU5" s="379"/>
      <c r="DRV5" s="380"/>
      <c r="DRW5" s="380"/>
      <c r="DRX5" s="380"/>
      <c r="DRY5" s="380"/>
      <c r="DRZ5" s="380"/>
      <c r="DSA5" s="380"/>
      <c r="DSB5" s="380"/>
      <c r="DSC5" s="380"/>
      <c r="DSD5" s="380"/>
      <c r="DSE5" s="380"/>
      <c r="DSF5" s="380"/>
      <c r="DSG5" s="380"/>
      <c r="DSH5" s="380"/>
      <c r="DSI5" s="380"/>
      <c r="DSJ5" s="380"/>
      <c r="DSK5" s="381"/>
      <c r="DSL5" s="379"/>
      <c r="DSM5" s="380"/>
      <c r="DSN5" s="380"/>
      <c r="DSO5" s="380"/>
      <c r="DSP5" s="380"/>
      <c r="DSQ5" s="380"/>
      <c r="DSR5" s="380"/>
      <c r="DSS5" s="380"/>
      <c r="DST5" s="380"/>
      <c r="DSU5" s="380"/>
      <c r="DSV5" s="380"/>
      <c r="DSW5" s="380"/>
      <c r="DSX5" s="380"/>
      <c r="DSY5" s="380"/>
      <c r="DSZ5" s="380"/>
      <c r="DTA5" s="380"/>
      <c r="DTB5" s="381"/>
      <c r="DTC5" s="379"/>
      <c r="DTD5" s="380"/>
      <c r="DTE5" s="380"/>
      <c r="DTF5" s="380"/>
      <c r="DTG5" s="380"/>
      <c r="DTH5" s="380"/>
      <c r="DTI5" s="380"/>
      <c r="DTJ5" s="380"/>
      <c r="DTK5" s="380"/>
      <c r="DTL5" s="380"/>
      <c r="DTM5" s="380"/>
      <c r="DTN5" s="380"/>
      <c r="DTO5" s="380"/>
      <c r="DTP5" s="380"/>
      <c r="DTQ5" s="380"/>
      <c r="DTR5" s="380"/>
      <c r="DTS5" s="381"/>
      <c r="DTT5" s="379"/>
      <c r="DTU5" s="380"/>
      <c r="DTV5" s="380"/>
      <c r="DTW5" s="380"/>
      <c r="DTX5" s="380"/>
      <c r="DTY5" s="380"/>
      <c r="DTZ5" s="380"/>
      <c r="DUA5" s="380"/>
      <c r="DUB5" s="380"/>
      <c r="DUC5" s="380"/>
      <c r="DUD5" s="380"/>
      <c r="DUE5" s="380"/>
      <c r="DUF5" s="380"/>
      <c r="DUG5" s="380"/>
      <c r="DUH5" s="380"/>
      <c r="DUI5" s="380"/>
      <c r="DUJ5" s="381"/>
      <c r="DUK5" s="379"/>
      <c r="DUL5" s="380"/>
      <c r="DUM5" s="380"/>
      <c r="DUN5" s="380"/>
      <c r="DUO5" s="380"/>
      <c r="DUP5" s="380"/>
      <c r="DUQ5" s="380"/>
      <c r="DUR5" s="380"/>
      <c r="DUS5" s="380"/>
      <c r="DUT5" s="380"/>
      <c r="DUU5" s="380"/>
      <c r="DUV5" s="380"/>
      <c r="DUW5" s="380"/>
      <c r="DUX5" s="380"/>
      <c r="DUY5" s="380"/>
      <c r="DUZ5" s="380"/>
      <c r="DVA5" s="381"/>
      <c r="DVB5" s="379"/>
      <c r="DVC5" s="380"/>
      <c r="DVD5" s="380"/>
      <c r="DVE5" s="380"/>
      <c r="DVF5" s="380"/>
      <c r="DVG5" s="380"/>
      <c r="DVH5" s="380"/>
      <c r="DVI5" s="380"/>
      <c r="DVJ5" s="380"/>
      <c r="DVK5" s="380"/>
      <c r="DVL5" s="380"/>
      <c r="DVM5" s="380"/>
      <c r="DVN5" s="380"/>
      <c r="DVO5" s="380"/>
      <c r="DVP5" s="380"/>
      <c r="DVQ5" s="380"/>
      <c r="DVR5" s="381"/>
      <c r="DVS5" s="379"/>
      <c r="DVT5" s="380"/>
      <c r="DVU5" s="380"/>
      <c r="DVV5" s="380"/>
      <c r="DVW5" s="380"/>
      <c r="DVX5" s="380"/>
      <c r="DVY5" s="380"/>
      <c r="DVZ5" s="380"/>
      <c r="DWA5" s="380"/>
      <c r="DWB5" s="380"/>
      <c r="DWC5" s="380"/>
      <c r="DWD5" s="380"/>
      <c r="DWE5" s="380"/>
      <c r="DWF5" s="380"/>
      <c r="DWG5" s="380"/>
      <c r="DWH5" s="380"/>
      <c r="DWI5" s="381"/>
      <c r="DWJ5" s="379"/>
      <c r="DWK5" s="380"/>
      <c r="DWL5" s="380"/>
      <c r="DWM5" s="380"/>
      <c r="DWN5" s="380"/>
      <c r="DWO5" s="380"/>
      <c r="DWP5" s="380"/>
      <c r="DWQ5" s="380"/>
      <c r="DWR5" s="380"/>
      <c r="DWS5" s="380"/>
      <c r="DWT5" s="380"/>
      <c r="DWU5" s="380"/>
      <c r="DWV5" s="380"/>
      <c r="DWW5" s="380"/>
      <c r="DWX5" s="380"/>
      <c r="DWY5" s="380"/>
      <c r="DWZ5" s="381"/>
      <c r="DXA5" s="379"/>
      <c r="DXB5" s="380"/>
      <c r="DXC5" s="380"/>
      <c r="DXD5" s="380"/>
      <c r="DXE5" s="380"/>
      <c r="DXF5" s="380"/>
      <c r="DXG5" s="380"/>
      <c r="DXH5" s="380"/>
      <c r="DXI5" s="380"/>
      <c r="DXJ5" s="380"/>
      <c r="DXK5" s="380"/>
      <c r="DXL5" s="380"/>
      <c r="DXM5" s="380"/>
      <c r="DXN5" s="380"/>
      <c r="DXO5" s="380"/>
      <c r="DXP5" s="380"/>
      <c r="DXQ5" s="381"/>
      <c r="DXR5" s="379"/>
      <c r="DXS5" s="380"/>
      <c r="DXT5" s="380"/>
      <c r="DXU5" s="380"/>
      <c r="DXV5" s="380"/>
      <c r="DXW5" s="380"/>
      <c r="DXX5" s="380"/>
      <c r="DXY5" s="380"/>
      <c r="DXZ5" s="380"/>
      <c r="DYA5" s="380"/>
      <c r="DYB5" s="380"/>
      <c r="DYC5" s="380"/>
      <c r="DYD5" s="380"/>
      <c r="DYE5" s="380"/>
      <c r="DYF5" s="380"/>
      <c r="DYG5" s="380"/>
      <c r="DYH5" s="381"/>
      <c r="DYI5" s="379"/>
      <c r="DYJ5" s="380"/>
      <c r="DYK5" s="380"/>
      <c r="DYL5" s="380"/>
      <c r="DYM5" s="380"/>
      <c r="DYN5" s="380"/>
      <c r="DYO5" s="380"/>
      <c r="DYP5" s="380"/>
      <c r="DYQ5" s="380"/>
      <c r="DYR5" s="380"/>
      <c r="DYS5" s="380"/>
      <c r="DYT5" s="380"/>
      <c r="DYU5" s="380"/>
      <c r="DYV5" s="380"/>
      <c r="DYW5" s="380"/>
      <c r="DYX5" s="380"/>
      <c r="DYY5" s="381"/>
      <c r="DYZ5" s="379"/>
      <c r="DZA5" s="380"/>
      <c r="DZB5" s="380"/>
      <c r="DZC5" s="380"/>
      <c r="DZD5" s="380"/>
      <c r="DZE5" s="380"/>
      <c r="DZF5" s="380"/>
      <c r="DZG5" s="380"/>
      <c r="DZH5" s="380"/>
      <c r="DZI5" s="380"/>
      <c r="DZJ5" s="380"/>
      <c r="DZK5" s="380"/>
      <c r="DZL5" s="380"/>
      <c r="DZM5" s="380"/>
      <c r="DZN5" s="380"/>
      <c r="DZO5" s="380"/>
      <c r="DZP5" s="381"/>
      <c r="DZQ5" s="379"/>
      <c r="DZR5" s="380"/>
      <c r="DZS5" s="380"/>
      <c r="DZT5" s="380"/>
      <c r="DZU5" s="380"/>
      <c r="DZV5" s="380"/>
      <c r="DZW5" s="380"/>
      <c r="DZX5" s="380"/>
      <c r="DZY5" s="380"/>
      <c r="DZZ5" s="380"/>
      <c r="EAA5" s="380"/>
      <c r="EAB5" s="380"/>
      <c r="EAC5" s="380"/>
      <c r="EAD5" s="380"/>
      <c r="EAE5" s="380"/>
      <c r="EAF5" s="380"/>
      <c r="EAG5" s="381"/>
      <c r="EAH5" s="379"/>
      <c r="EAI5" s="380"/>
      <c r="EAJ5" s="380"/>
      <c r="EAK5" s="380"/>
      <c r="EAL5" s="380"/>
      <c r="EAM5" s="380"/>
      <c r="EAN5" s="380"/>
      <c r="EAO5" s="380"/>
      <c r="EAP5" s="380"/>
      <c r="EAQ5" s="380"/>
      <c r="EAR5" s="380"/>
      <c r="EAS5" s="380"/>
      <c r="EAT5" s="380"/>
      <c r="EAU5" s="380"/>
      <c r="EAV5" s="380"/>
      <c r="EAW5" s="380"/>
      <c r="EAX5" s="381"/>
      <c r="EAY5" s="379"/>
      <c r="EAZ5" s="380"/>
      <c r="EBA5" s="380"/>
      <c r="EBB5" s="380"/>
      <c r="EBC5" s="380"/>
      <c r="EBD5" s="380"/>
      <c r="EBE5" s="380"/>
      <c r="EBF5" s="380"/>
      <c r="EBG5" s="380"/>
      <c r="EBH5" s="380"/>
      <c r="EBI5" s="380"/>
      <c r="EBJ5" s="380"/>
      <c r="EBK5" s="380"/>
      <c r="EBL5" s="380"/>
      <c r="EBM5" s="380"/>
      <c r="EBN5" s="380"/>
      <c r="EBO5" s="381"/>
      <c r="EBP5" s="379"/>
      <c r="EBQ5" s="380"/>
      <c r="EBR5" s="380"/>
      <c r="EBS5" s="380"/>
      <c r="EBT5" s="380"/>
      <c r="EBU5" s="380"/>
      <c r="EBV5" s="380"/>
      <c r="EBW5" s="380"/>
      <c r="EBX5" s="380"/>
      <c r="EBY5" s="380"/>
      <c r="EBZ5" s="380"/>
      <c r="ECA5" s="380"/>
      <c r="ECB5" s="380"/>
      <c r="ECC5" s="380"/>
      <c r="ECD5" s="380"/>
      <c r="ECE5" s="380"/>
      <c r="ECF5" s="381"/>
      <c r="ECG5" s="379"/>
      <c r="ECH5" s="380"/>
      <c r="ECI5" s="380"/>
      <c r="ECJ5" s="380"/>
      <c r="ECK5" s="380"/>
      <c r="ECL5" s="380"/>
      <c r="ECM5" s="380"/>
      <c r="ECN5" s="380"/>
      <c r="ECO5" s="380"/>
      <c r="ECP5" s="380"/>
      <c r="ECQ5" s="380"/>
      <c r="ECR5" s="380"/>
      <c r="ECS5" s="380"/>
      <c r="ECT5" s="380"/>
      <c r="ECU5" s="380"/>
      <c r="ECV5" s="380"/>
      <c r="ECW5" s="381"/>
      <c r="ECX5" s="379"/>
      <c r="ECY5" s="380"/>
      <c r="ECZ5" s="380"/>
      <c r="EDA5" s="380"/>
      <c r="EDB5" s="380"/>
      <c r="EDC5" s="380"/>
      <c r="EDD5" s="380"/>
      <c r="EDE5" s="380"/>
      <c r="EDF5" s="380"/>
      <c r="EDG5" s="380"/>
      <c r="EDH5" s="380"/>
      <c r="EDI5" s="380"/>
      <c r="EDJ5" s="380"/>
      <c r="EDK5" s="380"/>
      <c r="EDL5" s="380"/>
      <c r="EDM5" s="380"/>
      <c r="EDN5" s="381"/>
      <c r="EDO5" s="379"/>
      <c r="EDP5" s="380"/>
      <c r="EDQ5" s="380"/>
      <c r="EDR5" s="380"/>
      <c r="EDS5" s="380"/>
      <c r="EDT5" s="380"/>
      <c r="EDU5" s="380"/>
      <c r="EDV5" s="380"/>
      <c r="EDW5" s="380"/>
      <c r="EDX5" s="380"/>
      <c r="EDY5" s="380"/>
      <c r="EDZ5" s="380"/>
      <c r="EEA5" s="380"/>
      <c r="EEB5" s="380"/>
      <c r="EEC5" s="380"/>
      <c r="EED5" s="380"/>
      <c r="EEE5" s="381"/>
      <c r="EEF5" s="379"/>
      <c r="EEG5" s="380"/>
      <c r="EEH5" s="380"/>
      <c r="EEI5" s="380"/>
      <c r="EEJ5" s="380"/>
      <c r="EEK5" s="380"/>
      <c r="EEL5" s="380"/>
      <c r="EEM5" s="380"/>
      <c r="EEN5" s="380"/>
      <c r="EEO5" s="380"/>
      <c r="EEP5" s="380"/>
      <c r="EEQ5" s="380"/>
      <c r="EER5" s="380"/>
      <c r="EES5" s="380"/>
      <c r="EET5" s="380"/>
      <c r="EEU5" s="380"/>
      <c r="EEV5" s="381"/>
      <c r="EEW5" s="379"/>
      <c r="EEX5" s="380"/>
      <c r="EEY5" s="380"/>
      <c r="EEZ5" s="380"/>
      <c r="EFA5" s="380"/>
      <c r="EFB5" s="380"/>
      <c r="EFC5" s="380"/>
      <c r="EFD5" s="380"/>
      <c r="EFE5" s="380"/>
      <c r="EFF5" s="380"/>
      <c r="EFG5" s="380"/>
      <c r="EFH5" s="380"/>
      <c r="EFI5" s="380"/>
      <c r="EFJ5" s="380"/>
      <c r="EFK5" s="380"/>
      <c r="EFL5" s="380"/>
      <c r="EFM5" s="381"/>
      <c r="EFN5" s="379"/>
      <c r="EFO5" s="380"/>
      <c r="EFP5" s="380"/>
      <c r="EFQ5" s="380"/>
      <c r="EFR5" s="380"/>
      <c r="EFS5" s="380"/>
      <c r="EFT5" s="380"/>
      <c r="EFU5" s="380"/>
      <c r="EFV5" s="380"/>
      <c r="EFW5" s="380"/>
      <c r="EFX5" s="380"/>
      <c r="EFY5" s="380"/>
      <c r="EFZ5" s="380"/>
      <c r="EGA5" s="380"/>
      <c r="EGB5" s="380"/>
      <c r="EGC5" s="380"/>
      <c r="EGD5" s="381"/>
      <c r="EGE5" s="379"/>
      <c r="EGF5" s="380"/>
      <c r="EGG5" s="380"/>
      <c r="EGH5" s="380"/>
      <c r="EGI5" s="380"/>
      <c r="EGJ5" s="380"/>
      <c r="EGK5" s="380"/>
      <c r="EGL5" s="380"/>
      <c r="EGM5" s="380"/>
      <c r="EGN5" s="380"/>
      <c r="EGO5" s="380"/>
      <c r="EGP5" s="380"/>
      <c r="EGQ5" s="380"/>
      <c r="EGR5" s="380"/>
      <c r="EGS5" s="380"/>
      <c r="EGT5" s="380"/>
      <c r="EGU5" s="381"/>
      <c r="EGV5" s="379"/>
      <c r="EGW5" s="380"/>
      <c r="EGX5" s="380"/>
      <c r="EGY5" s="380"/>
      <c r="EGZ5" s="380"/>
      <c r="EHA5" s="380"/>
      <c r="EHB5" s="380"/>
      <c r="EHC5" s="380"/>
      <c r="EHD5" s="380"/>
      <c r="EHE5" s="380"/>
      <c r="EHF5" s="380"/>
      <c r="EHG5" s="380"/>
      <c r="EHH5" s="380"/>
      <c r="EHI5" s="380"/>
      <c r="EHJ5" s="380"/>
      <c r="EHK5" s="380"/>
      <c r="EHL5" s="381"/>
      <c r="EHM5" s="379"/>
      <c r="EHN5" s="380"/>
      <c r="EHO5" s="380"/>
      <c r="EHP5" s="380"/>
      <c r="EHQ5" s="380"/>
      <c r="EHR5" s="380"/>
      <c r="EHS5" s="380"/>
      <c r="EHT5" s="380"/>
      <c r="EHU5" s="380"/>
      <c r="EHV5" s="380"/>
      <c r="EHW5" s="380"/>
      <c r="EHX5" s="380"/>
      <c r="EHY5" s="380"/>
      <c r="EHZ5" s="380"/>
      <c r="EIA5" s="380"/>
      <c r="EIB5" s="380"/>
      <c r="EIC5" s="381"/>
      <c r="EID5" s="379"/>
      <c r="EIE5" s="380"/>
      <c r="EIF5" s="380"/>
      <c r="EIG5" s="380"/>
      <c r="EIH5" s="380"/>
      <c r="EII5" s="380"/>
      <c r="EIJ5" s="380"/>
      <c r="EIK5" s="380"/>
      <c r="EIL5" s="380"/>
      <c r="EIM5" s="380"/>
      <c r="EIN5" s="380"/>
      <c r="EIO5" s="380"/>
      <c r="EIP5" s="380"/>
      <c r="EIQ5" s="380"/>
      <c r="EIR5" s="380"/>
      <c r="EIS5" s="380"/>
      <c r="EIT5" s="381"/>
      <c r="EIU5" s="379"/>
      <c r="EIV5" s="380"/>
      <c r="EIW5" s="380"/>
      <c r="EIX5" s="380"/>
      <c r="EIY5" s="380"/>
      <c r="EIZ5" s="380"/>
      <c r="EJA5" s="380"/>
      <c r="EJB5" s="380"/>
      <c r="EJC5" s="380"/>
      <c r="EJD5" s="380"/>
      <c r="EJE5" s="380"/>
      <c r="EJF5" s="380"/>
      <c r="EJG5" s="380"/>
      <c r="EJH5" s="380"/>
      <c r="EJI5" s="380"/>
      <c r="EJJ5" s="380"/>
      <c r="EJK5" s="381"/>
      <c r="EJL5" s="379"/>
      <c r="EJM5" s="380"/>
      <c r="EJN5" s="380"/>
      <c r="EJO5" s="380"/>
      <c r="EJP5" s="380"/>
      <c r="EJQ5" s="380"/>
      <c r="EJR5" s="380"/>
      <c r="EJS5" s="380"/>
      <c r="EJT5" s="380"/>
      <c r="EJU5" s="380"/>
      <c r="EJV5" s="380"/>
      <c r="EJW5" s="380"/>
      <c r="EJX5" s="380"/>
      <c r="EJY5" s="380"/>
      <c r="EJZ5" s="380"/>
      <c r="EKA5" s="380"/>
      <c r="EKB5" s="381"/>
      <c r="EKC5" s="379"/>
      <c r="EKD5" s="380"/>
      <c r="EKE5" s="380"/>
      <c r="EKF5" s="380"/>
      <c r="EKG5" s="380"/>
      <c r="EKH5" s="380"/>
      <c r="EKI5" s="380"/>
      <c r="EKJ5" s="380"/>
      <c r="EKK5" s="380"/>
      <c r="EKL5" s="380"/>
      <c r="EKM5" s="380"/>
      <c r="EKN5" s="380"/>
      <c r="EKO5" s="380"/>
      <c r="EKP5" s="380"/>
      <c r="EKQ5" s="380"/>
      <c r="EKR5" s="380"/>
      <c r="EKS5" s="381"/>
      <c r="EKT5" s="379"/>
      <c r="EKU5" s="380"/>
      <c r="EKV5" s="380"/>
      <c r="EKW5" s="380"/>
      <c r="EKX5" s="380"/>
      <c r="EKY5" s="380"/>
      <c r="EKZ5" s="380"/>
      <c r="ELA5" s="380"/>
      <c r="ELB5" s="380"/>
      <c r="ELC5" s="380"/>
      <c r="ELD5" s="380"/>
      <c r="ELE5" s="380"/>
      <c r="ELF5" s="380"/>
      <c r="ELG5" s="380"/>
      <c r="ELH5" s="380"/>
      <c r="ELI5" s="380"/>
      <c r="ELJ5" s="381"/>
      <c r="ELK5" s="379"/>
      <c r="ELL5" s="380"/>
      <c r="ELM5" s="380"/>
      <c r="ELN5" s="380"/>
      <c r="ELO5" s="380"/>
      <c r="ELP5" s="380"/>
      <c r="ELQ5" s="380"/>
      <c r="ELR5" s="380"/>
      <c r="ELS5" s="380"/>
      <c r="ELT5" s="380"/>
      <c r="ELU5" s="380"/>
      <c r="ELV5" s="380"/>
      <c r="ELW5" s="380"/>
      <c r="ELX5" s="380"/>
      <c r="ELY5" s="380"/>
      <c r="ELZ5" s="380"/>
      <c r="EMA5" s="381"/>
      <c r="EMB5" s="379"/>
      <c r="EMC5" s="380"/>
      <c r="EMD5" s="380"/>
      <c r="EME5" s="380"/>
      <c r="EMF5" s="380"/>
      <c r="EMG5" s="380"/>
      <c r="EMH5" s="380"/>
      <c r="EMI5" s="380"/>
      <c r="EMJ5" s="380"/>
      <c r="EMK5" s="380"/>
      <c r="EML5" s="380"/>
      <c r="EMM5" s="380"/>
      <c r="EMN5" s="380"/>
      <c r="EMO5" s="380"/>
      <c r="EMP5" s="380"/>
      <c r="EMQ5" s="380"/>
      <c r="EMR5" s="381"/>
      <c r="EMS5" s="379"/>
      <c r="EMT5" s="380"/>
      <c r="EMU5" s="380"/>
      <c r="EMV5" s="380"/>
      <c r="EMW5" s="380"/>
      <c r="EMX5" s="380"/>
      <c r="EMY5" s="380"/>
      <c r="EMZ5" s="380"/>
      <c r="ENA5" s="380"/>
      <c r="ENB5" s="380"/>
      <c r="ENC5" s="380"/>
      <c r="END5" s="380"/>
      <c r="ENE5" s="380"/>
      <c r="ENF5" s="380"/>
      <c r="ENG5" s="380"/>
      <c r="ENH5" s="380"/>
      <c r="ENI5" s="381"/>
      <c r="ENJ5" s="379"/>
      <c r="ENK5" s="380"/>
      <c r="ENL5" s="380"/>
      <c r="ENM5" s="380"/>
      <c r="ENN5" s="380"/>
      <c r="ENO5" s="380"/>
      <c r="ENP5" s="380"/>
      <c r="ENQ5" s="380"/>
      <c r="ENR5" s="380"/>
      <c r="ENS5" s="380"/>
      <c r="ENT5" s="380"/>
      <c r="ENU5" s="380"/>
      <c r="ENV5" s="380"/>
      <c r="ENW5" s="380"/>
      <c r="ENX5" s="380"/>
      <c r="ENY5" s="380"/>
      <c r="ENZ5" s="381"/>
      <c r="EOA5" s="379"/>
      <c r="EOB5" s="380"/>
      <c r="EOC5" s="380"/>
      <c r="EOD5" s="380"/>
      <c r="EOE5" s="380"/>
      <c r="EOF5" s="380"/>
      <c r="EOG5" s="380"/>
      <c r="EOH5" s="380"/>
      <c r="EOI5" s="380"/>
      <c r="EOJ5" s="380"/>
      <c r="EOK5" s="380"/>
      <c r="EOL5" s="380"/>
      <c r="EOM5" s="380"/>
      <c r="EON5" s="380"/>
      <c r="EOO5" s="380"/>
      <c r="EOP5" s="380"/>
      <c r="EOQ5" s="381"/>
      <c r="EOR5" s="379"/>
      <c r="EOS5" s="380"/>
      <c r="EOT5" s="380"/>
      <c r="EOU5" s="380"/>
      <c r="EOV5" s="380"/>
      <c r="EOW5" s="380"/>
      <c r="EOX5" s="380"/>
      <c r="EOY5" s="380"/>
      <c r="EOZ5" s="380"/>
      <c r="EPA5" s="380"/>
      <c r="EPB5" s="380"/>
      <c r="EPC5" s="380"/>
      <c r="EPD5" s="380"/>
      <c r="EPE5" s="380"/>
      <c r="EPF5" s="380"/>
      <c r="EPG5" s="380"/>
      <c r="EPH5" s="381"/>
      <c r="EPI5" s="379"/>
      <c r="EPJ5" s="380"/>
      <c r="EPK5" s="380"/>
      <c r="EPL5" s="380"/>
      <c r="EPM5" s="380"/>
      <c r="EPN5" s="380"/>
      <c r="EPO5" s="380"/>
      <c r="EPP5" s="380"/>
      <c r="EPQ5" s="380"/>
      <c r="EPR5" s="380"/>
      <c r="EPS5" s="380"/>
      <c r="EPT5" s="380"/>
      <c r="EPU5" s="380"/>
      <c r="EPV5" s="380"/>
      <c r="EPW5" s="380"/>
      <c r="EPX5" s="380"/>
      <c r="EPY5" s="381"/>
      <c r="EPZ5" s="379"/>
      <c r="EQA5" s="380"/>
      <c r="EQB5" s="380"/>
      <c r="EQC5" s="380"/>
      <c r="EQD5" s="380"/>
      <c r="EQE5" s="380"/>
      <c r="EQF5" s="380"/>
      <c r="EQG5" s="380"/>
      <c r="EQH5" s="380"/>
      <c r="EQI5" s="380"/>
      <c r="EQJ5" s="380"/>
      <c r="EQK5" s="380"/>
      <c r="EQL5" s="380"/>
      <c r="EQM5" s="380"/>
      <c r="EQN5" s="380"/>
      <c r="EQO5" s="380"/>
      <c r="EQP5" s="381"/>
      <c r="EQQ5" s="379"/>
      <c r="EQR5" s="380"/>
      <c r="EQS5" s="380"/>
      <c r="EQT5" s="380"/>
      <c r="EQU5" s="380"/>
      <c r="EQV5" s="380"/>
      <c r="EQW5" s="380"/>
      <c r="EQX5" s="380"/>
      <c r="EQY5" s="380"/>
      <c r="EQZ5" s="380"/>
      <c r="ERA5" s="380"/>
      <c r="ERB5" s="380"/>
      <c r="ERC5" s="380"/>
      <c r="ERD5" s="380"/>
      <c r="ERE5" s="380"/>
      <c r="ERF5" s="380"/>
      <c r="ERG5" s="381"/>
      <c r="ERH5" s="379"/>
      <c r="ERI5" s="380"/>
      <c r="ERJ5" s="380"/>
      <c r="ERK5" s="380"/>
      <c r="ERL5" s="380"/>
      <c r="ERM5" s="380"/>
      <c r="ERN5" s="380"/>
      <c r="ERO5" s="380"/>
      <c r="ERP5" s="380"/>
      <c r="ERQ5" s="380"/>
      <c r="ERR5" s="380"/>
      <c r="ERS5" s="380"/>
      <c r="ERT5" s="380"/>
      <c r="ERU5" s="380"/>
      <c r="ERV5" s="380"/>
      <c r="ERW5" s="380"/>
      <c r="ERX5" s="381"/>
      <c r="ERY5" s="379"/>
      <c r="ERZ5" s="380"/>
      <c r="ESA5" s="380"/>
      <c r="ESB5" s="380"/>
      <c r="ESC5" s="380"/>
      <c r="ESD5" s="380"/>
      <c r="ESE5" s="380"/>
      <c r="ESF5" s="380"/>
      <c r="ESG5" s="380"/>
      <c r="ESH5" s="380"/>
      <c r="ESI5" s="380"/>
      <c r="ESJ5" s="380"/>
      <c r="ESK5" s="380"/>
      <c r="ESL5" s="380"/>
      <c r="ESM5" s="380"/>
      <c r="ESN5" s="380"/>
      <c r="ESO5" s="381"/>
      <c r="ESP5" s="379"/>
      <c r="ESQ5" s="380"/>
      <c r="ESR5" s="380"/>
      <c r="ESS5" s="380"/>
      <c r="EST5" s="380"/>
      <c r="ESU5" s="380"/>
      <c r="ESV5" s="380"/>
      <c r="ESW5" s="380"/>
      <c r="ESX5" s="380"/>
      <c r="ESY5" s="380"/>
      <c r="ESZ5" s="380"/>
      <c r="ETA5" s="380"/>
      <c r="ETB5" s="380"/>
      <c r="ETC5" s="380"/>
      <c r="ETD5" s="380"/>
      <c r="ETE5" s="380"/>
      <c r="ETF5" s="381"/>
      <c r="ETG5" s="379"/>
      <c r="ETH5" s="380"/>
      <c r="ETI5" s="380"/>
      <c r="ETJ5" s="380"/>
      <c r="ETK5" s="380"/>
      <c r="ETL5" s="380"/>
      <c r="ETM5" s="380"/>
      <c r="ETN5" s="380"/>
      <c r="ETO5" s="380"/>
      <c r="ETP5" s="380"/>
      <c r="ETQ5" s="380"/>
      <c r="ETR5" s="380"/>
      <c r="ETS5" s="380"/>
      <c r="ETT5" s="380"/>
      <c r="ETU5" s="380"/>
      <c r="ETV5" s="380"/>
      <c r="ETW5" s="381"/>
      <c r="ETX5" s="379"/>
      <c r="ETY5" s="380"/>
      <c r="ETZ5" s="380"/>
      <c r="EUA5" s="380"/>
      <c r="EUB5" s="380"/>
      <c r="EUC5" s="380"/>
      <c r="EUD5" s="380"/>
      <c r="EUE5" s="380"/>
      <c r="EUF5" s="380"/>
      <c r="EUG5" s="380"/>
      <c r="EUH5" s="380"/>
      <c r="EUI5" s="380"/>
      <c r="EUJ5" s="380"/>
      <c r="EUK5" s="380"/>
      <c r="EUL5" s="380"/>
      <c r="EUM5" s="380"/>
      <c r="EUN5" s="381"/>
      <c r="EUO5" s="379"/>
      <c r="EUP5" s="380"/>
      <c r="EUQ5" s="380"/>
      <c r="EUR5" s="380"/>
      <c r="EUS5" s="380"/>
      <c r="EUT5" s="380"/>
      <c r="EUU5" s="380"/>
      <c r="EUV5" s="380"/>
      <c r="EUW5" s="380"/>
      <c r="EUX5" s="380"/>
      <c r="EUY5" s="380"/>
      <c r="EUZ5" s="380"/>
      <c r="EVA5" s="380"/>
      <c r="EVB5" s="380"/>
      <c r="EVC5" s="380"/>
      <c r="EVD5" s="380"/>
      <c r="EVE5" s="381"/>
      <c r="EVF5" s="379"/>
      <c r="EVG5" s="380"/>
      <c r="EVH5" s="380"/>
      <c r="EVI5" s="380"/>
      <c r="EVJ5" s="380"/>
      <c r="EVK5" s="380"/>
      <c r="EVL5" s="380"/>
      <c r="EVM5" s="380"/>
      <c r="EVN5" s="380"/>
      <c r="EVO5" s="380"/>
      <c r="EVP5" s="380"/>
      <c r="EVQ5" s="380"/>
      <c r="EVR5" s="380"/>
      <c r="EVS5" s="380"/>
      <c r="EVT5" s="380"/>
      <c r="EVU5" s="380"/>
      <c r="EVV5" s="381"/>
      <c r="EVW5" s="379"/>
      <c r="EVX5" s="380"/>
      <c r="EVY5" s="380"/>
      <c r="EVZ5" s="380"/>
      <c r="EWA5" s="380"/>
      <c r="EWB5" s="380"/>
      <c r="EWC5" s="380"/>
      <c r="EWD5" s="380"/>
      <c r="EWE5" s="380"/>
      <c r="EWF5" s="380"/>
      <c r="EWG5" s="380"/>
      <c r="EWH5" s="380"/>
      <c r="EWI5" s="380"/>
      <c r="EWJ5" s="380"/>
      <c r="EWK5" s="380"/>
      <c r="EWL5" s="380"/>
      <c r="EWM5" s="381"/>
      <c r="EWN5" s="379"/>
      <c r="EWO5" s="380"/>
      <c r="EWP5" s="380"/>
      <c r="EWQ5" s="380"/>
      <c r="EWR5" s="380"/>
      <c r="EWS5" s="380"/>
      <c r="EWT5" s="380"/>
      <c r="EWU5" s="380"/>
      <c r="EWV5" s="380"/>
      <c r="EWW5" s="380"/>
      <c r="EWX5" s="380"/>
      <c r="EWY5" s="380"/>
      <c r="EWZ5" s="380"/>
      <c r="EXA5" s="380"/>
      <c r="EXB5" s="380"/>
      <c r="EXC5" s="380"/>
      <c r="EXD5" s="381"/>
      <c r="EXE5" s="379"/>
      <c r="EXF5" s="380"/>
      <c r="EXG5" s="380"/>
      <c r="EXH5" s="380"/>
      <c r="EXI5" s="380"/>
      <c r="EXJ5" s="380"/>
      <c r="EXK5" s="380"/>
      <c r="EXL5" s="380"/>
      <c r="EXM5" s="380"/>
      <c r="EXN5" s="380"/>
      <c r="EXO5" s="380"/>
      <c r="EXP5" s="380"/>
      <c r="EXQ5" s="380"/>
      <c r="EXR5" s="380"/>
      <c r="EXS5" s="380"/>
      <c r="EXT5" s="380"/>
      <c r="EXU5" s="381"/>
      <c r="EXV5" s="379"/>
      <c r="EXW5" s="380"/>
      <c r="EXX5" s="380"/>
      <c r="EXY5" s="380"/>
      <c r="EXZ5" s="380"/>
      <c r="EYA5" s="380"/>
      <c r="EYB5" s="380"/>
      <c r="EYC5" s="380"/>
      <c r="EYD5" s="380"/>
      <c r="EYE5" s="380"/>
      <c r="EYF5" s="380"/>
      <c r="EYG5" s="380"/>
      <c r="EYH5" s="380"/>
      <c r="EYI5" s="380"/>
      <c r="EYJ5" s="380"/>
      <c r="EYK5" s="380"/>
      <c r="EYL5" s="381"/>
      <c r="EYM5" s="379"/>
      <c r="EYN5" s="380"/>
      <c r="EYO5" s="380"/>
      <c r="EYP5" s="380"/>
      <c r="EYQ5" s="380"/>
      <c r="EYR5" s="380"/>
      <c r="EYS5" s="380"/>
      <c r="EYT5" s="380"/>
      <c r="EYU5" s="380"/>
      <c r="EYV5" s="380"/>
      <c r="EYW5" s="380"/>
      <c r="EYX5" s="380"/>
      <c r="EYY5" s="380"/>
      <c r="EYZ5" s="380"/>
      <c r="EZA5" s="380"/>
      <c r="EZB5" s="380"/>
      <c r="EZC5" s="381"/>
      <c r="EZD5" s="379"/>
      <c r="EZE5" s="380"/>
      <c r="EZF5" s="380"/>
      <c r="EZG5" s="380"/>
      <c r="EZH5" s="380"/>
      <c r="EZI5" s="380"/>
      <c r="EZJ5" s="380"/>
      <c r="EZK5" s="380"/>
      <c r="EZL5" s="380"/>
      <c r="EZM5" s="380"/>
      <c r="EZN5" s="380"/>
      <c r="EZO5" s="380"/>
      <c r="EZP5" s="380"/>
      <c r="EZQ5" s="380"/>
      <c r="EZR5" s="380"/>
      <c r="EZS5" s="380"/>
      <c r="EZT5" s="381"/>
      <c r="EZU5" s="379"/>
      <c r="EZV5" s="380"/>
      <c r="EZW5" s="380"/>
      <c r="EZX5" s="380"/>
      <c r="EZY5" s="380"/>
      <c r="EZZ5" s="380"/>
      <c r="FAA5" s="380"/>
      <c r="FAB5" s="380"/>
      <c r="FAC5" s="380"/>
      <c r="FAD5" s="380"/>
      <c r="FAE5" s="380"/>
      <c r="FAF5" s="380"/>
      <c r="FAG5" s="380"/>
      <c r="FAH5" s="380"/>
      <c r="FAI5" s="380"/>
      <c r="FAJ5" s="380"/>
      <c r="FAK5" s="381"/>
      <c r="FAL5" s="379"/>
      <c r="FAM5" s="380"/>
      <c r="FAN5" s="380"/>
      <c r="FAO5" s="380"/>
      <c r="FAP5" s="380"/>
      <c r="FAQ5" s="380"/>
      <c r="FAR5" s="380"/>
      <c r="FAS5" s="380"/>
      <c r="FAT5" s="380"/>
      <c r="FAU5" s="380"/>
      <c r="FAV5" s="380"/>
      <c r="FAW5" s="380"/>
      <c r="FAX5" s="380"/>
      <c r="FAY5" s="380"/>
      <c r="FAZ5" s="380"/>
      <c r="FBA5" s="380"/>
      <c r="FBB5" s="381"/>
      <c r="FBC5" s="379"/>
      <c r="FBD5" s="380"/>
      <c r="FBE5" s="380"/>
      <c r="FBF5" s="380"/>
      <c r="FBG5" s="380"/>
      <c r="FBH5" s="380"/>
      <c r="FBI5" s="380"/>
      <c r="FBJ5" s="380"/>
      <c r="FBK5" s="380"/>
      <c r="FBL5" s="380"/>
      <c r="FBM5" s="380"/>
      <c r="FBN5" s="380"/>
      <c r="FBO5" s="380"/>
      <c r="FBP5" s="380"/>
      <c r="FBQ5" s="380"/>
      <c r="FBR5" s="380"/>
      <c r="FBS5" s="381"/>
      <c r="FBT5" s="379"/>
      <c r="FBU5" s="380"/>
      <c r="FBV5" s="380"/>
      <c r="FBW5" s="380"/>
      <c r="FBX5" s="380"/>
      <c r="FBY5" s="380"/>
      <c r="FBZ5" s="380"/>
      <c r="FCA5" s="380"/>
      <c r="FCB5" s="380"/>
      <c r="FCC5" s="380"/>
      <c r="FCD5" s="380"/>
      <c r="FCE5" s="380"/>
      <c r="FCF5" s="380"/>
      <c r="FCG5" s="380"/>
      <c r="FCH5" s="380"/>
      <c r="FCI5" s="380"/>
      <c r="FCJ5" s="381"/>
      <c r="FCK5" s="379"/>
      <c r="FCL5" s="380"/>
      <c r="FCM5" s="380"/>
      <c r="FCN5" s="380"/>
      <c r="FCO5" s="380"/>
      <c r="FCP5" s="380"/>
      <c r="FCQ5" s="380"/>
      <c r="FCR5" s="380"/>
      <c r="FCS5" s="380"/>
      <c r="FCT5" s="380"/>
      <c r="FCU5" s="380"/>
      <c r="FCV5" s="380"/>
      <c r="FCW5" s="380"/>
      <c r="FCX5" s="380"/>
      <c r="FCY5" s="380"/>
      <c r="FCZ5" s="380"/>
      <c r="FDA5" s="381"/>
      <c r="FDB5" s="379"/>
      <c r="FDC5" s="380"/>
      <c r="FDD5" s="380"/>
      <c r="FDE5" s="380"/>
      <c r="FDF5" s="380"/>
      <c r="FDG5" s="380"/>
      <c r="FDH5" s="380"/>
      <c r="FDI5" s="380"/>
      <c r="FDJ5" s="380"/>
      <c r="FDK5" s="380"/>
      <c r="FDL5" s="380"/>
      <c r="FDM5" s="380"/>
      <c r="FDN5" s="380"/>
      <c r="FDO5" s="380"/>
      <c r="FDP5" s="380"/>
      <c r="FDQ5" s="380"/>
      <c r="FDR5" s="381"/>
      <c r="FDS5" s="379"/>
      <c r="FDT5" s="380"/>
      <c r="FDU5" s="380"/>
      <c r="FDV5" s="380"/>
      <c r="FDW5" s="380"/>
      <c r="FDX5" s="380"/>
      <c r="FDY5" s="380"/>
      <c r="FDZ5" s="380"/>
      <c r="FEA5" s="380"/>
      <c r="FEB5" s="380"/>
      <c r="FEC5" s="380"/>
      <c r="FED5" s="380"/>
      <c r="FEE5" s="380"/>
      <c r="FEF5" s="380"/>
      <c r="FEG5" s="380"/>
      <c r="FEH5" s="380"/>
      <c r="FEI5" s="381"/>
      <c r="FEJ5" s="379"/>
      <c r="FEK5" s="380"/>
      <c r="FEL5" s="380"/>
      <c r="FEM5" s="380"/>
      <c r="FEN5" s="380"/>
      <c r="FEO5" s="380"/>
      <c r="FEP5" s="380"/>
      <c r="FEQ5" s="380"/>
      <c r="FER5" s="380"/>
      <c r="FES5" s="380"/>
      <c r="FET5" s="380"/>
      <c r="FEU5" s="380"/>
      <c r="FEV5" s="380"/>
      <c r="FEW5" s="380"/>
      <c r="FEX5" s="380"/>
      <c r="FEY5" s="380"/>
      <c r="FEZ5" s="381"/>
      <c r="FFA5" s="379"/>
      <c r="FFB5" s="380"/>
      <c r="FFC5" s="380"/>
      <c r="FFD5" s="380"/>
      <c r="FFE5" s="380"/>
      <c r="FFF5" s="380"/>
      <c r="FFG5" s="380"/>
      <c r="FFH5" s="380"/>
      <c r="FFI5" s="380"/>
      <c r="FFJ5" s="380"/>
      <c r="FFK5" s="380"/>
      <c r="FFL5" s="380"/>
      <c r="FFM5" s="380"/>
      <c r="FFN5" s="380"/>
      <c r="FFO5" s="380"/>
      <c r="FFP5" s="380"/>
      <c r="FFQ5" s="381"/>
      <c r="FFR5" s="379"/>
      <c r="FFS5" s="380"/>
      <c r="FFT5" s="380"/>
      <c r="FFU5" s="380"/>
      <c r="FFV5" s="380"/>
      <c r="FFW5" s="380"/>
      <c r="FFX5" s="380"/>
      <c r="FFY5" s="380"/>
      <c r="FFZ5" s="380"/>
      <c r="FGA5" s="380"/>
      <c r="FGB5" s="380"/>
      <c r="FGC5" s="380"/>
      <c r="FGD5" s="380"/>
      <c r="FGE5" s="380"/>
      <c r="FGF5" s="380"/>
      <c r="FGG5" s="380"/>
      <c r="FGH5" s="381"/>
      <c r="FGI5" s="379"/>
      <c r="FGJ5" s="380"/>
      <c r="FGK5" s="380"/>
      <c r="FGL5" s="380"/>
      <c r="FGM5" s="380"/>
      <c r="FGN5" s="380"/>
      <c r="FGO5" s="380"/>
      <c r="FGP5" s="380"/>
      <c r="FGQ5" s="380"/>
      <c r="FGR5" s="380"/>
      <c r="FGS5" s="380"/>
      <c r="FGT5" s="380"/>
      <c r="FGU5" s="380"/>
      <c r="FGV5" s="380"/>
      <c r="FGW5" s="380"/>
      <c r="FGX5" s="380"/>
      <c r="FGY5" s="381"/>
      <c r="FGZ5" s="379"/>
      <c r="FHA5" s="380"/>
      <c r="FHB5" s="380"/>
      <c r="FHC5" s="380"/>
      <c r="FHD5" s="380"/>
      <c r="FHE5" s="380"/>
      <c r="FHF5" s="380"/>
      <c r="FHG5" s="380"/>
      <c r="FHH5" s="380"/>
      <c r="FHI5" s="380"/>
      <c r="FHJ5" s="380"/>
      <c r="FHK5" s="380"/>
      <c r="FHL5" s="380"/>
      <c r="FHM5" s="380"/>
      <c r="FHN5" s="380"/>
      <c r="FHO5" s="380"/>
      <c r="FHP5" s="381"/>
      <c r="FHQ5" s="379"/>
      <c r="FHR5" s="380"/>
      <c r="FHS5" s="380"/>
      <c r="FHT5" s="380"/>
      <c r="FHU5" s="380"/>
      <c r="FHV5" s="380"/>
      <c r="FHW5" s="380"/>
      <c r="FHX5" s="380"/>
      <c r="FHY5" s="380"/>
      <c r="FHZ5" s="380"/>
      <c r="FIA5" s="380"/>
      <c r="FIB5" s="380"/>
      <c r="FIC5" s="380"/>
      <c r="FID5" s="380"/>
      <c r="FIE5" s="380"/>
      <c r="FIF5" s="380"/>
      <c r="FIG5" s="381"/>
      <c r="FIH5" s="379"/>
      <c r="FII5" s="380"/>
      <c r="FIJ5" s="380"/>
      <c r="FIK5" s="380"/>
      <c r="FIL5" s="380"/>
      <c r="FIM5" s="380"/>
      <c r="FIN5" s="380"/>
      <c r="FIO5" s="380"/>
      <c r="FIP5" s="380"/>
      <c r="FIQ5" s="380"/>
      <c r="FIR5" s="380"/>
      <c r="FIS5" s="380"/>
      <c r="FIT5" s="380"/>
      <c r="FIU5" s="380"/>
      <c r="FIV5" s="380"/>
      <c r="FIW5" s="380"/>
      <c r="FIX5" s="381"/>
      <c r="FIY5" s="379"/>
      <c r="FIZ5" s="380"/>
      <c r="FJA5" s="380"/>
      <c r="FJB5" s="380"/>
      <c r="FJC5" s="380"/>
      <c r="FJD5" s="380"/>
      <c r="FJE5" s="380"/>
      <c r="FJF5" s="380"/>
      <c r="FJG5" s="380"/>
      <c r="FJH5" s="380"/>
      <c r="FJI5" s="380"/>
      <c r="FJJ5" s="380"/>
      <c r="FJK5" s="380"/>
      <c r="FJL5" s="380"/>
      <c r="FJM5" s="380"/>
      <c r="FJN5" s="380"/>
      <c r="FJO5" s="381"/>
      <c r="FJP5" s="379"/>
      <c r="FJQ5" s="380"/>
      <c r="FJR5" s="380"/>
      <c r="FJS5" s="380"/>
      <c r="FJT5" s="380"/>
      <c r="FJU5" s="380"/>
      <c r="FJV5" s="380"/>
      <c r="FJW5" s="380"/>
      <c r="FJX5" s="380"/>
      <c r="FJY5" s="380"/>
      <c r="FJZ5" s="380"/>
      <c r="FKA5" s="380"/>
      <c r="FKB5" s="380"/>
      <c r="FKC5" s="380"/>
      <c r="FKD5" s="380"/>
      <c r="FKE5" s="380"/>
      <c r="FKF5" s="381"/>
      <c r="FKG5" s="379"/>
      <c r="FKH5" s="380"/>
      <c r="FKI5" s="380"/>
      <c r="FKJ5" s="380"/>
      <c r="FKK5" s="380"/>
      <c r="FKL5" s="380"/>
      <c r="FKM5" s="380"/>
      <c r="FKN5" s="380"/>
      <c r="FKO5" s="380"/>
      <c r="FKP5" s="380"/>
      <c r="FKQ5" s="380"/>
      <c r="FKR5" s="380"/>
      <c r="FKS5" s="380"/>
      <c r="FKT5" s="380"/>
      <c r="FKU5" s="380"/>
      <c r="FKV5" s="380"/>
      <c r="FKW5" s="381"/>
      <c r="FKX5" s="379"/>
      <c r="FKY5" s="380"/>
      <c r="FKZ5" s="380"/>
      <c r="FLA5" s="380"/>
      <c r="FLB5" s="380"/>
      <c r="FLC5" s="380"/>
      <c r="FLD5" s="380"/>
      <c r="FLE5" s="380"/>
      <c r="FLF5" s="380"/>
      <c r="FLG5" s="380"/>
      <c r="FLH5" s="380"/>
      <c r="FLI5" s="380"/>
      <c r="FLJ5" s="380"/>
      <c r="FLK5" s="380"/>
      <c r="FLL5" s="380"/>
      <c r="FLM5" s="380"/>
      <c r="FLN5" s="381"/>
      <c r="FLO5" s="379"/>
      <c r="FLP5" s="380"/>
      <c r="FLQ5" s="380"/>
      <c r="FLR5" s="380"/>
      <c r="FLS5" s="380"/>
      <c r="FLT5" s="380"/>
      <c r="FLU5" s="380"/>
      <c r="FLV5" s="380"/>
      <c r="FLW5" s="380"/>
      <c r="FLX5" s="380"/>
      <c r="FLY5" s="380"/>
      <c r="FLZ5" s="380"/>
      <c r="FMA5" s="380"/>
      <c r="FMB5" s="380"/>
      <c r="FMC5" s="380"/>
      <c r="FMD5" s="380"/>
      <c r="FME5" s="381"/>
      <c r="FMF5" s="379"/>
      <c r="FMG5" s="380"/>
      <c r="FMH5" s="380"/>
      <c r="FMI5" s="380"/>
      <c r="FMJ5" s="380"/>
      <c r="FMK5" s="380"/>
      <c r="FML5" s="380"/>
      <c r="FMM5" s="380"/>
      <c r="FMN5" s="380"/>
      <c r="FMO5" s="380"/>
      <c r="FMP5" s="380"/>
      <c r="FMQ5" s="380"/>
      <c r="FMR5" s="380"/>
      <c r="FMS5" s="380"/>
      <c r="FMT5" s="380"/>
      <c r="FMU5" s="380"/>
      <c r="FMV5" s="381"/>
      <c r="FMW5" s="379"/>
      <c r="FMX5" s="380"/>
      <c r="FMY5" s="380"/>
      <c r="FMZ5" s="380"/>
      <c r="FNA5" s="380"/>
      <c r="FNB5" s="380"/>
      <c r="FNC5" s="380"/>
      <c r="FND5" s="380"/>
      <c r="FNE5" s="380"/>
      <c r="FNF5" s="380"/>
      <c r="FNG5" s="380"/>
      <c r="FNH5" s="380"/>
      <c r="FNI5" s="380"/>
      <c r="FNJ5" s="380"/>
      <c r="FNK5" s="380"/>
      <c r="FNL5" s="380"/>
      <c r="FNM5" s="381"/>
      <c r="FNN5" s="379"/>
      <c r="FNO5" s="380"/>
      <c r="FNP5" s="380"/>
      <c r="FNQ5" s="380"/>
      <c r="FNR5" s="380"/>
      <c r="FNS5" s="380"/>
      <c r="FNT5" s="380"/>
      <c r="FNU5" s="380"/>
      <c r="FNV5" s="380"/>
      <c r="FNW5" s="380"/>
      <c r="FNX5" s="380"/>
      <c r="FNY5" s="380"/>
      <c r="FNZ5" s="380"/>
      <c r="FOA5" s="380"/>
      <c r="FOB5" s="380"/>
      <c r="FOC5" s="380"/>
      <c r="FOD5" s="381"/>
      <c r="FOE5" s="379"/>
      <c r="FOF5" s="380"/>
      <c r="FOG5" s="380"/>
      <c r="FOH5" s="380"/>
      <c r="FOI5" s="380"/>
      <c r="FOJ5" s="380"/>
      <c r="FOK5" s="380"/>
      <c r="FOL5" s="380"/>
      <c r="FOM5" s="380"/>
      <c r="FON5" s="380"/>
      <c r="FOO5" s="380"/>
      <c r="FOP5" s="380"/>
      <c r="FOQ5" s="380"/>
      <c r="FOR5" s="380"/>
      <c r="FOS5" s="380"/>
      <c r="FOT5" s="380"/>
      <c r="FOU5" s="381"/>
      <c r="FOV5" s="379"/>
      <c r="FOW5" s="380"/>
      <c r="FOX5" s="380"/>
      <c r="FOY5" s="380"/>
      <c r="FOZ5" s="380"/>
      <c r="FPA5" s="380"/>
      <c r="FPB5" s="380"/>
      <c r="FPC5" s="380"/>
      <c r="FPD5" s="380"/>
      <c r="FPE5" s="380"/>
      <c r="FPF5" s="380"/>
      <c r="FPG5" s="380"/>
      <c r="FPH5" s="380"/>
      <c r="FPI5" s="380"/>
      <c r="FPJ5" s="380"/>
      <c r="FPK5" s="380"/>
      <c r="FPL5" s="381"/>
      <c r="FPM5" s="379"/>
      <c r="FPN5" s="380"/>
      <c r="FPO5" s="380"/>
      <c r="FPP5" s="380"/>
      <c r="FPQ5" s="380"/>
      <c r="FPR5" s="380"/>
      <c r="FPS5" s="380"/>
      <c r="FPT5" s="380"/>
      <c r="FPU5" s="380"/>
      <c r="FPV5" s="380"/>
      <c r="FPW5" s="380"/>
      <c r="FPX5" s="380"/>
      <c r="FPY5" s="380"/>
      <c r="FPZ5" s="380"/>
      <c r="FQA5" s="380"/>
      <c r="FQB5" s="380"/>
      <c r="FQC5" s="381"/>
      <c r="FQD5" s="379"/>
      <c r="FQE5" s="380"/>
      <c r="FQF5" s="380"/>
      <c r="FQG5" s="380"/>
      <c r="FQH5" s="380"/>
      <c r="FQI5" s="380"/>
      <c r="FQJ5" s="380"/>
      <c r="FQK5" s="380"/>
      <c r="FQL5" s="380"/>
      <c r="FQM5" s="380"/>
      <c r="FQN5" s="380"/>
      <c r="FQO5" s="380"/>
      <c r="FQP5" s="380"/>
      <c r="FQQ5" s="380"/>
      <c r="FQR5" s="380"/>
      <c r="FQS5" s="380"/>
      <c r="FQT5" s="381"/>
      <c r="FQU5" s="379"/>
      <c r="FQV5" s="380"/>
      <c r="FQW5" s="380"/>
      <c r="FQX5" s="380"/>
      <c r="FQY5" s="380"/>
      <c r="FQZ5" s="380"/>
      <c r="FRA5" s="380"/>
      <c r="FRB5" s="380"/>
      <c r="FRC5" s="380"/>
      <c r="FRD5" s="380"/>
      <c r="FRE5" s="380"/>
      <c r="FRF5" s="380"/>
      <c r="FRG5" s="380"/>
      <c r="FRH5" s="380"/>
      <c r="FRI5" s="380"/>
      <c r="FRJ5" s="380"/>
      <c r="FRK5" s="381"/>
      <c r="FRL5" s="379"/>
      <c r="FRM5" s="380"/>
      <c r="FRN5" s="380"/>
      <c r="FRO5" s="380"/>
      <c r="FRP5" s="380"/>
      <c r="FRQ5" s="380"/>
      <c r="FRR5" s="380"/>
      <c r="FRS5" s="380"/>
      <c r="FRT5" s="380"/>
      <c r="FRU5" s="380"/>
      <c r="FRV5" s="380"/>
      <c r="FRW5" s="380"/>
      <c r="FRX5" s="380"/>
      <c r="FRY5" s="380"/>
      <c r="FRZ5" s="380"/>
      <c r="FSA5" s="380"/>
      <c r="FSB5" s="381"/>
      <c r="FSC5" s="379"/>
      <c r="FSD5" s="380"/>
      <c r="FSE5" s="380"/>
      <c r="FSF5" s="380"/>
      <c r="FSG5" s="380"/>
      <c r="FSH5" s="380"/>
      <c r="FSI5" s="380"/>
      <c r="FSJ5" s="380"/>
      <c r="FSK5" s="380"/>
      <c r="FSL5" s="380"/>
      <c r="FSM5" s="380"/>
      <c r="FSN5" s="380"/>
      <c r="FSO5" s="380"/>
      <c r="FSP5" s="380"/>
      <c r="FSQ5" s="380"/>
      <c r="FSR5" s="380"/>
      <c r="FSS5" s="381"/>
      <c r="FST5" s="379"/>
      <c r="FSU5" s="380"/>
      <c r="FSV5" s="380"/>
      <c r="FSW5" s="380"/>
      <c r="FSX5" s="380"/>
      <c r="FSY5" s="380"/>
      <c r="FSZ5" s="380"/>
      <c r="FTA5" s="380"/>
      <c r="FTB5" s="380"/>
      <c r="FTC5" s="380"/>
      <c r="FTD5" s="380"/>
      <c r="FTE5" s="380"/>
      <c r="FTF5" s="380"/>
      <c r="FTG5" s="380"/>
      <c r="FTH5" s="380"/>
      <c r="FTI5" s="380"/>
      <c r="FTJ5" s="381"/>
      <c r="FTK5" s="379"/>
      <c r="FTL5" s="380"/>
      <c r="FTM5" s="380"/>
      <c r="FTN5" s="380"/>
      <c r="FTO5" s="380"/>
      <c r="FTP5" s="380"/>
      <c r="FTQ5" s="380"/>
      <c r="FTR5" s="380"/>
      <c r="FTS5" s="380"/>
      <c r="FTT5" s="380"/>
      <c r="FTU5" s="380"/>
      <c r="FTV5" s="380"/>
      <c r="FTW5" s="380"/>
      <c r="FTX5" s="380"/>
      <c r="FTY5" s="380"/>
      <c r="FTZ5" s="380"/>
      <c r="FUA5" s="381"/>
      <c r="FUB5" s="379"/>
      <c r="FUC5" s="380"/>
      <c r="FUD5" s="380"/>
      <c r="FUE5" s="380"/>
      <c r="FUF5" s="380"/>
      <c r="FUG5" s="380"/>
      <c r="FUH5" s="380"/>
      <c r="FUI5" s="380"/>
      <c r="FUJ5" s="380"/>
      <c r="FUK5" s="380"/>
      <c r="FUL5" s="380"/>
      <c r="FUM5" s="380"/>
      <c r="FUN5" s="380"/>
      <c r="FUO5" s="380"/>
      <c r="FUP5" s="380"/>
      <c r="FUQ5" s="380"/>
      <c r="FUR5" s="381"/>
      <c r="FUS5" s="379"/>
      <c r="FUT5" s="380"/>
      <c r="FUU5" s="380"/>
      <c r="FUV5" s="380"/>
      <c r="FUW5" s="380"/>
      <c r="FUX5" s="380"/>
      <c r="FUY5" s="380"/>
      <c r="FUZ5" s="380"/>
      <c r="FVA5" s="380"/>
      <c r="FVB5" s="380"/>
      <c r="FVC5" s="380"/>
      <c r="FVD5" s="380"/>
      <c r="FVE5" s="380"/>
      <c r="FVF5" s="380"/>
      <c r="FVG5" s="380"/>
      <c r="FVH5" s="380"/>
      <c r="FVI5" s="381"/>
      <c r="FVJ5" s="379"/>
      <c r="FVK5" s="380"/>
      <c r="FVL5" s="380"/>
      <c r="FVM5" s="380"/>
      <c r="FVN5" s="380"/>
      <c r="FVO5" s="380"/>
      <c r="FVP5" s="380"/>
      <c r="FVQ5" s="380"/>
      <c r="FVR5" s="380"/>
      <c r="FVS5" s="380"/>
      <c r="FVT5" s="380"/>
      <c r="FVU5" s="380"/>
      <c r="FVV5" s="380"/>
      <c r="FVW5" s="380"/>
      <c r="FVX5" s="380"/>
      <c r="FVY5" s="380"/>
      <c r="FVZ5" s="381"/>
      <c r="FWA5" s="379"/>
      <c r="FWB5" s="380"/>
      <c r="FWC5" s="380"/>
      <c r="FWD5" s="380"/>
      <c r="FWE5" s="380"/>
      <c r="FWF5" s="380"/>
      <c r="FWG5" s="380"/>
      <c r="FWH5" s="380"/>
      <c r="FWI5" s="380"/>
      <c r="FWJ5" s="380"/>
      <c r="FWK5" s="380"/>
      <c r="FWL5" s="380"/>
      <c r="FWM5" s="380"/>
      <c r="FWN5" s="380"/>
      <c r="FWO5" s="380"/>
      <c r="FWP5" s="380"/>
      <c r="FWQ5" s="381"/>
      <c r="FWR5" s="379"/>
      <c r="FWS5" s="380"/>
      <c r="FWT5" s="380"/>
      <c r="FWU5" s="380"/>
      <c r="FWV5" s="380"/>
      <c r="FWW5" s="380"/>
      <c r="FWX5" s="380"/>
      <c r="FWY5" s="380"/>
      <c r="FWZ5" s="380"/>
      <c r="FXA5" s="380"/>
      <c r="FXB5" s="380"/>
      <c r="FXC5" s="380"/>
      <c r="FXD5" s="380"/>
      <c r="FXE5" s="380"/>
      <c r="FXF5" s="380"/>
      <c r="FXG5" s="380"/>
      <c r="FXH5" s="381"/>
      <c r="FXI5" s="379"/>
      <c r="FXJ5" s="380"/>
      <c r="FXK5" s="380"/>
      <c r="FXL5" s="380"/>
      <c r="FXM5" s="380"/>
      <c r="FXN5" s="380"/>
      <c r="FXO5" s="380"/>
      <c r="FXP5" s="380"/>
      <c r="FXQ5" s="380"/>
      <c r="FXR5" s="380"/>
      <c r="FXS5" s="380"/>
      <c r="FXT5" s="380"/>
      <c r="FXU5" s="380"/>
      <c r="FXV5" s="380"/>
      <c r="FXW5" s="380"/>
      <c r="FXX5" s="380"/>
      <c r="FXY5" s="381"/>
      <c r="FXZ5" s="379"/>
      <c r="FYA5" s="380"/>
      <c r="FYB5" s="380"/>
      <c r="FYC5" s="380"/>
      <c r="FYD5" s="380"/>
      <c r="FYE5" s="380"/>
      <c r="FYF5" s="380"/>
      <c r="FYG5" s="380"/>
      <c r="FYH5" s="380"/>
      <c r="FYI5" s="380"/>
      <c r="FYJ5" s="380"/>
      <c r="FYK5" s="380"/>
      <c r="FYL5" s="380"/>
      <c r="FYM5" s="380"/>
      <c r="FYN5" s="380"/>
      <c r="FYO5" s="380"/>
      <c r="FYP5" s="381"/>
      <c r="FYQ5" s="379"/>
      <c r="FYR5" s="380"/>
      <c r="FYS5" s="380"/>
      <c r="FYT5" s="380"/>
      <c r="FYU5" s="380"/>
      <c r="FYV5" s="380"/>
      <c r="FYW5" s="380"/>
      <c r="FYX5" s="380"/>
      <c r="FYY5" s="380"/>
      <c r="FYZ5" s="380"/>
      <c r="FZA5" s="380"/>
      <c r="FZB5" s="380"/>
      <c r="FZC5" s="380"/>
      <c r="FZD5" s="380"/>
      <c r="FZE5" s="380"/>
      <c r="FZF5" s="380"/>
      <c r="FZG5" s="381"/>
      <c r="FZH5" s="379"/>
      <c r="FZI5" s="380"/>
      <c r="FZJ5" s="380"/>
      <c r="FZK5" s="380"/>
      <c r="FZL5" s="380"/>
      <c r="FZM5" s="380"/>
      <c r="FZN5" s="380"/>
      <c r="FZO5" s="380"/>
      <c r="FZP5" s="380"/>
      <c r="FZQ5" s="380"/>
      <c r="FZR5" s="380"/>
      <c r="FZS5" s="380"/>
      <c r="FZT5" s="380"/>
      <c r="FZU5" s="380"/>
      <c r="FZV5" s="380"/>
      <c r="FZW5" s="380"/>
      <c r="FZX5" s="381"/>
      <c r="FZY5" s="379"/>
      <c r="FZZ5" s="380"/>
      <c r="GAA5" s="380"/>
      <c r="GAB5" s="380"/>
      <c r="GAC5" s="380"/>
      <c r="GAD5" s="380"/>
      <c r="GAE5" s="380"/>
      <c r="GAF5" s="380"/>
      <c r="GAG5" s="380"/>
      <c r="GAH5" s="380"/>
      <c r="GAI5" s="380"/>
      <c r="GAJ5" s="380"/>
      <c r="GAK5" s="380"/>
      <c r="GAL5" s="380"/>
      <c r="GAM5" s="380"/>
      <c r="GAN5" s="380"/>
      <c r="GAO5" s="381"/>
      <c r="GAP5" s="379"/>
      <c r="GAQ5" s="380"/>
      <c r="GAR5" s="380"/>
      <c r="GAS5" s="380"/>
      <c r="GAT5" s="380"/>
      <c r="GAU5" s="380"/>
      <c r="GAV5" s="380"/>
      <c r="GAW5" s="380"/>
      <c r="GAX5" s="380"/>
      <c r="GAY5" s="380"/>
      <c r="GAZ5" s="380"/>
      <c r="GBA5" s="380"/>
      <c r="GBB5" s="380"/>
      <c r="GBC5" s="380"/>
      <c r="GBD5" s="380"/>
      <c r="GBE5" s="380"/>
      <c r="GBF5" s="381"/>
      <c r="GBG5" s="379"/>
      <c r="GBH5" s="380"/>
      <c r="GBI5" s="380"/>
      <c r="GBJ5" s="380"/>
      <c r="GBK5" s="380"/>
      <c r="GBL5" s="380"/>
      <c r="GBM5" s="380"/>
      <c r="GBN5" s="380"/>
      <c r="GBO5" s="380"/>
      <c r="GBP5" s="380"/>
      <c r="GBQ5" s="380"/>
      <c r="GBR5" s="380"/>
      <c r="GBS5" s="380"/>
      <c r="GBT5" s="380"/>
      <c r="GBU5" s="380"/>
      <c r="GBV5" s="380"/>
      <c r="GBW5" s="381"/>
      <c r="GBX5" s="379"/>
      <c r="GBY5" s="380"/>
      <c r="GBZ5" s="380"/>
      <c r="GCA5" s="380"/>
      <c r="GCB5" s="380"/>
      <c r="GCC5" s="380"/>
      <c r="GCD5" s="380"/>
      <c r="GCE5" s="380"/>
      <c r="GCF5" s="380"/>
      <c r="GCG5" s="380"/>
      <c r="GCH5" s="380"/>
      <c r="GCI5" s="380"/>
      <c r="GCJ5" s="380"/>
      <c r="GCK5" s="380"/>
      <c r="GCL5" s="380"/>
      <c r="GCM5" s="380"/>
      <c r="GCN5" s="381"/>
      <c r="GCO5" s="379"/>
      <c r="GCP5" s="380"/>
      <c r="GCQ5" s="380"/>
      <c r="GCR5" s="380"/>
      <c r="GCS5" s="380"/>
      <c r="GCT5" s="380"/>
      <c r="GCU5" s="380"/>
      <c r="GCV5" s="380"/>
      <c r="GCW5" s="380"/>
      <c r="GCX5" s="380"/>
      <c r="GCY5" s="380"/>
      <c r="GCZ5" s="380"/>
      <c r="GDA5" s="380"/>
      <c r="GDB5" s="380"/>
      <c r="GDC5" s="380"/>
      <c r="GDD5" s="380"/>
      <c r="GDE5" s="381"/>
      <c r="GDF5" s="379"/>
      <c r="GDG5" s="380"/>
      <c r="GDH5" s="380"/>
      <c r="GDI5" s="380"/>
      <c r="GDJ5" s="380"/>
      <c r="GDK5" s="380"/>
      <c r="GDL5" s="380"/>
      <c r="GDM5" s="380"/>
      <c r="GDN5" s="380"/>
      <c r="GDO5" s="380"/>
      <c r="GDP5" s="380"/>
      <c r="GDQ5" s="380"/>
      <c r="GDR5" s="380"/>
      <c r="GDS5" s="380"/>
      <c r="GDT5" s="380"/>
      <c r="GDU5" s="380"/>
      <c r="GDV5" s="381"/>
      <c r="GDW5" s="379"/>
      <c r="GDX5" s="380"/>
      <c r="GDY5" s="380"/>
      <c r="GDZ5" s="380"/>
      <c r="GEA5" s="380"/>
      <c r="GEB5" s="380"/>
      <c r="GEC5" s="380"/>
      <c r="GED5" s="380"/>
      <c r="GEE5" s="380"/>
      <c r="GEF5" s="380"/>
      <c r="GEG5" s="380"/>
      <c r="GEH5" s="380"/>
      <c r="GEI5" s="380"/>
      <c r="GEJ5" s="380"/>
      <c r="GEK5" s="380"/>
      <c r="GEL5" s="380"/>
      <c r="GEM5" s="381"/>
      <c r="GEN5" s="379"/>
      <c r="GEO5" s="380"/>
      <c r="GEP5" s="380"/>
      <c r="GEQ5" s="380"/>
      <c r="GER5" s="380"/>
      <c r="GES5" s="380"/>
      <c r="GET5" s="380"/>
      <c r="GEU5" s="380"/>
      <c r="GEV5" s="380"/>
      <c r="GEW5" s="380"/>
      <c r="GEX5" s="380"/>
      <c r="GEY5" s="380"/>
      <c r="GEZ5" s="380"/>
      <c r="GFA5" s="380"/>
      <c r="GFB5" s="380"/>
      <c r="GFC5" s="380"/>
      <c r="GFD5" s="381"/>
      <c r="GFE5" s="379"/>
      <c r="GFF5" s="380"/>
      <c r="GFG5" s="380"/>
      <c r="GFH5" s="380"/>
      <c r="GFI5" s="380"/>
      <c r="GFJ5" s="380"/>
      <c r="GFK5" s="380"/>
      <c r="GFL5" s="380"/>
      <c r="GFM5" s="380"/>
      <c r="GFN5" s="380"/>
      <c r="GFO5" s="380"/>
      <c r="GFP5" s="380"/>
      <c r="GFQ5" s="380"/>
      <c r="GFR5" s="380"/>
      <c r="GFS5" s="380"/>
      <c r="GFT5" s="380"/>
      <c r="GFU5" s="381"/>
      <c r="GFV5" s="379"/>
      <c r="GFW5" s="380"/>
      <c r="GFX5" s="380"/>
      <c r="GFY5" s="380"/>
      <c r="GFZ5" s="380"/>
      <c r="GGA5" s="380"/>
      <c r="GGB5" s="380"/>
      <c r="GGC5" s="380"/>
      <c r="GGD5" s="380"/>
      <c r="GGE5" s="380"/>
      <c r="GGF5" s="380"/>
      <c r="GGG5" s="380"/>
      <c r="GGH5" s="380"/>
      <c r="GGI5" s="380"/>
      <c r="GGJ5" s="380"/>
      <c r="GGK5" s="380"/>
      <c r="GGL5" s="381"/>
      <c r="GGM5" s="379"/>
      <c r="GGN5" s="380"/>
      <c r="GGO5" s="380"/>
      <c r="GGP5" s="380"/>
      <c r="GGQ5" s="380"/>
      <c r="GGR5" s="380"/>
      <c r="GGS5" s="380"/>
      <c r="GGT5" s="380"/>
      <c r="GGU5" s="380"/>
      <c r="GGV5" s="380"/>
      <c r="GGW5" s="380"/>
      <c r="GGX5" s="380"/>
      <c r="GGY5" s="380"/>
      <c r="GGZ5" s="380"/>
      <c r="GHA5" s="380"/>
      <c r="GHB5" s="380"/>
      <c r="GHC5" s="381"/>
      <c r="GHD5" s="379"/>
      <c r="GHE5" s="380"/>
      <c r="GHF5" s="380"/>
      <c r="GHG5" s="380"/>
      <c r="GHH5" s="380"/>
      <c r="GHI5" s="380"/>
      <c r="GHJ5" s="380"/>
      <c r="GHK5" s="380"/>
      <c r="GHL5" s="380"/>
      <c r="GHM5" s="380"/>
      <c r="GHN5" s="380"/>
      <c r="GHO5" s="380"/>
      <c r="GHP5" s="380"/>
      <c r="GHQ5" s="380"/>
      <c r="GHR5" s="380"/>
      <c r="GHS5" s="380"/>
      <c r="GHT5" s="381"/>
      <c r="GHU5" s="379"/>
      <c r="GHV5" s="380"/>
      <c r="GHW5" s="380"/>
      <c r="GHX5" s="380"/>
      <c r="GHY5" s="380"/>
      <c r="GHZ5" s="380"/>
      <c r="GIA5" s="380"/>
      <c r="GIB5" s="380"/>
      <c r="GIC5" s="380"/>
      <c r="GID5" s="380"/>
      <c r="GIE5" s="380"/>
      <c r="GIF5" s="380"/>
      <c r="GIG5" s="380"/>
      <c r="GIH5" s="380"/>
      <c r="GII5" s="380"/>
      <c r="GIJ5" s="380"/>
      <c r="GIK5" s="381"/>
      <c r="GIL5" s="379"/>
      <c r="GIM5" s="380"/>
      <c r="GIN5" s="380"/>
      <c r="GIO5" s="380"/>
      <c r="GIP5" s="380"/>
      <c r="GIQ5" s="380"/>
      <c r="GIR5" s="380"/>
      <c r="GIS5" s="380"/>
      <c r="GIT5" s="380"/>
      <c r="GIU5" s="380"/>
      <c r="GIV5" s="380"/>
      <c r="GIW5" s="380"/>
      <c r="GIX5" s="380"/>
      <c r="GIY5" s="380"/>
      <c r="GIZ5" s="380"/>
      <c r="GJA5" s="380"/>
      <c r="GJB5" s="381"/>
      <c r="GJC5" s="379"/>
      <c r="GJD5" s="380"/>
      <c r="GJE5" s="380"/>
      <c r="GJF5" s="380"/>
      <c r="GJG5" s="380"/>
      <c r="GJH5" s="380"/>
      <c r="GJI5" s="380"/>
      <c r="GJJ5" s="380"/>
      <c r="GJK5" s="380"/>
      <c r="GJL5" s="380"/>
      <c r="GJM5" s="380"/>
      <c r="GJN5" s="380"/>
      <c r="GJO5" s="380"/>
      <c r="GJP5" s="380"/>
      <c r="GJQ5" s="380"/>
      <c r="GJR5" s="380"/>
      <c r="GJS5" s="381"/>
      <c r="GJT5" s="379"/>
      <c r="GJU5" s="380"/>
      <c r="GJV5" s="380"/>
      <c r="GJW5" s="380"/>
      <c r="GJX5" s="380"/>
      <c r="GJY5" s="380"/>
      <c r="GJZ5" s="380"/>
      <c r="GKA5" s="380"/>
      <c r="GKB5" s="380"/>
      <c r="GKC5" s="380"/>
      <c r="GKD5" s="380"/>
      <c r="GKE5" s="380"/>
      <c r="GKF5" s="380"/>
      <c r="GKG5" s="380"/>
      <c r="GKH5" s="380"/>
      <c r="GKI5" s="380"/>
      <c r="GKJ5" s="381"/>
      <c r="GKK5" s="379"/>
      <c r="GKL5" s="380"/>
      <c r="GKM5" s="380"/>
      <c r="GKN5" s="380"/>
      <c r="GKO5" s="380"/>
      <c r="GKP5" s="380"/>
      <c r="GKQ5" s="380"/>
      <c r="GKR5" s="380"/>
      <c r="GKS5" s="380"/>
      <c r="GKT5" s="380"/>
      <c r="GKU5" s="380"/>
      <c r="GKV5" s="380"/>
      <c r="GKW5" s="380"/>
      <c r="GKX5" s="380"/>
      <c r="GKY5" s="380"/>
      <c r="GKZ5" s="380"/>
      <c r="GLA5" s="381"/>
      <c r="GLB5" s="379"/>
      <c r="GLC5" s="380"/>
      <c r="GLD5" s="380"/>
      <c r="GLE5" s="380"/>
      <c r="GLF5" s="380"/>
      <c r="GLG5" s="380"/>
      <c r="GLH5" s="380"/>
      <c r="GLI5" s="380"/>
      <c r="GLJ5" s="380"/>
      <c r="GLK5" s="380"/>
      <c r="GLL5" s="380"/>
      <c r="GLM5" s="380"/>
      <c r="GLN5" s="380"/>
      <c r="GLO5" s="380"/>
      <c r="GLP5" s="380"/>
      <c r="GLQ5" s="380"/>
      <c r="GLR5" s="381"/>
      <c r="GLS5" s="379"/>
      <c r="GLT5" s="380"/>
      <c r="GLU5" s="380"/>
      <c r="GLV5" s="380"/>
      <c r="GLW5" s="380"/>
      <c r="GLX5" s="380"/>
      <c r="GLY5" s="380"/>
      <c r="GLZ5" s="380"/>
      <c r="GMA5" s="380"/>
      <c r="GMB5" s="380"/>
      <c r="GMC5" s="380"/>
      <c r="GMD5" s="380"/>
      <c r="GME5" s="380"/>
      <c r="GMF5" s="380"/>
      <c r="GMG5" s="380"/>
      <c r="GMH5" s="380"/>
      <c r="GMI5" s="381"/>
      <c r="GMJ5" s="379"/>
      <c r="GMK5" s="380"/>
      <c r="GML5" s="380"/>
      <c r="GMM5" s="380"/>
      <c r="GMN5" s="380"/>
      <c r="GMO5" s="380"/>
      <c r="GMP5" s="380"/>
      <c r="GMQ5" s="380"/>
      <c r="GMR5" s="380"/>
      <c r="GMS5" s="380"/>
      <c r="GMT5" s="380"/>
      <c r="GMU5" s="380"/>
      <c r="GMV5" s="380"/>
      <c r="GMW5" s="380"/>
      <c r="GMX5" s="380"/>
      <c r="GMY5" s="380"/>
      <c r="GMZ5" s="381"/>
      <c r="GNA5" s="379"/>
      <c r="GNB5" s="380"/>
      <c r="GNC5" s="380"/>
      <c r="GND5" s="380"/>
      <c r="GNE5" s="380"/>
      <c r="GNF5" s="380"/>
      <c r="GNG5" s="380"/>
      <c r="GNH5" s="380"/>
      <c r="GNI5" s="380"/>
      <c r="GNJ5" s="380"/>
      <c r="GNK5" s="380"/>
      <c r="GNL5" s="380"/>
      <c r="GNM5" s="380"/>
      <c r="GNN5" s="380"/>
      <c r="GNO5" s="380"/>
      <c r="GNP5" s="380"/>
      <c r="GNQ5" s="381"/>
      <c r="GNR5" s="379"/>
      <c r="GNS5" s="380"/>
      <c r="GNT5" s="380"/>
      <c r="GNU5" s="380"/>
      <c r="GNV5" s="380"/>
      <c r="GNW5" s="380"/>
      <c r="GNX5" s="380"/>
      <c r="GNY5" s="380"/>
      <c r="GNZ5" s="380"/>
      <c r="GOA5" s="380"/>
      <c r="GOB5" s="380"/>
      <c r="GOC5" s="380"/>
      <c r="GOD5" s="380"/>
      <c r="GOE5" s="380"/>
      <c r="GOF5" s="380"/>
      <c r="GOG5" s="380"/>
      <c r="GOH5" s="381"/>
      <c r="GOI5" s="379"/>
      <c r="GOJ5" s="380"/>
      <c r="GOK5" s="380"/>
      <c r="GOL5" s="380"/>
      <c r="GOM5" s="380"/>
      <c r="GON5" s="380"/>
      <c r="GOO5" s="380"/>
      <c r="GOP5" s="380"/>
      <c r="GOQ5" s="380"/>
      <c r="GOR5" s="380"/>
      <c r="GOS5" s="380"/>
      <c r="GOT5" s="380"/>
      <c r="GOU5" s="380"/>
      <c r="GOV5" s="380"/>
      <c r="GOW5" s="380"/>
      <c r="GOX5" s="380"/>
      <c r="GOY5" s="381"/>
      <c r="GOZ5" s="379"/>
      <c r="GPA5" s="380"/>
      <c r="GPB5" s="380"/>
      <c r="GPC5" s="380"/>
      <c r="GPD5" s="380"/>
      <c r="GPE5" s="380"/>
      <c r="GPF5" s="380"/>
      <c r="GPG5" s="380"/>
      <c r="GPH5" s="380"/>
      <c r="GPI5" s="380"/>
      <c r="GPJ5" s="380"/>
      <c r="GPK5" s="380"/>
      <c r="GPL5" s="380"/>
      <c r="GPM5" s="380"/>
      <c r="GPN5" s="380"/>
      <c r="GPO5" s="380"/>
      <c r="GPP5" s="381"/>
      <c r="GPQ5" s="379"/>
      <c r="GPR5" s="380"/>
      <c r="GPS5" s="380"/>
      <c r="GPT5" s="380"/>
      <c r="GPU5" s="380"/>
      <c r="GPV5" s="380"/>
      <c r="GPW5" s="380"/>
      <c r="GPX5" s="380"/>
      <c r="GPY5" s="380"/>
      <c r="GPZ5" s="380"/>
      <c r="GQA5" s="380"/>
      <c r="GQB5" s="380"/>
      <c r="GQC5" s="380"/>
      <c r="GQD5" s="380"/>
      <c r="GQE5" s="380"/>
      <c r="GQF5" s="380"/>
      <c r="GQG5" s="381"/>
      <c r="GQH5" s="379"/>
      <c r="GQI5" s="380"/>
      <c r="GQJ5" s="380"/>
      <c r="GQK5" s="380"/>
      <c r="GQL5" s="380"/>
      <c r="GQM5" s="380"/>
      <c r="GQN5" s="380"/>
      <c r="GQO5" s="380"/>
      <c r="GQP5" s="380"/>
      <c r="GQQ5" s="380"/>
      <c r="GQR5" s="380"/>
      <c r="GQS5" s="380"/>
      <c r="GQT5" s="380"/>
      <c r="GQU5" s="380"/>
      <c r="GQV5" s="380"/>
      <c r="GQW5" s="380"/>
      <c r="GQX5" s="381"/>
      <c r="GQY5" s="379"/>
      <c r="GQZ5" s="380"/>
      <c r="GRA5" s="380"/>
      <c r="GRB5" s="380"/>
      <c r="GRC5" s="380"/>
      <c r="GRD5" s="380"/>
      <c r="GRE5" s="380"/>
      <c r="GRF5" s="380"/>
      <c r="GRG5" s="380"/>
      <c r="GRH5" s="380"/>
      <c r="GRI5" s="380"/>
      <c r="GRJ5" s="380"/>
      <c r="GRK5" s="380"/>
      <c r="GRL5" s="380"/>
      <c r="GRM5" s="380"/>
      <c r="GRN5" s="380"/>
      <c r="GRO5" s="381"/>
      <c r="GRP5" s="379"/>
      <c r="GRQ5" s="380"/>
      <c r="GRR5" s="380"/>
      <c r="GRS5" s="380"/>
      <c r="GRT5" s="380"/>
      <c r="GRU5" s="380"/>
      <c r="GRV5" s="380"/>
      <c r="GRW5" s="380"/>
      <c r="GRX5" s="380"/>
      <c r="GRY5" s="380"/>
      <c r="GRZ5" s="380"/>
      <c r="GSA5" s="380"/>
      <c r="GSB5" s="380"/>
      <c r="GSC5" s="380"/>
      <c r="GSD5" s="380"/>
      <c r="GSE5" s="380"/>
      <c r="GSF5" s="381"/>
      <c r="GSG5" s="379"/>
      <c r="GSH5" s="380"/>
      <c r="GSI5" s="380"/>
      <c r="GSJ5" s="380"/>
      <c r="GSK5" s="380"/>
      <c r="GSL5" s="380"/>
      <c r="GSM5" s="380"/>
      <c r="GSN5" s="380"/>
      <c r="GSO5" s="380"/>
      <c r="GSP5" s="380"/>
      <c r="GSQ5" s="380"/>
      <c r="GSR5" s="380"/>
      <c r="GSS5" s="380"/>
      <c r="GST5" s="380"/>
      <c r="GSU5" s="380"/>
      <c r="GSV5" s="380"/>
      <c r="GSW5" s="381"/>
      <c r="GSX5" s="379"/>
      <c r="GSY5" s="380"/>
      <c r="GSZ5" s="380"/>
      <c r="GTA5" s="380"/>
      <c r="GTB5" s="380"/>
      <c r="GTC5" s="380"/>
      <c r="GTD5" s="380"/>
      <c r="GTE5" s="380"/>
      <c r="GTF5" s="380"/>
      <c r="GTG5" s="380"/>
      <c r="GTH5" s="380"/>
      <c r="GTI5" s="380"/>
      <c r="GTJ5" s="380"/>
      <c r="GTK5" s="380"/>
      <c r="GTL5" s="380"/>
      <c r="GTM5" s="380"/>
      <c r="GTN5" s="381"/>
      <c r="GTO5" s="379"/>
      <c r="GTP5" s="380"/>
      <c r="GTQ5" s="380"/>
      <c r="GTR5" s="380"/>
      <c r="GTS5" s="380"/>
      <c r="GTT5" s="380"/>
      <c r="GTU5" s="380"/>
      <c r="GTV5" s="380"/>
      <c r="GTW5" s="380"/>
      <c r="GTX5" s="380"/>
      <c r="GTY5" s="380"/>
      <c r="GTZ5" s="380"/>
      <c r="GUA5" s="380"/>
      <c r="GUB5" s="380"/>
      <c r="GUC5" s="380"/>
      <c r="GUD5" s="380"/>
      <c r="GUE5" s="381"/>
      <c r="GUF5" s="379"/>
      <c r="GUG5" s="380"/>
      <c r="GUH5" s="380"/>
      <c r="GUI5" s="380"/>
      <c r="GUJ5" s="380"/>
      <c r="GUK5" s="380"/>
      <c r="GUL5" s="380"/>
      <c r="GUM5" s="380"/>
      <c r="GUN5" s="380"/>
      <c r="GUO5" s="380"/>
      <c r="GUP5" s="380"/>
      <c r="GUQ5" s="380"/>
      <c r="GUR5" s="380"/>
      <c r="GUS5" s="380"/>
      <c r="GUT5" s="380"/>
      <c r="GUU5" s="380"/>
      <c r="GUV5" s="381"/>
      <c r="GUW5" s="379"/>
      <c r="GUX5" s="380"/>
      <c r="GUY5" s="380"/>
      <c r="GUZ5" s="380"/>
      <c r="GVA5" s="380"/>
      <c r="GVB5" s="380"/>
      <c r="GVC5" s="380"/>
      <c r="GVD5" s="380"/>
      <c r="GVE5" s="380"/>
      <c r="GVF5" s="380"/>
      <c r="GVG5" s="380"/>
      <c r="GVH5" s="380"/>
      <c r="GVI5" s="380"/>
      <c r="GVJ5" s="380"/>
      <c r="GVK5" s="380"/>
      <c r="GVL5" s="380"/>
      <c r="GVM5" s="381"/>
      <c r="GVN5" s="379"/>
      <c r="GVO5" s="380"/>
      <c r="GVP5" s="380"/>
      <c r="GVQ5" s="380"/>
      <c r="GVR5" s="380"/>
      <c r="GVS5" s="380"/>
      <c r="GVT5" s="380"/>
      <c r="GVU5" s="380"/>
      <c r="GVV5" s="380"/>
      <c r="GVW5" s="380"/>
      <c r="GVX5" s="380"/>
      <c r="GVY5" s="380"/>
      <c r="GVZ5" s="380"/>
      <c r="GWA5" s="380"/>
      <c r="GWB5" s="380"/>
      <c r="GWC5" s="380"/>
      <c r="GWD5" s="381"/>
      <c r="GWE5" s="379"/>
      <c r="GWF5" s="380"/>
      <c r="GWG5" s="380"/>
      <c r="GWH5" s="380"/>
      <c r="GWI5" s="380"/>
      <c r="GWJ5" s="380"/>
      <c r="GWK5" s="380"/>
      <c r="GWL5" s="380"/>
      <c r="GWM5" s="380"/>
      <c r="GWN5" s="380"/>
      <c r="GWO5" s="380"/>
      <c r="GWP5" s="380"/>
      <c r="GWQ5" s="380"/>
      <c r="GWR5" s="380"/>
      <c r="GWS5" s="380"/>
      <c r="GWT5" s="380"/>
      <c r="GWU5" s="381"/>
      <c r="GWV5" s="379"/>
      <c r="GWW5" s="380"/>
      <c r="GWX5" s="380"/>
      <c r="GWY5" s="380"/>
      <c r="GWZ5" s="380"/>
      <c r="GXA5" s="380"/>
      <c r="GXB5" s="380"/>
      <c r="GXC5" s="380"/>
      <c r="GXD5" s="380"/>
      <c r="GXE5" s="380"/>
      <c r="GXF5" s="380"/>
      <c r="GXG5" s="380"/>
      <c r="GXH5" s="380"/>
      <c r="GXI5" s="380"/>
      <c r="GXJ5" s="380"/>
      <c r="GXK5" s="380"/>
      <c r="GXL5" s="381"/>
      <c r="GXM5" s="379"/>
      <c r="GXN5" s="380"/>
      <c r="GXO5" s="380"/>
      <c r="GXP5" s="380"/>
      <c r="GXQ5" s="380"/>
      <c r="GXR5" s="380"/>
      <c r="GXS5" s="380"/>
      <c r="GXT5" s="380"/>
      <c r="GXU5" s="380"/>
      <c r="GXV5" s="380"/>
      <c r="GXW5" s="380"/>
      <c r="GXX5" s="380"/>
      <c r="GXY5" s="380"/>
      <c r="GXZ5" s="380"/>
      <c r="GYA5" s="380"/>
      <c r="GYB5" s="380"/>
      <c r="GYC5" s="381"/>
      <c r="GYD5" s="379"/>
      <c r="GYE5" s="380"/>
      <c r="GYF5" s="380"/>
      <c r="GYG5" s="380"/>
      <c r="GYH5" s="380"/>
      <c r="GYI5" s="380"/>
      <c r="GYJ5" s="380"/>
      <c r="GYK5" s="380"/>
      <c r="GYL5" s="380"/>
      <c r="GYM5" s="380"/>
      <c r="GYN5" s="380"/>
      <c r="GYO5" s="380"/>
      <c r="GYP5" s="380"/>
      <c r="GYQ5" s="380"/>
      <c r="GYR5" s="380"/>
      <c r="GYS5" s="380"/>
      <c r="GYT5" s="381"/>
      <c r="GYU5" s="379"/>
      <c r="GYV5" s="380"/>
      <c r="GYW5" s="380"/>
      <c r="GYX5" s="380"/>
      <c r="GYY5" s="380"/>
      <c r="GYZ5" s="380"/>
      <c r="GZA5" s="380"/>
      <c r="GZB5" s="380"/>
      <c r="GZC5" s="380"/>
      <c r="GZD5" s="380"/>
      <c r="GZE5" s="380"/>
      <c r="GZF5" s="380"/>
      <c r="GZG5" s="380"/>
      <c r="GZH5" s="380"/>
      <c r="GZI5" s="380"/>
      <c r="GZJ5" s="380"/>
      <c r="GZK5" s="381"/>
      <c r="GZL5" s="379"/>
      <c r="GZM5" s="380"/>
      <c r="GZN5" s="380"/>
      <c r="GZO5" s="380"/>
      <c r="GZP5" s="380"/>
      <c r="GZQ5" s="380"/>
      <c r="GZR5" s="380"/>
      <c r="GZS5" s="380"/>
      <c r="GZT5" s="380"/>
      <c r="GZU5" s="380"/>
      <c r="GZV5" s="380"/>
      <c r="GZW5" s="380"/>
      <c r="GZX5" s="380"/>
      <c r="GZY5" s="380"/>
      <c r="GZZ5" s="380"/>
      <c r="HAA5" s="380"/>
      <c r="HAB5" s="381"/>
      <c r="HAC5" s="379"/>
      <c r="HAD5" s="380"/>
      <c r="HAE5" s="380"/>
      <c r="HAF5" s="380"/>
      <c r="HAG5" s="380"/>
      <c r="HAH5" s="380"/>
      <c r="HAI5" s="380"/>
      <c r="HAJ5" s="380"/>
      <c r="HAK5" s="380"/>
      <c r="HAL5" s="380"/>
      <c r="HAM5" s="380"/>
      <c r="HAN5" s="380"/>
      <c r="HAO5" s="380"/>
      <c r="HAP5" s="380"/>
      <c r="HAQ5" s="380"/>
      <c r="HAR5" s="380"/>
      <c r="HAS5" s="381"/>
      <c r="HAT5" s="379"/>
      <c r="HAU5" s="380"/>
      <c r="HAV5" s="380"/>
      <c r="HAW5" s="380"/>
      <c r="HAX5" s="380"/>
      <c r="HAY5" s="380"/>
      <c r="HAZ5" s="380"/>
      <c r="HBA5" s="380"/>
      <c r="HBB5" s="380"/>
      <c r="HBC5" s="380"/>
      <c r="HBD5" s="380"/>
      <c r="HBE5" s="380"/>
      <c r="HBF5" s="380"/>
      <c r="HBG5" s="380"/>
      <c r="HBH5" s="380"/>
      <c r="HBI5" s="380"/>
      <c r="HBJ5" s="381"/>
      <c r="HBK5" s="379"/>
      <c r="HBL5" s="380"/>
      <c r="HBM5" s="380"/>
      <c r="HBN5" s="380"/>
      <c r="HBO5" s="380"/>
      <c r="HBP5" s="380"/>
      <c r="HBQ5" s="380"/>
      <c r="HBR5" s="380"/>
      <c r="HBS5" s="380"/>
      <c r="HBT5" s="380"/>
      <c r="HBU5" s="380"/>
      <c r="HBV5" s="380"/>
      <c r="HBW5" s="380"/>
      <c r="HBX5" s="380"/>
      <c r="HBY5" s="380"/>
      <c r="HBZ5" s="380"/>
      <c r="HCA5" s="381"/>
      <c r="HCB5" s="379"/>
      <c r="HCC5" s="380"/>
      <c r="HCD5" s="380"/>
      <c r="HCE5" s="380"/>
      <c r="HCF5" s="380"/>
      <c r="HCG5" s="380"/>
      <c r="HCH5" s="380"/>
      <c r="HCI5" s="380"/>
      <c r="HCJ5" s="380"/>
      <c r="HCK5" s="380"/>
      <c r="HCL5" s="380"/>
      <c r="HCM5" s="380"/>
      <c r="HCN5" s="380"/>
      <c r="HCO5" s="380"/>
      <c r="HCP5" s="380"/>
      <c r="HCQ5" s="380"/>
      <c r="HCR5" s="381"/>
      <c r="HCS5" s="379"/>
      <c r="HCT5" s="380"/>
      <c r="HCU5" s="380"/>
      <c r="HCV5" s="380"/>
      <c r="HCW5" s="380"/>
      <c r="HCX5" s="380"/>
      <c r="HCY5" s="380"/>
      <c r="HCZ5" s="380"/>
      <c r="HDA5" s="380"/>
      <c r="HDB5" s="380"/>
      <c r="HDC5" s="380"/>
      <c r="HDD5" s="380"/>
      <c r="HDE5" s="380"/>
      <c r="HDF5" s="380"/>
      <c r="HDG5" s="380"/>
      <c r="HDH5" s="380"/>
      <c r="HDI5" s="381"/>
      <c r="HDJ5" s="379"/>
      <c r="HDK5" s="380"/>
      <c r="HDL5" s="380"/>
      <c r="HDM5" s="380"/>
      <c r="HDN5" s="380"/>
      <c r="HDO5" s="380"/>
      <c r="HDP5" s="380"/>
      <c r="HDQ5" s="380"/>
      <c r="HDR5" s="380"/>
      <c r="HDS5" s="380"/>
      <c r="HDT5" s="380"/>
      <c r="HDU5" s="380"/>
      <c r="HDV5" s="380"/>
      <c r="HDW5" s="380"/>
      <c r="HDX5" s="380"/>
      <c r="HDY5" s="380"/>
      <c r="HDZ5" s="381"/>
      <c r="HEA5" s="379"/>
      <c r="HEB5" s="380"/>
      <c r="HEC5" s="380"/>
      <c r="HED5" s="380"/>
      <c r="HEE5" s="380"/>
      <c r="HEF5" s="380"/>
      <c r="HEG5" s="380"/>
      <c r="HEH5" s="380"/>
      <c r="HEI5" s="380"/>
      <c r="HEJ5" s="380"/>
      <c r="HEK5" s="380"/>
      <c r="HEL5" s="380"/>
      <c r="HEM5" s="380"/>
      <c r="HEN5" s="380"/>
      <c r="HEO5" s="380"/>
      <c r="HEP5" s="380"/>
      <c r="HEQ5" s="381"/>
      <c r="HER5" s="379"/>
      <c r="HES5" s="380"/>
      <c r="HET5" s="380"/>
      <c r="HEU5" s="380"/>
      <c r="HEV5" s="380"/>
      <c r="HEW5" s="380"/>
      <c r="HEX5" s="380"/>
      <c r="HEY5" s="380"/>
      <c r="HEZ5" s="380"/>
      <c r="HFA5" s="380"/>
      <c r="HFB5" s="380"/>
      <c r="HFC5" s="380"/>
      <c r="HFD5" s="380"/>
      <c r="HFE5" s="380"/>
      <c r="HFF5" s="380"/>
      <c r="HFG5" s="380"/>
      <c r="HFH5" s="381"/>
      <c r="HFI5" s="379"/>
      <c r="HFJ5" s="380"/>
      <c r="HFK5" s="380"/>
      <c r="HFL5" s="380"/>
      <c r="HFM5" s="380"/>
      <c r="HFN5" s="380"/>
      <c r="HFO5" s="380"/>
      <c r="HFP5" s="380"/>
      <c r="HFQ5" s="380"/>
      <c r="HFR5" s="380"/>
      <c r="HFS5" s="380"/>
      <c r="HFT5" s="380"/>
      <c r="HFU5" s="380"/>
      <c r="HFV5" s="380"/>
      <c r="HFW5" s="380"/>
      <c r="HFX5" s="380"/>
      <c r="HFY5" s="381"/>
      <c r="HFZ5" s="379"/>
      <c r="HGA5" s="380"/>
      <c r="HGB5" s="380"/>
      <c r="HGC5" s="380"/>
      <c r="HGD5" s="380"/>
      <c r="HGE5" s="380"/>
      <c r="HGF5" s="380"/>
      <c r="HGG5" s="380"/>
      <c r="HGH5" s="380"/>
      <c r="HGI5" s="380"/>
      <c r="HGJ5" s="380"/>
      <c r="HGK5" s="380"/>
      <c r="HGL5" s="380"/>
      <c r="HGM5" s="380"/>
      <c r="HGN5" s="380"/>
      <c r="HGO5" s="380"/>
      <c r="HGP5" s="381"/>
      <c r="HGQ5" s="379"/>
      <c r="HGR5" s="380"/>
      <c r="HGS5" s="380"/>
      <c r="HGT5" s="380"/>
      <c r="HGU5" s="380"/>
      <c r="HGV5" s="380"/>
      <c r="HGW5" s="380"/>
      <c r="HGX5" s="380"/>
      <c r="HGY5" s="380"/>
      <c r="HGZ5" s="380"/>
      <c r="HHA5" s="380"/>
      <c r="HHB5" s="380"/>
      <c r="HHC5" s="380"/>
      <c r="HHD5" s="380"/>
      <c r="HHE5" s="380"/>
      <c r="HHF5" s="380"/>
      <c r="HHG5" s="381"/>
      <c r="HHH5" s="379"/>
      <c r="HHI5" s="380"/>
      <c r="HHJ5" s="380"/>
      <c r="HHK5" s="380"/>
      <c r="HHL5" s="380"/>
      <c r="HHM5" s="380"/>
      <c r="HHN5" s="380"/>
      <c r="HHO5" s="380"/>
      <c r="HHP5" s="380"/>
      <c r="HHQ5" s="380"/>
      <c r="HHR5" s="380"/>
      <c r="HHS5" s="380"/>
      <c r="HHT5" s="380"/>
      <c r="HHU5" s="380"/>
      <c r="HHV5" s="380"/>
      <c r="HHW5" s="380"/>
      <c r="HHX5" s="381"/>
      <c r="HHY5" s="379"/>
      <c r="HHZ5" s="380"/>
      <c r="HIA5" s="380"/>
      <c r="HIB5" s="380"/>
      <c r="HIC5" s="380"/>
      <c r="HID5" s="380"/>
      <c r="HIE5" s="380"/>
      <c r="HIF5" s="380"/>
      <c r="HIG5" s="380"/>
      <c r="HIH5" s="380"/>
      <c r="HII5" s="380"/>
      <c r="HIJ5" s="380"/>
      <c r="HIK5" s="380"/>
      <c r="HIL5" s="380"/>
      <c r="HIM5" s="380"/>
      <c r="HIN5" s="380"/>
      <c r="HIO5" s="381"/>
      <c r="HIP5" s="379"/>
      <c r="HIQ5" s="380"/>
      <c r="HIR5" s="380"/>
      <c r="HIS5" s="380"/>
      <c r="HIT5" s="380"/>
      <c r="HIU5" s="380"/>
      <c r="HIV5" s="380"/>
      <c r="HIW5" s="380"/>
      <c r="HIX5" s="380"/>
      <c r="HIY5" s="380"/>
      <c r="HIZ5" s="380"/>
      <c r="HJA5" s="380"/>
      <c r="HJB5" s="380"/>
      <c r="HJC5" s="380"/>
      <c r="HJD5" s="380"/>
      <c r="HJE5" s="380"/>
      <c r="HJF5" s="381"/>
      <c r="HJG5" s="379"/>
      <c r="HJH5" s="380"/>
      <c r="HJI5" s="380"/>
      <c r="HJJ5" s="380"/>
      <c r="HJK5" s="380"/>
      <c r="HJL5" s="380"/>
      <c r="HJM5" s="380"/>
      <c r="HJN5" s="380"/>
      <c r="HJO5" s="380"/>
      <c r="HJP5" s="380"/>
      <c r="HJQ5" s="380"/>
      <c r="HJR5" s="380"/>
      <c r="HJS5" s="380"/>
      <c r="HJT5" s="380"/>
      <c r="HJU5" s="380"/>
      <c r="HJV5" s="380"/>
      <c r="HJW5" s="381"/>
      <c r="HJX5" s="379"/>
      <c r="HJY5" s="380"/>
      <c r="HJZ5" s="380"/>
      <c r="HKA5" s="380"/>
      <c r="HKB5" s="380"/>
      <c r="HKC5" s="380"/>
      <c r="HKD5" s="380"/>
      <c r="HKE5" s="380"/>
      <c r="HKF5" s="380"/>
      <c r="HKG5" s="380"/>
      <c r="HKH5" s="380"/>
      <c r="HKI5" s="380"/>
      <c r="HKJ5" s="380"/>
      <c r="HKK5" s="380"/>
      <c r="HKL5" s="380"/>
      <c r="HKM5" s="380"/>
      <c r="HKN5" s="381"/>
      <c r="HKO5" s="379"/>
      <c r="HKP5" s="380"/>
      <c r="HKQ5" s="380"/>
      <c r="HKR5" s="380"/>
      <c r="HKS5" s="380"/>
      <c r="HKT5" s="380"/>
      <c r="HKU5" s="380"/>
      <c r="HKV5" s="380"/>
      <c r="HKW5" s="380"/>
      <c r="HKX5" s="380"/>
      <c r="HKY5" s="380"/>
      <c r="HKZ5" s="380"/>
      <c r="HLA5" s="380"/>
      <c r="HLB5" s="380"/>
      <c r="HLC5" s="380"/>
      <c r="HLD5" s="380"/>
      <c r="HLE5" s="381"/>
      <c r="HLF5" s="379"/>
      <c r="HLG5" s="380"/>
      <c r="HLH5" s="380"/>
      <c r="HLI5" s="380"/>
      <c r="HLJ5" s="380"/>
      <c r="HLK5" s="380"/>
      <c r="HLL5" s="380"/>
      <c r="HLM5" s="380"/>
      <c r="HLN5" s="380"/>
      <c r="HLO5" s="380"/>
      <c r="HLP5" s="380"/>
      <c r="HLQ5" s="380"/>
      <c r="HLR5" s="380"/>
      <c r="HLS5" s="380"/>
      <c r="HLT5" s="380"/>
      <c r="HLU5" s="380"/>
      <c r="HLV5" s="381"/>
      <c r="HLW5" s="379"/>
      <c r="HLX5" s="380"/>
      <c r="HLY5" s="380"/>
      <c r="HLZ5" s="380"/>
      <c r="HMA5" s="380"/>
      <c r="HMB5" s="380"/>
      <c r="HMC5" s="380"/>
      <c r="HMD5" s="380"/>
      <c r="HME5" s="380"/>
      <c r="HMF5" s="380"/>
      <c r="HMG5" s="380"/>
      <c r="HMH5" s="380"/>
      <c r="HMI5" s="380"/>
      <c r="HMJ5" s="380"/>
      <c r="HMK5" s="380"/>
      <c r="HML5" s="380"/>
      <c r="HMM5" s="381"/>
      <c r="HMN5" s="379"/>
      <c r="HMO5" s="380"/>
      <c r="HMP5" s="380"/>
      <c r="HMQ5" s="380"/>
      <c r="HMR5" s="380"/>
      <c r="HMS5" s="380"/>
      <c r="HMT5" s="380"/>
      <c r="HMU5" s="380"/>
      <c r="HMV5" s="380"/>
      <c r="HMW5" s="380"/>
      <c r="HMX5" s="380"/>
      <c r="HMY5" s="380"/>
      <c r="HMZ5" s="380"/>
      <c r="HNA5" s="380"/>
      <c r="HNB5" s="380"/>
      <c r="HNC5" s="380"/>
      <c r="HND5" s="381"/>
      <c r="HNE5" s="379"/>
      <c r="HNF5" s="380"/>
      <c r="HNG5" s="380"/>
      <c r="HNH5" s="380"/>
      <c r="HNI5" s="380"/>
      <c r="HNJ5" s="380"/>
      <c r="HNK5" s="380"/>
      <c r="HNL5" s="380"/>
      <c r="HNM5" s="380"/>
      <c r="HNN5" s="380"/>
      <c r="HNO5" s="380"/>
      <c r="HNP5" s="380"/>
      <c r="HNQ5" s="380"/>
      <c r="HNR5" s="380"/>
      <c r="HNS5" s="380"/>
      <c r="HNT5" s="380"/>
      <c r="HNU5" s="381"/>
      <c r="HNV5" s="379"/>
      <c r="HNW5" s="380"/>
      <c r="HNX5" s="380"/>
      <c r="HNY5" s="380"/>
      <c r="HNZ5" s="380"/>
      <c r="HOA5" s="380"/>
      <c r="HOB5" s="380"/>
      <c r="HOC5" s="380"/>
      <c r="HOD5" s="380"/>
      <c r="HOE5" s="380"/>
      <c r="HOF5" s="380"/>
      <c r="HOG5" s="380"/>
      <c r="HOH5" s="380"/>
      <c r="HOI5" s="380"/>
      <c r="HOJ5" s="380"/>
      <c r="HOK5" s="380"/>
      <c r="HOL5" s="381"/>
      <c r="HOM5" s="379"/>
      <c r="HON5" s="380"/>
      <c r="HOO5" s="380"/>
      <c r="HOP5" s="380"/>
      <c r="HOQ5" s="380"/>
      <c r="HOR5" s="380"/>
      <c r="HOS5" s="380"/>
      <c r="HOT5" s="380"/>
      <c r="HOU5" s="380"/>
      <c r="HOV5" s="380"/>
      <c r="HOW5" s="380"/>
      <c r="HOX5" s="380"/>
      <c r="HOY5" s="380"/>
      <c r="HOZ5" s="380"/>
      <c r="HPA5" s="380"/>
      <c r="HPB5" s="380"/>
      <c r="HPC5" s="381"/>
      <c r="HPD5" s="379"/>
      <c r="HPE5" s="380"/>
      <c r="HPF5" s="380"/>
      <c r="HPG5" s="380"/>
      <c r="HPH5" s="380"/>
      <c r="HPI5" s="380"/>
      <c r="HPJ5" s="380"/>
      <c r="HPK5" s="380"/>
      <c r="HPL5" s="380"/>
      <c r="HPM5" s="380"/>
      <c r="HPN5" s="380"/>
      <c r="HPO5" s="380"/>
      <c r="HPP5" s="380"/>
      <c r="HPQ5" s="380"/>
      <c r="HPR5" s="380"/>
      <c r="HPS5" s="380"/>
      <c r="HPT5" s="381"/>
      <c r="HPU5" s="379"/>
      <c r="HPV5" s="380"/>
      <c r="HPW5" s="380"/>
      <c r="HPX5" s="380"/>
      <c r="HPY5" s="380"/>
      <c r="HPZ5" s="380"/>
      <c r="HQA5" s="380"/>
      <c r="HQB5" s="380"/>
      <c r="HQC5" s="380"/>
      <c r="HQD5" s="380"/>
      <c r="HQE5" s="380"/>
      <c r="HQF5" s="380"/>
      <c r="HQG5" s="380"/>
      <c r="HQH5" s="380"/>
      <c r="HQI5" s="380"/>
      <c r="HQJ5" s="380"/>
      <c r="HQK5" s="381"/>
      <c r="HQL5" s="379"/>
      <c r="HQM5" s="380"/>
      <c r="HQN5" s="380"/>
      <c r="HQO5" s="380"/>
      <c r="HQP5" s="380"/>
      <c r="HQQ5" s="380"/>
      <c r="HQR5" s="380"/>
      <c r="HQS5" s="380"/>
      <c r="HQT5" s="380"/>
      <c r="HQU5" s="380"/>
      <c r="HQV5" s="380"/>
      <c r="HQW5" s="380"/>
      <c r="HQX5" s="380"/>
      <c r="HQY5" s="380"/>
      <c r="HQZ5" s="380"/>
      <c r="HRA5" s="380"/>
      <c r="HRB5" s="381"/>
      <c r="HRC5" s="379"/>
      <c r="HRD5" s="380"/>
      <c r="HRE5" s="380"/>
      <c r="HRF5" s="380"/>
      <c r="HRG5" s="380"/>
      <c r="HRH5" s="380"/>
      <c r="HRI5" s="380"/>
      <c r="HRJ5" s="380"/>
      <c r="HRK5" s="380"/>
      <c r="HRL5" s="380"/>
      <c r="HRM5" s="380"/>
      <c r="HRN5" s="380"/>
      <c r="HRO5" s="380"/>
      <c r="HRP5" s="380"/>
      <c r="HRQ5" s="380"/>
      <c r="HRR5" s="380"/>
      <c r="HRS5" s="381"/>
      <c r="HRT5" s="379"/>
      <c r="HRU5" s="380"/>
      <c r="HRV5" s="380"/>
      <c r="HRW5" s="380"/>
      <c r="HRX5" s="380"/>
      <c r="HRY5" s="380"/>
      <c r="HRZ5" s="380"/>
      <c r="HSA5" s="380"/>
      <c r="HSB5" s="380"/>
      <c r="HSC5" s="380"/>
      <c r="HSD5" s="380"/>
      <c r="HSE5" s="380"/>
      <c r="HSF5" s="380"/>
      <c r="HSG5" s="380"/>
      <c r="HSH5" s="380"/>
      <c r="HSI5" s="380"/>
      <c r="HSJ5" s="381"/>
      <c r="HSK5" s="379"/>
      <c r="HSL5" s="380"/>
      <c r="HSM5" s="380"/>
      <c r="HSN5" s="380"/>
      <c r="HSO5" s="380"/>
      <c r="HSP5" s="380"/>
      <c r="HSQ5" s="380"/>
      <c r="HSR5" s="380"/>
      <c r="HSS5" s="380"/>
      <c r="HST5" s="380"/>
      <c r="HSU5" s="380"/>
      <c r="HSV5" s="380"/>
      <c r="HSW5" s="380"/>
      <c r="HSX5" s="380"/>
      <c r="HSY5" s="380"/>
      <c r="HSZ5" s="380"/>
      <c r="HTA5" s="381"/>
      <c r="HTB5" s="379"/>
      <c r="HTC5" s="380"/>
      <c r="HTD5" s="380"/>
      <c r="HTE5" s="380"/>
      <c r="HTF5" s="380"/>
      <c r="HTG5" s="380"/>
      <c r="HTH5" s="380"/>
      <c r="HTI5" s="380"/>
      <c r="HTJ5" s="380"/>
      <c r="HTK5" s="380"/>
      <c r="HTL5" s="380"/>
      <c r="HTM5" s="380"/>
      <c r="HTN5" s="380"/>
      <c r="HTO5" s="380"/>
      <c r="HTP5" s="380"/>
      <c r="HTQ5" s="380"/>
      <c r="HTR5" s="381"/>
      <c r="HTS5" s="379"/>
      <c r="HTT5" s="380"/>
      <c r="HTU5" s="380"/>
      <c r="HTV5" s="380"/>
      <c r="HTW5" s="380"/>
      <c r="HTX5" s="380"/>
      <c r="HTY5" s="380"/>
      <c r="HTZ5" s="380"/>
      <c r="HUA5" s="380"/>
      <c r="HUB5" s="380"/>
      <c r="HUC5" s="380"/>
      <c r="HUD5" s="380"/>
      <c r="HUE5" s="380"/>
      <c r="HUF5" s="380"/>
      <c r="HUG5" s="380"/>
      <c r="HUH5" s="380"/>
      <c r="HUI5" s="381"/>
      <c r="HUJ5" s="379"/>
      <c r="HUK5" s="380"/>
      <c r="HUL5" s="380"/>
      <c r="HUM5" s="380"/>
      <c r="HUN5" s="380"/>
      <c r="HUO5" s="380"/>
      <c r="HUP5" s="380"/>
      <c r="HUQ5" s="380"/>
      <c r="HUR5" s="380"/>
      <c r="HUS5" s="380"/>
      <c r="HUT5" s="380"/>
      <c r="HUU5" s="380"/>
      <c r="HUV5" s="380"/>
      <c r="HUW5" s="380"/>
      <c r="HUX5" s="380"/>
      <c r="HUY5" s="380"/>
      <c r="HUZ5" s="381"/>
      <c r="HVA5" s="379"/>
      <c r="HVB5" s="380"/>
      <c r="HVC5" s="380"/>
      <c r="HVD5" s="380"/>
      <c r="HVE5" s="380"/>
      <c r="HVF5" s="380"/>
      <c r="HVG5" s="380"/>
      <c r="HVH5" s="380"/>
      <c r="HVI5" s="380"/>
      <c r="HVJ5" s="380"/>
      <c r="HVK5" s="380"/>
      <c r="HVL5" s="380"/>
      <c r="HVM5" s="380"/>
      <c r="HVN5" s="380"/>
      <c r="HVO5" s="380"/>
      <c r="HVP5" s="380"/>
      <c r="HVQ5" s="381"/>
      <c r="HVR5" s="379"/>
      <c r="HVS5" s="380"/>
      <c r="HVT5" s="380"/>
      <c r="HVU5" s="380"/>
      <c r="HVV5" s="380"/>
      <c r="HVW5" s="380"/>
      <c r="HVX5" s="380"/>
      <c r="HVY5" s="380"/>
      <c r="HVZ5" s="380"/>
      <c r="HWA5" s="380"/>
      <c r="HWB5" s="380"/>
      <c r="HWC5" s="380"/>
      <c r="HWD5" s="380"/>
      <c r="HWE5" s="380"/>
      <c r="HWF5" s="380"/>
      <c r="HWG5" s="380"/>
      <c r="HWH5" s="381"/>
      <c r="HWI5" s="379"/>
      <c r="HWJ5" s="380"/>
      <c r="HWK5" s="380"/>
      <c r="HWL5" s="380"/>
      <c r="HWM5" s="380"/>
      <c r="HWN5" s="380"/>
      <c r="HWO5" s="380"/>
      <c r="HWP5" s="380"/>
      <c r="HWQ5" s="380"/>
      <c r="HWR5" s="380"/>
      <c r="HWS5" s="380"/>
      <c r="HWT5" s="380"/>
      <c r="HWU5" s="380"/>
      <c r="HWV5" s="380"/>
      <c r="HWW5" s="380"/>
      <c r="HWX5" s="380"/>
      <c r="HWY5" s="381"/>
      <c r="HWZ5" s="379"/>
      <c r="HXA5" s="380"/>
      <c r="HXB5" s="380"/>
      <c r="HXC5" s="380"/>
      <c r="HXD5" s="380"/>
      <c r="HXE5" s="380"/>
      <c r="HXF5" s="380"/>
      <c r="HXG5" s="380"/>
      <c r="HXH5" s="380"/>
      <c r="HXI5" s="380"/>
      <c r="HXJ5" s="380"/>
      <c r="HXK5" s="380"/>
      <c r="HXL5" s="380"/>
      <c r="HXM5" s="380"/>
      <c r="HXN5" s="380"/>
      <c r="HXO5" s="380"/>
      <c r="HXP5" s="381"/>
      <c r="HXQ5" s="379"/>
      <c r="HXR5" s="380"/>
      <c r="HXS5" s="380"/>
      <c r="HXT5" s="380"/>
      <c r="HXU5" s="380"/>
      <c r="HXV5" s="380"/>
      <c r="HXW5" s="380"/>
      <c r="HXX5" s="380"/>
      <c r="HXY5" s="380"/>
      <c r="HXZ5" s="380"/>
      <c r="HYA5" s="380"/>
      <c r="HYB5" s="380"/>
      <c r="HYC5" s="380"/>
      <c r="HYD5" s="380"/>
      <c r="HYE5" s="380"/>
      <c r="HYF5" s="380"/>
      <c r="HYG5" s="381"/>
      <c r="HYH5" s="379"/>
      <c r="HYI5" s="380"/>
      <c r="HYJ5" s="380"/>
      <c r="HYK5" s="380"/>
      <c r="HYL5" s="380"/>
      <c r="HYM5" s="380"/>
      <c r="HYN5" s="380"/>
      <c r="HYO5" s="380"/>
      <c r="HYP5" s="380"/>
      <c r="HYQ5" s="380"/>
      <c r="HYR5" s="380"/>
      <c r="HYS5" s="380"/>
      <c r="HYT5" s="380"/>
      <c r="HYU5" s="380"/>
      <c r="HYV5" s="380"/>
      <c r="HYW5" s="380"/>
      <c r="HYX5" s="381"/>
      <c r="HYY5" s="379"/>
      <c r="HYZ5" s="380"/>
      <c r="HZA5" s="380"/>
      <c r="HZB5" s="380"/>
      <c r="HZC5" s="380"/>
      <c r="HZD5" s="380"/>
      <c r="HZE5" s="380"/>
      <c r="HZF5" s="380"/>
      <c r="HZG5" s="380"/>
      <c r="HZH5" s="380"/>
      <c r="HZI5" s="380"/>
      <c r="HZJ5" s="380"/>
      <c r="HZK5" s="380"/>
      <c r="HZL5" s="380"/>
      <c r="HZM5" s="380"/>
      <c r="HZN5" s="380"/>
      <c r="HZO5" s="381"/>
      <c r="HZP5" s="379"/>
      <c r="HZQ5" s="380"/>
      <c r="HZR5" s="380"/>
      <c r="HZS5" s="380"/>
      <c r="HZT5" s="380"/>
      <c r="HZU5" s="380"/>
      <c r="HZV5" s="380"/>
      <c r="HZW5" s="380"/>
      <c r="HZX5" s="380"/>
      <c r="HZY5" s="380"/>
      <c r="HZZ5" s="380"/>
      <c r="IAA5" s="380"/>
      <c r="IAB5" s="380"/>
      <c r="IAC5" s="380"/>
      <c r="IAD5" s="380"/>
      <c r="IAE5" s="380"/>
      <c r="IAF5" s="381"/>
      <c r="IAG5" s="379"/>
      <c r="IAH5" s="380"/>
      <c r="IAI5" s="380"/>
      <c r="IAJ5" s="380"/>
      <c r="IAK5" s="380"/>
      <c r="IAL5" s="380"/>
      <c r="IAM5" s="380"/>
      <c r="IAN5" s="380"/>
      <c r="IAO5" s="380"/>
      <c r="IAP5" s="380"/>
      <c r="IAQ5" s="380"/>
      <c r="IAR5" s="380"/>
      <c r="IAS5" s="380"/>
      <c r="IAT5" s="380"/>
      <c r="IAU5" s="380"/>
      <c r="IAV5" s="380"/>
      <c r="IAW5" s="381"/>
      <c r="IAX5" s="379"/>
      <c r="IAY5" s="380"/>
      <c r="IAZ5" s="380"/>
      <c r="IBA5" s="380"/>
      <c r="IBB5" s="380"/>
      <c r="IBC5" s="380"/>
      <c r="IBD5" s="380"/>
      <c r="IBE5" s="380"/>
      <c r="IBF5" s="380"/>
      <c r="IBG5" s="380"/>
      <c r="IBH5" s="380"/>
      <c r="IBI5" s="380"/>
      <c r="IBJ5" s="380"/>
      <c r="IBK5" s="380"/>
      <c r="IBL5" s="380"/>
      <c r="IBM5" s="380"/>
      <c r="IBN5" s="381"/>
      <c r="IBO5" s="379"/>
      <c r="IBP5" s="380"/>
      <c r="IBQ5" s="380"/>
      <c r="IBR5" s="380"/>
      <c r="IBS5" s="380"/>
      <c r="IBT5" s="380"/>
      <c r="IBU5" s="380"/>
      <c r="IBV5" s="380"/>
      <c r="IBW5" s="380"/>
      <c r="IBX5" s="380"/>
      <c r="IBY5" s="380"/>
      <c r="IBZ5" s="380"/>
      <c r="ICA5" s="380"/>
      <c r="ICB5" s="380"/>
      <c r="ICC5" s="380"/>
      <c r="ICD5" s="380"/>
      <c r="ICE5" s="381"/>
      <c r="ICF5" s="379"/>
      <c r="ICG5" s="380"/>
      <c r="ICH5" s="380"/>
      <c r="ICI5" s="380"/>
      <c r="ICJ5" s="380"/>
      <c r="ICK5" s="380"/>
      <c r="ICL5" s="380"/>
      <c r="ICM5" s="380"/>
      <c r="ICN5" s="380"/>
      <c r="ICO5" s="380"/>
      <c r="ICP5" s="380"/>
      <c r="ICQ5" s="380"/>
      <c r="ICR5" s="380"/>
      <c r="ICS5" s="380"/>
      <c r="ICT5" s="380"/>
      <c r="ICU5" s="380"/>
      <c r="ICV5" s="381"/>
      <c r="ICW5" s="379"/>
      <c r="ICX5" s="380"/>
      <c r="ICY5" s="380"/>
      <c r="ICZ5" s="380"/>
      <c r="IDA5" s="380"/>
      <c r="IDB5" s="380"/>
      <c r="IDC5" s="380"/>
      <c r="IDD5" s="380"/>
      <c r="IDE5" s="380"/>
      <c r="IDF5" s="380"/>
      <c r="IDG5" s="380"/>
      <c r="IDH5" s="380"/>
      <c r="IDI5" s="380"/>
      <c r="IDJ5" s="380"/>
      <c r="IDK5" s="380"/>
      <c r="IDL5" s="380"/>
      <c r="IDM5" s="381"/>
      <c r="IDN5" s="379"/>
      <c r="IDO5" s="380"/>
      <c r="IDP5" s="380"/>
      <c r="IDQ5" s="380"/>
      <c r="IDR5" s="380"/>
      <c r="IDS5" s="380"/>
      <c r="IDT5" s="380"/>
      <c r="IDU5" s="380"/>
      <c r="IDV5" s="380"/>
      <c r="IDW5" s="380"/>
      <c r="IDX5" s="380"/>
      <c r="IDY5" s="380"/>
      <c r="IDZ5" s="380"/>
      <c r="IEA5" s="380"/>
      <c r="IEB5" s="380"/>
      <c r="IEC5" s="380"/>
      <c r="IED5" s="381"/>
      <c r="IEE5" s="379"/>
      <c r="IEF5" s="380"/>
      <c r="IEG5" s="380"/>
      <c r="IEH5" s="380"/>
      <c r="IEI5" s="380"/>
      <c r="IEJ5" s="380"/>
      <c r="IEK5" s="380"/>
      <c r="IEL5" s="380"/>
      <c r="IEM5" s="380"/>
      <c r="IEN5" s="380"/>
      <c r="IEO5" s="380"/>
      <c r="IEP5" s="380"/>
      <c r="IEQ5" s="380"/>
      <c r="IER5" s="380"/>
      <c r="IES5" s="380"/>
      <c r="IET5" s="380"/>
      <c r="IEU5" s="381"/>
      <c r="IEV5" s="379"/>
      <c r="IEW5" s="380"/>
      <c r="IEX5" s="380"/>
      <c r="IEY5" s="380"/>
      <c r="IEZ5" s="380"/>
      <c r="IFA5" s="380"/>
      <c r="IFB5" s="380"/>
      <c r="IFC5" s="380"/>
      <c r="IFD5" s="380"/>
      <c r="IFE5" s="380"/>
      <c r="IFF5" s="380"/>
      <c r="IFG5" s="380"/>
      <c r="IFH5" s="380"/>
      <c r="IFI5" s="380"/>
      <c r="IFJ5" s="380"/>
      <c r="IFK5" s="380"/>
      <c r="IFL5" s="381"/>
      <c r="IFM5" s="379"/>
      <c r="IFN5" s="380"/>
      <c r="IFO5" s="380"/>
      <c r="IFP5" s="380"/>
      <c r="IFQ5" s="380"/>
      <c r="IFR5" s="380"/>
      <c r="IFS5" s="380"/>
      <c r="IFT5" s="380"/>
      <c r="IFU5" s="380"/>
      <c r="IFV5" s="380"/>
      <c r="IFW5" s="380"/>
      <c r="IFX5" s="380"/>
      <c r="IFY5" s="380"/>
      <c r="IFZ5" s="380"/>
      <c r="IGA5" s="380"/>
      <c r="IGB5" s="380"/>
      <c r="IGC5" s="381"/>
      <c r="IGD5" s="379"/>
      <c r="IGE5" s="380"/>
      <c r="IGF5" s="380"/>
      <c r="IGG5" s="380"/>
      <c r="IGH5" s="380"/>
      <c r="IGI5" s="380"/>
      <c r="IGJ5" s="380"/>
      <c r="IGK5" s="380"/>
      <c r="IGL5" s="380"/>
      <c r="IGM5" s="380"/>
      <c r="IGN5" s="380"/>
      <c r="IGO5" s="380"/>
      <c r="IGP5" s="380"/>
      <c r="IGQ5" s="380"/>
      <c r="IGR5" s="380"/>
      <c r="IGS5" s="380"/>
      <c r="IGT5" s="381"/>
      <c r="IGU5" s="379"/>
      <c r="IGV5" s="380"/>
      <c r="IGW5" s="380"/>
      <c r="IGX5" s="380"/>
      <c r="IGY5" s="380"/>
      <c r="IGZ5" s="380"/>
      <c r="IHA5" s="380"/>
      <c r="IHB5" s="380"/>
      <c r="IHC5" s="380"/>
      <c r="IHD5" s="380"/>
      <c r="IHE5" s="380"/>
      <c r="IHF5" s="380"/>
      <c r="IHG5" s="380"/>
      <c r="IHH5" s="380"/>
      <c r="IHI5" s="380"/>
      <c r="IHJ5" s="380"/>
      <c r="IHK5" s="381"/>
      <c r="IHL5" s="379"/>
      <c r="IHM5" s="380"/>
      <c r="IHN5" s="380"/>
      <c r="IHO5" s="380"/>
      <c r="IHP5" s="380"/>
      <c r="IHQ5" s="380"/>
      <c r="IHR5" s="380"/>
      <c r="IHS5" s="380"/>
      <c r="IHT5" s="380"/>
      <c r="IHU5" s="380"/>
      <c r="IHV5" s="380"/>
      <c r="IHW5" s="380"/>
      <c r="IHX5" s="380"/>
      <c r="IHY5" s="380"/>
      <c r="IHZ5" s="380"/>
      <c r="IIA5" s="380"/>
      <c r="IIB5" s="381"/>
      <c r="IIC5" s="379"/>
      <c r="IID5" s="380"/>
      <c r="IIE5" s="380"/>
      <c r="IIF5" s="380"/>
      <c r="IIG5" s="380"/>
      <c r="IIH5" s="380"/>
      <c r="III5" s="380"/>
      <c r="IIJ5" s="380"/>
      <c r="IIK5" s="380"/>
      <c r="IIL5" s="380"/>
      <c r="IIM5" s="380"/>
      <c r="IIN5" s="380"/>
      <c r="IIO5" s="380"/>
      <c r="IIP5" s="380"/>
      <c r="IIQ5" s="380"/>
      <c r="IIR5" s="380"/>
      <c r="IIS5" s="381"/>
      <c r="IIT5" s="379"/>
      <c r="IIU5" s="380"/>
      <c r="IIV5" s="380"/>
      <c r="IIW5" s="380"/>
      <c r="IIX5" s="380"/>
      <c r="IIY5" s="380"/>
      <c r="IIZ5" s="380"/>
      <c r="IJA5" s="380"/>
      <c r="IJB5" s="380"/>
      <c r="IJC5" s="380"/>
      <c r="IJD5" s="380"/>
      <c r="IJE5" s="380"/>
      <c r="IJF5" s="380"/>
      <c r="IJG5" s="380"/>
      <c r="IJH5" s="380"/>
      <c r="IJI5" s="380"/>
      <c r="IJJ5" s="381"/>
      <c r="IJK5" s="379"/>
      <c r="IJL5" s="380"/>
      <c r="IJM5" s="380"/>
      <c r="IJN5" s="380"/>
      <c r="IJO5" s="380"/>
      <c r="IJP5" s="380"/>
      <c r="IJQ5" s="380"/>
      <c r="IJR5" s="380"/>
      <c r="IJS5" s="380"/>
      <c r="IJT5" s="380"/>
      <c r="IJU5" s="380"/>
      <c r="IJV5" s="380"/>
      <c r="IJW5" s="380"/>
      <c r="IJX5" s="380"/>
      <c r="IJY5" s="380"/>
      <c r="IJZ5" s="380"/>
      <c r="IKA5" s="381"/>
      <c r="IKB5" s="379"/>
      <c r="IKC5" s="380"/>
      <c r="IKD5" s="380"/>
      <c r="IKE5" s="380"/>
      <c r="IKF5" s="380"/>
      <c r="IKG5" s="380"/>
      <c r="IKH5" s="380"/>
      <c r="IKI5" s="380"/>
      <c r="IKJ5" s="380"/>
      <c r="IKK5" s="380"/>
      <c r="IKL5" s="380"/>
      <c r="IKM5" s="380"/>
      <c r="IKN5" s="380"/>
      <c r="IKO5" s="380"/>
      <c r="IKP5" s="380"/>
      <c r="IKQ5" s="380"/>
      <c r="IKR5" s="381"/>
      <c r="IKS5" s="379"/>
      <c r="IKT5" s="380"/>
      <c r="IKU5" s="380"/>
      <c r="IKV5" s="380"/>
      <c r="IKW5" s="380"/>
      <c r="IKX5" s="380"/>
      <c r="IKY5" s="380"/>
      <c r="IKZ5" s="380"/>
      <c r="ILA5" s="380"/>
      <c r="ILB5" s="380"/>
      <c r="ILC5" s="380"/>
      <c r="ILD5" s="380"/>
      <c r="ILE5" s="380"/>
      <c r="ILF5" s="380"/>
      <c r="ILG5" s="380"/>
      <c r="ILH5" s="380"/>
      <c r="ILI5" s="381"/>
      <c r="ILJ5" s="379"/>
      <c r="ILK5" s="380"/>
      <c r="ILL5" s="380"/>
      <c r="ILM5" s="380"/>
      <c r="ILN5" s="380"/>
      <c r="ILO5" s="380"/>
      <c r="ILP5" s="380"/>
      <c r="ILQ5" s="380"/>
      <c r="ILR5" s="380"/>
      <c r="ILS5" s="380"/>
      <c r="ILT5" s="380"/>
      <c r="ILU5" s="380"/>
      <c r="ILV5" s="380"/>
      <c r="ILW5" s="380"/>
      <c r="ILX5" s="380"/>
      <c r="ILY5" s="380"/>
      <c r="ILZ5" s="381"/>
      <c r="IMA5" s="379"/>
      <c r="IMB5" s="380"/>
      <c r="IMC5" s="380"/>
      <c r="IMD5" s="380"/>
      <c r="IME5" s="380"/>
      <c r="IMF5" s="380"/>
      <c r="IMG5" s="380"/>
      <c r="IMH5" s="380"/>
      <c r="IMI5" s="380"/>
      <c r="IMJ5" s="380"/>
      <c r="IMK5" s="380"/>
      <c r="IML5" s="380"/>
      <c r="IMM5" s="380"/>
      <c r="IMN5" s="380"/>
      <c r="IMO5" s="380"/>
      <c r="IMP5" s="380"/>
      <c r="IMQ5" s="381"/>
      <c r="IMR5" s="379"/>
      <c r="IMS5" s="380"/>
      <c r="IMT5" s="380"/>
      <c r="IMU5" s="380"/>
      <c r="IMV5" s="380"/>
      <c r="IMW5" s="380"/>
      <c r="IMX5" s="380"/>
      <c r="IMY5" s="380"/>
      <c r="IMZ5" s="380"/>
      <c r="INA5" s="380"/>
      <c r="INB5" s="380"/>
      <c r="INC5" s="380"/>
      <c r="IND5" s="380"/>
      <c r="INE5" s="380"/>
      <c r="INF5" s="380"/>
      <c r="ING5" s="380"/>
      <c r="INH5" s="381"/>
      <c r="INI5" s="379"/>
      <c r="INJ5" s="380"/>
      <c r="INK5" s="380"/>
      <c r="INL5" s="380"/>
      <c r="INM5" s="380"/>
      <c r="INN5" s="380"/>
      <c r="INO5" s="380"/>
      <c r="INP5" s="380"/>
      <c r="INQ5" s="380"/>
      <c r="INR5" s="380"/>
      <c r="INS5" s="380"/>
      <c r="INT5" s="380"/>
      <c r="INU5" s="380"/>
      <c r="INV5" s="380"/>
      <c r="INW5" s="380"/>
      <c r="INX5" s="380"/>
      <c r="INY5" s="381"/>
      <c r="INZ5" s="379"/>
      <c r="IOA5" s="380"/>
      <c r="IOB5" s="380"/>
      <c r="IOC5" s="380"/>
      <c r="IOD5" s="380"/>
      <c r="IOE5" s="380"/>
      <c r="IOF5" s="380"/>
      <c r="IOG5" s="380"/>
      <c r="IOH5" s="380"/>
      <c r="IOI5" s="380"/>
      <c r="IOJ5" s="380"/>
      <c r="IOK5" s="380"/>
      <c r="IOL5" s="380"/>
      <c r="IOM5" s="380"/>
      <c r="ION5" s="380"/>
      <c r="IOO5" s="380"/>
      <c r="IOP5" s="381"/>
      <c r="IOQ5" s="379"/>
      <c r="IOR5" s="380"/>
      <c r="IOS5" s="380"/>
      <c r="IOT5" s="380"/>
      <c r="IOU5" s="380"/>
      <c r="IOV5" s="380"/>
      <c r="IOW5" s="380"/>
      <c r="IOX5" s="380"/>
      <c r="IOY5" s="380"/>
      <c r="IOZ5" s="380"/>
      <c r="IPA5" s="380"/>
      <c r="IPB5" s="380"/>
      <c r="IPC5" s="380"/>
      <c r="IPD5" s="380"/>
      <c r="IPE5" s="380"/>
      <c r="IPF5" s="380"/>
      <c r="IPG5" s="381"/>
      <c r="IPH5" s="379"/>
      <c r="IPI5" s="380"/>
      <c r="IPJ5" s="380"/>
      <c r="IPK5" s="380"/>
      <c r="IPL5" s="380"/>
      <c r="IPM5" s="380"/>
      <c r="IPN5" s="380"/>
      <c r="IPO5" s="380"/>
      <c r="IPP5" s="380"/>
      <c r="IPQ5" s="380"/>
      <c r="IPR5" s="380"/>
      <c r="IPS5" s="380"/>
      <c r="IPT5" s="380"/>
      <c r="IPU5" s="380"/>
      <c r="IPV5" s="380"/>
      <c r="IPW5" s="380"/>
      <c r="IPX5" s="381"/>
      <c r="IPY5" s="379"/>
      <c r="IPZ5" s="380"/>
      <c r="IQA5" s="380"/>
      <c r="IQB5" s="380"/>
      <c r="IQC5" s="380"/>
      <c r="IQD5" s="380"/>
      <c r="IQE5" s="380"/>
      <c r="IQF5" s="380"/>
      <c r="IQG5" s="380"/>
      <c r="IQH5" s="380"/>
      <c r="IQI5" s="380"/>
      <c r="IQJ5" s="380"/>
      <c r="IQK5" s="380"/>
      <c r="IQL5" s="380"/>
      <c r="IQM5" s="380"/>
      <c r="IQN5" s="380"/>
      <c r="IQO5" s="381"/>
      <c r="IQP5" s="379"/>
      <c r="IQQ5" s="380"/>
      <c r="IQR5" s="380"/>
      <c r="IQS5" s="380"/>
      <c r="IQT5" s="380"/>
      <c r="IQU5" s="380"/>
      <c r="IQV5" s="380"/>
      <c r="IQW5" s="380"/>
      <c r="IQX5" s="380"/>
      <c r="IQY5" s="380"/>
      <c r="IQZ5" s="380"/>
      <c r="IRA5" s="380"/>
      <c r="IRB5" s="380"/>
      <c r="IRC5" s="380"/>
      <c r="IRD5" s="380"/>
      <c r="IRE5" s="380"/>
      <c r="IRF5" s="381"/>
      <c r="IRG5" s="379"/>
      <c r="IRH5" s="380"/>
      <c r="IRI5" s="380"/>
      <c r="IRJ5" s="380"/>
      <c r="IRK5" s="380"/>
      <c r="IRL5" s="380"/>
      <c r="IRM5" s="380"/>
      <c r="IRN5" s="380"/>
      <c r="IRO5" s="380"/>
      <c r="IRP5" s="380"/>
      <c r="IRQ5" s="380"/>
      <c r="IRR5" s="380"/>
      <c r="IRS5" s="380"/>
      <c r="IRT5" s="380"/>
      <c r="IRU5" s="380"/>
      <c r="IRV5" s="380"/>
      <c r="IRW5" s="381"/>
      <c r="IRX5" s="379"/>
      <c r="IRY5" s="380"/>
      <c r="IRZ5" s="380"/>
      <c r="ISA5" s="380"/>
      <c r="ISB5" s="380"/>
      <c r="ISC5" s="380"/>
      <c r="ISD5" s="380"/>
      <c r="ISE5" s="380"/>
      <c r="ISF5" s="380"/>
      <c r="ISG5" s="380"/>
      <c r="ISH5" s="380"/>
      <c r="ISI5" s="380"/>
      <c r="ISJ5" s="380"/>
      <c r="ISK5" s="380"/>
      <c r="ISL5" s="380"/>
      <c r="ISM5" s="380"/>
      <c r="ISN5" s="381"/>
      <c r="ISO5" s="379"/>
      <c r="ISP5" s="380"/>
      <c r="ISQ5" s="380"/>
      <c r="ISR5" s="380"/>
      <c r="ISS5" s="380"/>
      <c r="IST5" s="380"/>
      <c r="ISU5" s="380"/>
      <c r="ISV5" s="380"/>
      <c r="ISW5" s="380"/>
      <c r="ISX5" s="380"/>
      <c r="ISY5" s="380"/>
      <c r="ISZ5" s="380"/>
      <c r="ITA5" s="380"/>
      <c r="ITB5" s="380"/>
      <c r="ITC5" s="380"/>
      <c r="ITD5" s="380"/>
      <c r="ITE5" s="381"/>
      <c r="ITF5" s="379"/>
      <c r="ITG5" s="380"/>
      <c r="ITH5" s="380"/>
      <c r="ITI5" s="380"/>
      <c r="ITJ5" s="380"/>
      <c r="ITK5" s="380"/>
      <c r="ITL5" s="380"/>
      <c r="ITM5" s="380"/>
      <c r="ITN5" s="380"/>
      <c r="ITO5" s="380"/>
      <c r="ITP5" s="380"/>
      <c r="ITQ5" s="380"/>
      <c r="ITR5" s="380"/>
      <c r="ITS5" s="380"/>
      <c r="ITT5" s="380"/>
      <c r="ITU5" s="380"/>
      <c r="ITV5" s="381"/>
      <c r="ITW5" s="379"/>
      <c r="ITX5" s="380"/>
      <c r="ITY5" s="380"/>
      <c r="ITZ5" s="380"/>
      <c r="IUA5" s="380"/>
      <c r="IUB5" s="380"/>
      <c r="IUC5" s="380"/>
      <c r="IUD5" s="380"/>
      <c r="IUE5" s="380"/>
      <c r="IUF5" s="380"/>
      <c r="IUG5" s="380"/>
      <c r="IUH5" s="380"/>
      <c r="IUI5" s="380"/>
      <c r="IUJ5" s="380"/>
      <c r="IUK5" s="380"/>
      <c r="IUL5" s="380"/>
      <c r="IUM5" s="381"/>
      <c r="IUN5" s="379"/>
      <c r="IUO5" s="380"/>
      <c r="IUP5" s="380"/>
      <c r="IUQ5" s="380"/>
      <c r="IUR5" s="380"/>
      <c r="IUS5" s="380"/>
      <c r="IUT5" s="380"/>
      <c r="IUU5" s="380"/>
      <c r="IUV5" s="380"/>
      <c r="IUW5" s="380"/>
      <c r="IUX5" s="380"/>
      <c r="IUY5" s="380"/>
      <c r="IUZ5" s="380"/>
      <c r="IVA5" s="380"/>
      <c r="IVB5" s="380"/>
      <c r="IVC5" s="380"/>
      <c r="IVD5" s="381"/>
      <c r="IVE5" s="379"/>
      <c r="IVF5" s="380"/>
      <c r="IVG5" s="380"/>
      <c r="IVH5" s="380"/>
      <c r="IVI5" s="380"/>
      <c r="IVJ5" s="380"/>
      <c r="IVK5" s="380"/>
      <c r="IVL5" s="380"/>
      <c r="IVM5" s="380"/>
      <c r="IVN5" s="380"/>
      <c r="IVO5" s="380"/>
      <c r="IVP5" s="380"/>
      <c r="IVQ5" s="380"/>
      <c r="IVR5" s="380"/>
      <c r="IVS5" s="380"/>
      <c r="IVT5" s="380"/>
      <c r="IVU5" s="381"/>
      <c r="IVV5" s="379"/>
      <c r="IVW5" s="380"/>
      <c r="IVX5" s="380"/>
      <c r="IVY5" s="380"/>
      <c r="IVZ5" s="380"/>
      <c r="IWA5" s="380"/>
      <c r="IWB5" s="380"/>
      <c r="IWC5" s="380"/>
      <c r="IWD5" s="380"/>
      <c r="IWE5" s="380"/>
      <c r="IWF5" s="380"/>
      <c r="IWG5" s="380"/>
      <c r="IWH5" s="380"/>
      <c r="IWI5" s="380"/>
      <c r="IWJ5" s="380"/>
      <c r="IWK5" s="380"/>
      <c r="IWL5" s="381"/>
      <c r="IWM5" s="379"/>
      <c r="IWN5" s="380"/>
      <c r="IWO5" s="380"/>
      <c r="IWP5" s="380"/>
      <c r="IWQ5" s="380"/>
      <c r="IWR5" s="380"/>
      <c r="IWS5" s="380"/>
      <c r="IWT5" s="380"/>
      <c r="IWU5" s="380"/>
      <c r="IWV5" s="380"/>
      <c r="IWW5" s="380"/>
      <c r="IWX5" s="380"/>
      <c r="IWY5" s="380"/>
      <c r="IWZ5" s="380"/>
      <c r="IXA5" s="380"/>
      <c r="IXB5" s="380"/>
      <c r="IXC5" s="381"/>
      <c r="IXD5" s="379"/>
      <c r="IXE5" s="380"/>
      <c r="IXF5" s="380"/>
      <c r="IXG5" s="380"/>
      <c r="IXH5" s="380"/>
      <c r="IXI5" s="380"/>
      <c r="IXJ5" s="380"/>
      <c r="IXK5" s="380"/>
      <c r="IXL5" s="380"/>
      <c r="IXM5" s="380"/>
      <c r="IXN5" s="380"/>
      <c r="IXO5" s="380"/>
      <c r="IXP5" s="380"/>
      <c r="IXQ5" s="380"/>
      <c r="IXR5" s="380"/>
      <c r="IXS5" s="380"/>
      <c r="IXT5" s="381"/>
      <c r="IXU5" s="379"/>
      <c r="IXV5" s="380"/>
      <c r="IXW5" s="380"/>
      <c r="IXX5" s="380"/>
      <c r="IXY5" s="380"/>
      <c r="IXZ5" s="380"/>
      <c r="IYA5" s="380"/>
      <c r="IYB5" s="380"/>
      <c r="IYC5" s="380"/>
      <c r="IYD5" s="380"/>
      <c r="IYE5" s="380"/>
      <c r="IYF5" s="380"/>
      <c r="IYG5" s="380"/>
      <c r="IYH5" s="380"/>
      <c r="IYI5" s="380"/>
      <c r="IYJ5" s="380"/>
      <c r="IYK5" s="381"/>
      <c r="IYL5" s="379"/>
      <c r="IYM5" s="380"/>
      <c r="IYN5" s="380"/>
      <c r="IYO5" s="380"/>
      <c r="IYP5" s="380"/>
      <c r="IYQ5" s="380"/>
      <c r="IYR5" s="380"/>
      <c r="IYS5" s="380"/>
      <c r="IYT5" s="380"/>
      <c r="IYU5" s="380"/>
      <c r="IYV5" s="380"/>
      <c r="IYW5" s="380"/>
      <c r="IYX5" s="380"/>
      <c r="IYY5" s="380"/>
      <c r="IYZ5" s="380"/>
      <c r="IZA5" s="380"/>
      <c r="IZB5" s="381"/>
      <c r="IZC5" s="379"/>
      <c r="IZD5" s="380"/>
      <c r="IZE5" s="380"/>
      <c r="IZF5" s="380"/>
      <c r="IZG5" s="380"/>
      <c r="IZH5" s="380"/>
      <c r="IZI5" s="380"/>
      <c r="IZJ5" s="380"/>
      <c r="IZK5" s="380"/>
      <c r="IZL5" s="380"/>
      <c r="IZM5" s="380"/>
      <c r="IZN5" s="380"/>
      <c r="IZO5" s="380"/>
      <c r="IZP5" s="380"/>
      <c r="IZQ5" s="380"/>
      <c r="IZR5" s="380"/>
      <c r="IZS5" s="381"/>
      <c r="IZT5" s="379"/>
      <c r="IZU5" s="380"/>
      <c r="IZV5" s="380"/>
      <c r="IZW5" s="380"/>
      <c r="IZX5" s="380"/>
      <c r="IZY5" s="380"/>
      <c r="IZZ5" s="380"/>
      <c r="JAA5" s="380"/>
      <c r="JAB5" s="380"/>
      <c r="JAC5" s="380"/>
      <c r="JAD5" s="380"/>
      <c r="JAE5" s="380"/>
      <c r="JAF5" s="380"/>
      <c r="JAG5" s="380"/>
      <c r="JAH5" s="380"/>
      <c r="JAI5" s="380"/>
      <c r="JAJ5" s="381"/>
      <c r="JAK5" s="379"/>
      <c r="JAL5" s="380"/>
      <c r="JAM5" s="380"/>
      <c r="JAN5" s="380"/>
      <c r="JAO5" s="380"/>
      <c r="JAP5" s="380"/>
      <c r="JAQ5" s="380"/>
      <c r="JAR5" s="380"/>
      <c r="JAS5" s="380"/>
      <c r="JAT5" s="380"/>
      <c r="JAU5" s="380"/>
      <c r="JAV5" s="380"/>
      <c r="JAW5" s="380"/>
      <c r="JAX5" s="380"/>
      <c r="JAY5" s="380"/>
      <c r="JAZ5" s="380"/>
      <c r="JBA5" s="381"/>
      <c r="JBB5" s="379"/>
      <c r="JBC5" s="380"/>
      <c r="JBD5" s="380"/>
      <c r="JBE5" s="380"/>
      <c r="JBF5" s="380"/>
      <c r="JBG5" s="380"/>
      <c r="JBH5" s="380"/>
      <c r="JBI5" s="380"/>
      <c r="JBJ5" s="380"/>
      <c r="JBK5" s="380"/>
      <c r="JBL5" s="380"/>
      <c r="JBM5" s="380"/>
      <c r="JBN5" s="380"/>
      <c r="JBO5" s="380"/>
      <c r="JBP5" s="380"/>
      <c r="JBQ5" s="380"/>
      <c r="JBR5" s="381"/>
      <c r="JBS5" s="379"/>
      <c r="JBT5" s="380"/>
      <c r="JBU5" s="380"/>
      <c r="JBV5" s="380"/>
      <c r="JBW5" s="380"/>
      <c r="JBX5" s="380"/>
      <c r="JBY5" s="380"/>
      <c r="JBZ5" s="380"/>
      <c r="JCA5" s="380"/>
      <c r="JCB5" s="380"/>
      <c r="JCC5" s="380"/>
      <c r="JCD5" s="380"/>
      <c r="JCE5" s="380"/>
      <c r="JCF5" s="380"/>
      <c r="JCG5" s="380"/>
      <c r="JCH5" s="380"/>
      <c r="JCI5" s="381"/>
      <c r="JCJ5" s="379"/>
      <c r="JCK5" s="380"/>
      <c r="JCL5" s="380"/>
      <c r="JCM5" s="380"/>
      <c r="JCN5" s="380"/>
      <c r="JCO5" s="380"/>
      <c r="JCP5" s="380"/>
      <c r="JCQ5" s="380"/>
      <c r="JCR5" s="380"/>
      <c r="JCS5" s="380"/>
      <c r="JCT5" s="380"/>
      <c r="JCU5" s="380"/>
      <c r="JCV5" s="380"/>
      <c r="JCW5" s="380"/>
      <c r="JCX5" s="380"/>
      <c r="JCY5" s="380"/>
      <c r="JCZ5" s="381"/>
      <c r="JDA5" s="379"/>
      <c r="JDB5" s="380"/>
      <c r="JDC5" s="380"/>
      <c r="JDD5" s="380"/>
      <c r="JDE5" s="380"/>
      <c r="JDF5" s="380"/>
      <c r="JDG5" s="380"/>
      <c r="JDH5" s="380"/>
      <c r="JDI5" s="380"/>
      <c r="JDJ5" s="380"/>
      <c r="JDK5" s="380"/>
      <c r="JDL5" s="380"/>
      <c r="JDM5" s="380"/>
      <c r="JDN5" s="380"/>
      <c r="JDO5" s="380"/>
      <c r="JDP5" s="380"/>
      <c r="JDQ5" s="381"/>
      <c r="JDR5" s="379"/>
      <c r="JDS5" s="380"/>
      <c r="JDT5" s="380"/>
      <c r="JDU5" s="380"/>
      <c r="JDV5" s="380"/>
      <c r="JDW5" s="380"/>
      <c r="JDX5" s="380"/>
      <c r="JDY5" s="380"/>
      <c r="JDZ5" s="380"/>
      <c r="JEA5" s="380"/>
      <c r="JEB5" s="380"/>
      <c r="JEC5" s="380"/>
      <c r="JED5" s="380"/>
      <c r="JEE5" s="380"/>
      <c r="JEF5" s="380"/>
      <c r="JEG5" s="380"/>
      <c r="JEH5" s="381"/>
      <c r="JEI5" s="379"/>
      <c r="JEJ5" s="380"/>
      <c r="JEK5" s="380"/>
      <c r="JEL5" s="380"/>
      <c r="JEM5" s="380"/>
      <c r="JEN5" s="380"/>
      <c r="JEO5" s="380"/>
      <c r="JEP5" s="380"/>
      <c r="JEQ5" s="380"/>
      <c r="JER5" s="380"/>
      <c r="JES5" s="380"/>
      <c r="JET5" s="380"/>
      <c r="JEU5" s="380"/>
      <c r="JEV5" s="380"/>
      <c r="JEW5" s="380"/>
      <c r="JEX5" s="380"/>
      <c r="JEY5" s="381"/>
      <c r="JEZ5" s="379"/>
      <c r="JFA5" s="380"/>
      <c r="JFB5" s="380"/>
      <c r="JFC5" s="380"/>
      <c r="JFD5" s="380"/>
      <c r="JFE5" s="380"/>
      <c r="JFF5" s="380"/>
      <c r="JFG5" s="380"/>
      <c r="JFH5" s="380"/>
      <c r="JFI5" s="380"/>
      <c r="JFJ5" s="380"/>
      <c r="JFK5" s="380"/>
      <c r="JFL5" s="380"/>
      <c r="JFM5" s="380"/>
      <c r="JFN5" s="380"/>
      <c r="JFO5" s="380"/>
      <c r="JFP5" s="381"/>
      <c r="JFQ5" s="379"/>
      <c r="JFR5" s="380"/>
      <c r="JFS5" s="380"/>
      <c r="JFT5" s="380"/>
      <c r="JFU5" s="380"/>
      <c r="JFV5" s="380"/>
      <c r="JFW5" s="380"/>
      <c r="JFX5" s="380"/>
      <c r="JFY5" s="380"/>
      <c r="JFZ5" s="380"/>
      <c r="JGA5" s="380"/>
      <c r="JGB5" s="380"/>
      <c r="JGC5" s="380"/>
      <c r="JGD5" s="380"/>
      <c r="JGE5" s="380"/>
      <c r="JGF5" s="380"/>
      <c r="JGG5" s="381"/>
      <c r="JGH5" s="379"/>
      <c r="JGI5" s="380"/>
      <c r="JGJ5" s="380"/>
      <c r="JGK5" s="380"/>
      <c r="JGL5" s="380"/>
      <c r="JGM5" s="380"/>
      <c r="JGN5" s="380"/>
      <c r="JGO5" s="380"/>
      <c r="JGP5" s="380"/>
      <c r="JGQ5" s="380"/>
      <c r="JGR5" s="380"/>
      <c r="JGS5" s="380"/>
      <c r="JGT5" s="380"/>
      <c r="JGU5" s="380"/>
      <c r="JGV5" s="380"/>
      <c r="JGW5" s="380"/>
      <c r="JGX5" s="381"/>
      <c r="JGY5" s="379"/>
      <c r="JGZ5" s="380"/>
      <c r="JHA5" s="380"/>
      <c r="JHB5" s="380"/>
      <c r="JHC5" s="380"/>
      <c r="JHD5" s="380"/>
      <c r="JHE5" s="380"/>
      <c r="JHF5" s="380"/>
      <c r="JHG5" s="380"/>
      <c r="JHH5" s="380"/>
      <c r="JHI5" s="380"/>
      <c r="JHJ5" s="380"/>
      <c r="JHK5" s="380"/>
      <c r="JHL5" s="380"/>
      <c r="JHM5" s="380"/>
      <c r="JHN5" s="380"/>
      <c r="JHO5" s="381"/>
      <c r="JHP5" s="379"/>
      <c r="JHQ5" s="380"/>
      <c r="JHR5" s="380"/>
      <c r="JHS5" s="380"/>
      <c r="JHT5" s="380"/>
      <c r="JHU5" s="380"/>
      <c r="JHV5" s="380"/>
      <c r="JHW5" s="380"/>
      <c r="JHX5" s="380"/>
      <c r="JHY5" s="380"/>
      <c r="JHZ5" s="380"/>
      <c r="JIA5" s="380"/>
      <c r="JIB5" s="380"/>
      <c r="JIC5" s="380"/>
      <c r="JID5" s="380"/>
      <c r="JIE5" s="380"/>
      <c r="JIF5" s="381"/>
      <c r="JIG5" s="379"/>
      <c r="JIH5" s="380"/>
      <c r="JII5" s="380"/>
      <c r="JIJ5" s="380"/>
      <c r="JIK5" s="380"/>
      <c r="JIL5" s="380"/>
      <c r="JIM5" s="380"/>
      <c r="JIN5" s="380"/>
      <c r="JIO5" s="380"/>
      <c r="JIP5" s="380"/>
      <c r="JIQ5" s="380"/>
      <c r="JIR5" s="380"/>
      <c r="JIS5" s="380"/>
      <c r="JIT5" s="380"/>
      <c r="JIU5" s="380"/>
      <c r="JIV5" s="380"/>
      <c r="JIW5" s="381"/>
      <c r="JIX5" s="379"/>
      <c r="JIY5" s="380"/>
      <c r="JIZ5" s="380"/>
      <c r="JJA5" s="380"/>
      <c r="JJB5" s="380"/>
      <c r="JJC5" s="380"/>
      <c r="JJD5" s="380"/>
      <c r="JJE5" s="380"/>
      <c r="JJF5" s="380"/>
      <c r="JJG5" s="380"/>
      <c r="JJH5" s="380"/>
      <c r="JJI5" s="380"/>
      <c r="JJJ5" s="380"/>
      <c r="JJK5" s="380"/>
      <c r="JJL5" s="380"/>
      <c r="JJM5" s="380"/>
      <c r="JJN5" s="381"/>
      <c r="JJO5" s="379"/>
      <c r="JJP5" s="380"/>
      <c r="JJQ5" s="380"/>
      <c r="JJR5" s="380"/>
      <c r="JJS5" s="380"/>
      <c r="JJT5" s="380"/>
      <c r="JJU5" s="380"/>
      <c r="JJV5" s="380"/>
      <c r="JJW5" s="380"/>
      <c r="JJX5" s="380"/>
      <c r="JJY5" s="380"/>
      <c r="JJZ5" s="380"/>
      <c r="JKA5" s="380"/>
      <c r="JKB5" s="380"/>
      <c r="JKC5" s="380"/>
      <c r="JKD5" s="380"/>
      <c r="JKE5" s="381"/>
      <c r="JKF5" s="379"/>
      <c r="JKG5" s="380"/>
      <c r="JKH5" s="380"/>
      <c r="JKI5" s="380"/>
      <c r="JKJ5" s="380"/>
      <c r="JKK5" s="380"/>
      <c r="JKL5" s="380"/>
      <c r="JKM5" s="380"/>
      <c r="JKN5" s="380"/>
      <c r="JKO5" s="380"/>
      <c r="JKP5" s="380"/>
      <c r="JKQ5" s="380"/>
      <c r="JKR5" s="380"/>
      <c r="JKS5" s="380"/>
      <c r="JKT5" s="380"/>
      <c r="JKU5" s="380"/>
      <c r="JKV5" s="381"/>
      <c r="JKW5" s="379"/>
      <c r="JKX5" s="380"/>
      <c r="JKY5" s="380"/>
      <c r="JKZ5" s="380"/>
      <c r="JLA5" s="380"/>
      <c r="JLB5" s="380"/>
      <c r="JLC5" s="380"/>
      <c r="JLD5" s="380"/>
      <c r="JLE5" s="380"/>
      <c r="JLF5" s="380"/>
      <c r="JLG5" s="380"/>
      <c r="JLH5" s="380"/>
      <c r="JLI5" s="380"/>
      <c r="JLJ5" s="380"/>
      <c r="JLK5" s="380"/>
      <c r="JLL5" s="380"/>
      <c r="JLM5" s="381"/>
      <c r="JLN5" s="379"/>
      <c r="JLO5" s="380"/>
      <c r="JLP5" s="380"/>
      <c r="JLQ5" s="380"/>
      <c r="JLR5" s="380"/>
      <c r="JLS5" s="380"/>
      <c r="JLT5" s="380"/>
      <c r="JLU5" s="380"/>
      <c r="JLV5" s="380"/>
      <c r="JLW5" s="380"/>
      <c r="JLX5" s="380"/>
      <c r="JLY5" s="380"/>
      <c r="JLZ5" s="380"/>
      <c r="JMA5" s="380"/>
      <c r="JMB5" s="380"/>
      <c r="JMC5" s="380"/>
      <c r="JMD5" s="381"/>
      <c r="JME5" s="379"/>
      <c r="JMF5" s="380"/>
      <c r="JMG5" s="380"/>
      <c r="JMH5" s="380"/>
      <c r="JMI5" s="380"/>
      <c r="JMJ5" s="380"/>
      <c r="JMK5" s="380"/>
      <c r="JML5" s="380"/>
      <c r="JMM5" s="380"/>
      <c r="JMN5" s="380"/>
      <c r="JMO5" s="380"/>
      <c r="JMP5" s="380"/>
      <c r="JMQ5" s="380"/>
      <c r="JMR5" s="380"/>
      <c r="JMS5" s="380"/>
      <c r="JMT5" s="380"/>
      <c r="JMU5" s="381"/>
      <c r="JMV5" s="379"/>
      <c r="JMW5" s="380"/>
      <c r="JMX5" s="380"/>
      <c r="JMY5" s="380"/>
      <c r="JMZ5" s="380"/>
      <c r="JNA5" s="380"/>
      <c r="JNB5" s="380"/>
      <c r="JNC5" s="380"/>
      <c r="JND5" s="380"/>
      <c r="JNE5" s="380"/>
      <c r="JNF5" s="380"/>
      <c r="JNG5" s="380"/>
      <c r="JNH5" s="380"/>
      <c r="JNI5" s="380"/>
      <c r="JNJ5" s="380"/>
      <c r="JNK5" s="380"/>
      <c r="JNL5" s="381"/>
      <c r="JNM5" s="379"/>
      <c r="JNN5" s="380"/>
      <c r="JNO5" s="380"/>
      <c r="JNP5" s="380"/>
      <c r="JNQ5" s="380"/>
      <c r="JNR5" s="380"/>
      <c r="JNS5" s="380"/>
      <c r="JNT5" s="380"/>
      <c r="JNU5" s="380"/>
      <c r="JNV5" s="380"/>
      <c r="JNW5" s="380"/>
      <c r="JNX5" s="380"/>
      <c r="JNY5" s="380"/>
      <c r="JNZ5" s="380"/>
      <c r="JOA5" s="380"/>
      <c r="JOB5" s="380"/>
      <c r="JOC5" s="381"/>
      <c r="JOD5" s="379"/>
      <c r="JOE5" s="380"/>
      <c r="JOF5" s="380"/>
      <c r="JOG5" s="380"/>
      <c r="JOH5" s="380"/>
      <c r="JOI5" s="380"/>
      <c r="JOJ5" s="380"/>
      <c r="JOK5" s="380"/>
      <c r="JOL5" s="380"/>
      <c r="JOM5" s="380"/>
      <c r="JON5" s="380"/>
      <c r="JOO5" s="380"/>
      <c r="JOP5" s="380"/>
      <c r="JOQ5" s="380"/>
      <c r="JOR5" s="380"/>
      <c r="JOS5" s="380"/>
      <c r="JOT5" s="381"/>
      <c r="JOU5" s="379"/>
      <c r="JOV5" s="380"/>
      <c r="JOW5" s="380"/>
      <c r="JOX5" s="380"/>
      <c r="JOY5" s="380"/>
      <c r="JOZ5" s="380"/>
      <c r="JPA5" s="380"/>
      <c r="JPB5" s="380"/>
      <c r="JPC5" s="380"/>
      <c r="JPD5" s="380"/>
      <c r="JPE5" s="380"/>
      <c r="JPF5" s="380"/>
      <c r="JPG5" s="380"/>
      <c r="JPH5" s="380"/>
      <c r="JPI5" s="380"/>
      <c r="JPJ5" s="380"/>
      <c r="JPK5" s="381"/>
      <c r="JPL5" s="379"/>
      <c r="JPM5" s="380"/>
      <c r="JPN5" s="380"/>
      <c r="JPO5" s="380"/>
      <c r="JPP5" s="380"/>
      <c r="JPQ5" s="380"/>
      <c r="JPR5" s="380"/>
      <c r="JPS5" s="380"/>
      <c r="JPT5" s="380"/>
      <c r="JPU5" s="380"/>
      <c r="JPV5" s="380"/>
      <c r="JPW5" s="380"/>
      <c r="JPX5" s="380"/>
      <c r="JPY5" s="380"/>
      <c r="JPZ5" s="380"/>
      <c r="JQA5" s="380"/>
      <c r="JQB5" s="381"/>
      <c r="JQC5" s="379"/>
      <c r="JQD5" s="380"/>
      <c r="JQE5" s="380"/>
      <c r="JQF5" s="380"/>
      <c r="JQG5" s="380"/>
      <c r="JQH5" s="380"/>
      <c r="JQI5" s="380"/>
      <c r="JQJ5" s="380"/>
      <c r="JQK5" s="380"/>
      <c r="JQL5" s="380"/>
      <c r="JQM5" s="380"/>
      <c r="JQN5" s="380"/>
      <c r="JQO5" s="380"/>
      <c r="JQP5" s="380"/>
      <c r="JQQ5" s="380"/>
      <c r="JQR5" s="380"/>
      <c r="JQS5" s="381"/>
      <c r="JQT5" s="379"/>
      <c r="JQU5" s="380"/>
      <c r="JQV5" s="380"/>
      <c r="JQW5" s="380"/>
      <c r="JQX5" s="380"/>
      <c r="JQY5" s="380"/>
      <c r="JQZ5" s="380"/>
      <c r="JRA5" s="380"/>
      <c r="JRB5" s="380"/>
      <c r="JRC5" s="380"/>
      <c r="JRD5" s="380"/>
      <c r="JRE5" s="380"/>
      <c r="JRF5" s="380"/>
      <c r="JRG5" s="380"/>
      <c r="JRH5" s="380"/>
      <c r="JRI5" s="380"/>
      <c r="JRJ5" s="381"/>
      <c r="JRK5" s="379"/>
      <c r="JRL5" s="380"/>
      <c r="JRM5" s="380"/>
      <c r="JRN5" s="380"/>
      <c r="JRO5" s="380"/>
      <c r="JRP5" s="380"/>
      <c r="JRQ5" s="380"/>
      <c r="JRR5" s="380"/>
      <c r="JRS5" s="380"/>
      <c r="JRT5" s="380"/>
      <c r="JRU5" s="380"/>
      <c r="JRV5" s="380"/>
      <c r="JRW5" s="380"/>
      <c r="JRX5" s="380"/>
      <c r="JRY5" s="380"/>
      <c r="JRZ5" s="380"/>
      <c r="JSA5" s="381"/>
      <c r="JSB5" s="379"/>
      <c r="JSC5" s="380"/>
      <c r="JSD5" s="380"/>
      <c r="JSE5" s="380"/>
      <c r="JSF5" s="380"/>
      <c r="JSG5" s="380"/>
      <c r="JSH5" s="380"/>
      <c r="JSI5" s="380"/>
      <c r="JSJ5" s="380"/>
      <c r="JSK5" s="380"/>
      <c r="JSL5" s="380"/>
      <c r="JSM5" s="380"/>
      <c r="JSN5" s="380"/>
      <c r="JSO5" s="380"/>
      <c r="JSP5" s="380"/>
      <c r="JSQ5" s="380"/>
      <c r="JSR5" s="381"/>
      <c r="JSS5" s="379"/>
      <c r="JST5" s="380"/>
      <c r="JSU5" s="380"/>
      <c r="JSV5" s="380"/>
      <c r="JSW5" s="380"/>
      <c r="JSX5" s="380"/>
      <c r="JSY5" s="380"/>
      <c r="JSZ5" s="380"/>
      <c r="JTA5" s="380"/>
      <c r="JTB5" s="380"/>
      <c r="JTC5" s="380"/>
      <c r="JTD5" s="380"/>
      <c r="JTE5" s="380"/>
      <c r="JTF5" s="380"/>
      <c r="JTG5" s="380"/>
      <c r="JTH5" s="380"/>
      <c r="JTI5" s="381"/>
      <c r="JTJ5" s="379"/>
      <c r="JTK5" s="380"/>
      <c r="JTL5" s="380"/>
      <c r="JTM5" s="380"/>
      <c r="JTN5" s="380"/>
      <c r="JTO5" s="380"/>
      <c r="JTP5" s="380"/>
      <c r="JTQ5" s="380"/>
      <c r="JTR5" s="380"/>
      <c r="JTS5" s="380"/>
      <c r="JTT5" s="380"/>
      <c r="JTU5" s="380"/>
      <c r="JTV5" s="380"/>
      <c r="JTW5" s="380"/>
      <c r="JTX5" s="380"/>
      <c r="JTY5" s="380"/>
      <c r="JTZ5" s="381"/>
      <c r="JUA5" s="379"/>
      <c r="JUB5" s="380"/>
      <c r="JUC5" s="380"/>
      <c r="JUD5" s="380"/>
      <c r="JUE5" s="380"/>
      <c r="JUF5" s="380"/>
      <c r="JUG5" s="380"/>
      <c r="JUH5" s="380"/>
      <c r="JUI5" s="380"/>
      <c r="JUJ5" s="380"/>
      <c r="JUK5" s="380"/>
      <c r="JUL5" s="380"/>
      <c r="JUM5" s="380"/>
      <c r="JUN5" s="380"/>
      <c r="JUO5" s="380"/>
      <c r="JUP5" s="380"/>
      <c r="JUQ5" s="381"/>
      <c r="JUR5" s="379"/>
      <c r="JUS5" s="380"/>
      <c r="JUT5" s="380"/>
      <c r="JUU5" s="380"/>
      <c r="JUV5" s="380"/>
      <c r="JUW5" s="380"/>
      <c r="JUX5" s="380"/>
      <c r="JUY5" s="380"/>
      <c r="JUZ5" s="380"/>
      <c r="JVA5" s="380"/>
      <c r="JVB5" s="380"/>
      <c r="JVC5" s="380"/>
      <c r="JVD5" s="380"/>
      <c r="JVE5" s="380"/>
      <c r="JVF5" s="380"/>
      <c r="JVG5" s="380"/>
      <c r="JVH5" s="381"/>
      <c r="JVI5" s="379"/>
      <c r="JVJ5" s="380"/>
      <c r="JVK5" s="380"/>
      <c r="JVL5" s="380"/>
      <c r="JVM5" s="380"/>
      <c r="JVN5" s="380"/>
      <c r="JVO5" s="380"/>
      <c r="JVP5" s="380"/>
      <c r="JVQ5" s="380"/>
      <c r="JVR5" s="380"/>
      <c r="JVS5" s="380"/>
      <c r="JVT5" s="380"/>
      <c r="JVU5" s="380"/>
      <c r="JVV5" s="380"/>
      <c r="JVW5" s="380"/>
      <c r="JVX5" s="380"/>
      <c r="JVY5" s="381"/>
      <c r="JVZ5" s="379"/>
      <c r="JWA5" s="380"/>
      <c r="JWB5" s="380"/>
      <c r="JWC5" s="380"/>
      <c r="JWD5" s="380"/>
      <c r="JWE5" s="380"/>
      <c r="JWF5" s="380"/>
      <c r="JWG5" s="380"/>
      <c r="JWH5" s="380"/>
      <c r="JWI5" s="380"/>
      <c r="JWJ5" s="380"/>
      <c r="JWK5" s="380"/>
      <c r="JWL5" s="380"/>
      <c r="JWM5" s="380"/>
      <c r="JWN5" s="380"/>
      <c r="JWO5" s="380"/>
      <c r="JWP5" s="381"/>
      <c r="JWQ5" s="379"/>
      <c r="JWR5" s="380"/>
      <c r="JWS5" s="380"/>
      <c r="JWT5" s="380"/>
      <c r="JWU5" s="380"/>
      <c r="JWV5" s="380"/>
      <c r="JWW5" s="380"/>
      <c r="JWX5" s="380"/>
      <c r="JWY5" s="380"/>
      <c r="JWZ5" s="380"/>
      <c r="JXA5" s="380"/>
      <c r="JXB5" s="380"/>
      <c r="JXC5" s="380"/>
      <c r="JXD5" s="380"/>
      <c r="JXE5" s="380"/>
      <c r="JXF5" s="380"/>
      <c r="JXG5" s="381"/>
      <c r="JXH5" s="379"/>
      <c r="JXI5" s="380"/>
      <c r="JXJ5" s="380"/>
      <c r="JXK5" s="380"/>
      <c r="JXL5" s="380"/>
      <c r="JXM5" s="380"/>
      <c r="JXN5" s="380"/>
      <c r="JXO5" s="380"/>
      <c r="JXP5" s="380"/>
      <c r="JXQ5" s="380"/>
      <c r="JXR5" s="380"/>
      <c r="JXS5" s="380"/>
      <c r="JXT5" s="380"/>
      <c r="JXU5" s="380"/>
      <c r="JXV5" s="380"/>
      <c r="JXW5" s="380"/>
      <c r="JXX5" s="381"/>
      <c r="JXY5" s="379"/>
      <c r="JXZ5" s="380"/>
      <c r="JYA5" s="380"/>
      <c r="JYB5" s="380"/>
      <c r="JYC5" s="380"/>
      <c r="JYD5" s="380"/>
      <c r="JYE5" s="380"/>
      <c r="JYF5" s="380"/>
      <c r="JYG5" s="380"/>
      <c r="JYH5" s="380"/>
      <c r="JYI5" s="380"/>
      <c r="JYJ5" s="380"/>
      <c r="JYK5" s="380"/>
      <c r="JYL5" s="380"/>
      <c r="JYM5" s="380"/>
      <c r="JYN5" s="380"/>
      <c r="JYO5" s="381"/>
      <c r="JYP5" s="379"/>
      <c r="JYQ5" s="380"/>
      <c r="JYR5" s="380"/>
      <c r="JYS5" s="380"/>
      <c r="JYT5" s="380"/>
      <c r="JYU5" s="380"/>
      <c r="JYV5" s="380"/>
      <c r="JYW5" s="380"/>
      <c r="JYX5" s="380"/>
      <c r="JYY5" s="380"/>
      <c r="JYZ5" s="380"/>
      <c r="JZA5" s="380"/>
      <c r="JZB5" s="380"/>
      <c r="JZC5" s="380"/>
      <c r="JZD5" s="380"/>
      <c r="JZE5" s="380"/>
      <c r="JZF5" s="381"/>
      <c r="JZG5" s="379"/>
      <c r="JZH5" s="380"/>
      <c r="JZI5" s="380"/>
      <c r="JZJ5" s="380"/>
      <c r="JZK5" s="380"/>
      <c r="JZL5" s="380"/>
      <c r="JZM5" s="380"/>
      <c r="JZN5" s="380"/>
      <c r="JZO5" s="380"/>
      <c r="JZP5" s="380"/>
      <c r="JZQ5" s="380"/>
      <c r="JZR5" s="380"/>
      <c r="JZS5" s="380"/>
      <c r="JZT5" s="380"/>
      <c r="JZU5" s="380"/>
      <c r="JZV5" s="380"/>
      <c r="JZW5" s="381"/>
      <c r="JZX5" s="379"/>
      <c r="JZY5" s="380"/>
      <c r="JZZ5" s="380"/>
      <c r="KAA5" s="380"/>
      <c r="KAB5" s="380"/>
      <c r="KAC5" s="380"/>
      <c r="KAD5" s="380"/>
      <c r="KAE5" s="380"/>
      <c r="KAF5" s="380"/>
      <c r="KAG5" s="380"/>
      <c r="KAH5" s="380"/>
      <c r="KAI5" s="380"/>
      <c r="KAJ5" s="380"/>
      <c r="KAK5" s="380"/>
      <c r="KAL5" s="380"/>
      <c r="KAM5" s="380"/>
      <c r="KAN5" s="381"/>
      <c r="KAO5" s="379"/>
      <c r="KAP5" s="380"/>
      <c r="KAQ5" s="380"/>
      <c r="KAR5" s="380"/>
      <c r="KAS5" s="380"/>
      <c r="KAT5" s="380"/>
      <c r="KAU5" s="380"/>
      <c r="KAV5" s="380"/>
      <c r="KAW5" s="380"/>
      <c r="KAX5" s="380"/>
      <c r="KAY5" s="380"/>
      <c r="KAZ5" s="380"/>
      <c r="KBA5" s="380"/>
      <c r="KBB5" s="380"/>
      <c r="KBC5" s="380"/>
      <c r="KBD5" s="380"/>
      <c r="KBE5" s="381"/>
      <c r="KBF5" s="379"/>
      <c r="KBG5" s="380"/>
      <c r="KBH5" s="380"/>
      <c r="KBI5" s="380"/>
      <c r="KBJ5" s="380"/>
      <c r="KBK5" s="380"/>
      <c r="KBL5" s="380"/>
      <c r="KBM5" s="380"/>
      <c r="KBN5" s="380"/>
      <c r="KBO5" s="380"/>
      <c r="KBP5" s="380"/>
      <c r="KBQ5" s="380"/>
      <c r="KBR5" s="380"/>
      <c r="KBS5" s="380"/>
      <c r="KBT5" s="380"/>
      <c r="KBU5" s="380"/>
      <c r="KBV5" s="381"/>
      <c r="KBW5" s="379"/>
      <c r="KBX5" s="380"/>
      <c r="KBY5" s="380"/>
      <c r="KBZ5" s="380"/>
      <c r="KCA5" s="380"/>
      <c r="KCB5" s="380"/>
      <c r="KCC5" s="380"/>
      <c r="KCD5" s="380"/>
      <c r="KCE5" s="380"/>
      <c r="KCF5" s="380"/>
      <c r="KCG5" s="380"/>
      <c r="KCH5" s="380"/>
      <c r="KCI5" s="380"/>
      <c r="KCJ5" s="380"/>
      <c r="KCK5" s="380"/>
      <c r="KCL5" s="380"/>
      <c r="KCM5" s="381"/>
      <c r="KCN5" s="379"/>
      <c r="KCO5" s="380"/>
      <c r="KCP5" s="380"/>
      <c r="KCQ5" s="380"/>
      <c r="KCR5" s="380"/>
      <c r="KCS5" s="380"/>
      <c r="KCT5" s="380"/>
      <c r="KCU5" s="380"/>
      <c r="KCV5" s="380"/>
      <c r="KCW5" s="380"/>
      <c r="KCX5" s="380"/>
      <c r="KCY5" s="380"/>
      <c r="KCZ5" s="380"/>
      <c r="KDA5" s="380"/>
      <c r="KDB5" s="380"/>
      <c r="KDC5" s="380"/>
      <c r="KDD5" s="381"/>
      <c r="KDE5" s="379"/>
      <c r="KDF5" s="380"/>
      <c r="KDG5" s="380"/>
      <c r="KDH5" s="380"/>
      <c r="KDI5" s="380"/>
      <c r="KDJ5" s="380"/>
      <c r="KDK5" s="380"/>
      <c r="KDL5" s="380"/>
      <c r="KDM5" s="380"/>
      <c r="KDN5" s="380"/>
      <c r="KDO5" s="380"/>
      <c r="KDP5" s="380"/>
      <c r="KDQ5" s="380"/>
      <c r="KDR5" s="380"/>
      <c r="KDS5" s="380"/>
      <c r="KDT5" s="380"/>
      <c r="KDU5" s="381"/>
      <c r="KDV5" s="379"/>
      <c r="KDW5" s="380"/>
      <c r="KDX5" s="380"/>
      <c r="KDY5" s="380"/>
      <c r="KDZ5" s="380"/>
      <c r="KEA5" s="380"/>
      <c r="KEB5" s="380"/>
      <c r="KEC5" s="380"/>
      <c r="KED5" s="380"/>
      <c r="KEE5" s="380"/>
      <c r="KEF5" s="380"/>
      <c r="KEG5" s="380"/>
      <c r="KEH5" s="380"/>
      <c r="KEI5" s="380"/>
      <c r="KEJ5" s="380"/>
      <c r="KEK5" s="380"/>
      <c r="KEL5" s="381"/>
      <c r="KEM5" s="379"/>
      <c r="KEN5" s="380"/>
      <c r="KEO5" s="380"/>
      <c r="KEP5" s="380"/>
      <c r="KEQ5" s="380"/>
      <c r="KER5" s="380"/>
      <c r="KES5" s="380"/>
      <c r="KET5" s="380"/>
      <c r="KEU5" s="380"/>
      <c r="KEV5" s="380"/>
      <c r="KEW5" s="380"/>
      <c r="KEX5" s="380"/>
      <c r="KEY5" s="380"/>
      <c r="KEZ5" s="380"/>
      <c r="KFA5" s="380"/>
      <c r="KFB5" s="380"/>
      <c r="KFC5" s="381"/>
      <c r="KFD5" s="379"/>
      <c r="KFE5" s="380"/>
      <c r="KFF5" s="380"/>
      <c r="KFG5" s="380"/>
      <c r="KFH5" s="380"/>
      <c r="KFI5" s="380"/>
      <c r="KFJ5" s="380"/>
      <c r="KFK5" s="380"/>
      <c r="KFL5" s="380"/>
      <c r="KFM5" s="380"/>
      <c r="KFN5" s="380"/>
      <c r="KFO5" s="380"/>
      <c r="KFP5" s="380"/>
      <c r="KFQ5" s="380"/>
      <c r="KFR5" s="380"/>
      <c r="KFS5" s="380"/>
      <c r="KFT5" s="381"/>
      <c r="KFU5" s="379"/>
      <c r="KFV5" s="380"/>
      <c r="KFW5" s="380"/>
      <c r="KFX5" s="380"/>
      <c r="KFY5" s="380"/>
      <c r="KFZ5" s="380"/>
      <c r="KGA5" s="380"/>
      <c r="KGB5" s="380"/>
      <c r="KGC5" s="380"/>
      <c r="KGD5" s="380"/>
      <c r="KGE5" s="380"/>
      <c r="KGF5" s="380"/>
      <c r="KGG5" s="380"/>
      <c r="KGH5" s="380"/>
      <c r="KGI5" s="380"/>
      <c r="KGJ5" s="380"/>
      <c r="KGK5" s="381"/>
      <c r="KGL5" s="379"/>
      <c r="KGM5" s="380"/>
      <c r="KGN5" s="380"/>
      <c r="KGO5" s="380"/>
      <c r="KGP5" s="380"/>
      <c r="KGQ5" s="380"/>
      <c r="KGR5" s="380"/>
      <c r="KGS5" s="380"/>
      <c r="KGT5" s="380"/>
      <c r="KGU5" s="380"/>
      <c r="KGV5" s="380"/>
      <c r="KGW5" s="380"/>
      <c r="KGX5" s="380"/>
      <c r="KGY5" s="380"/>
      <c r="KGZ5" s="380"/>
      <c r="KHA5" s="380"/>
      <c r="KHB5" s="381"/>
      <c r="KHC5" s="379"/>
      <c r="KHD5" s="380"/>
      <c r="KHE5" s="380"/>
      <c r="KHF5" s="380"/>
      <c r="KHG5" s="380"/>
      <c r="KHH5" s="380"/>
      <c r="KHI5" s="380"/>
      <c r="KHJ5" s="380"/>
      <c r="KHK5" s="380"/>
      <c r="KHL5" s="380"/>
      <c r="KHM5" s="380"/>
      <c r="KHN5" s="380"/>
      <c r="KHO5" s="380"/>
      <c r="KHP5" s="380"/>
      <c r="KHQ5" s="380"/>
      <c r="KHR5" s="380"/>
      <c r="KHS5" s="381"/>
      <c r="KHT5" s="379"/>
      <c r="KHU5" s="380"/>
      <c r="KHV5" s="380"/>
      <c r="KHW5" s="380"/>
      <c r="KHX5" s="380"/>
      <c r="KHY5" s="380"/>
      <c r="KHZ5" s="380"/>
      <c r="KIA5" s="380"/>
      <c r="KIB5" s="380"/>
      <c r="KIC5" s="380"/>
      <c r="KID5" s="380"/>
      <c r="KIE5" s="380"/>
      <c r="KIF5" s="380"/>
      <c r="KIG5" s="380"/>
      <c r="KIH5" s="380"/>
      <c r="KII5" s="380"/>
      <c r="KIJ5" s="381"/>
      <c r="KIK5" s="379"/>
      <c r="KIL5" s="380"/>
      <c r="KIM5" s="380"/>
      <c r="KIN5" s="380"/>
      <c r="KIO5" s="380"/>
      <c r="KIP5" s="380"/>
      <c r="KIQ5" s="380"/>
      <c r="KIR5" s="380"/>
      <c r="KIS5" s="380"/>
      <c r="KIT5" s="380"/>
      <c r="KIU5" s="380"/>
      <c r="KIV5" s="380"/>
      <c r="KIW5" s="380"/>
      <c r="KIX5" s="380"/>
      <c r="KIY5" s="380"/>
      <c r="KIZ5" s="380"/>
      <c r="KJA5" s="381"/>
      <c r="KJB5" s="379"/>
      <c r="KJC5" s="380"/>
      <c r="KJD5" s="380"/>
      <c r="KJE5" s="380"/>
      <c r="KJF5" s="380"/>
      <c r="KJG5" s="380"/>
      <c r="KJH5" s="380"/>
      <c r="KJI5" s="380"/>
      <c r="KJJ5" s="380"/>
      <c r="KJK5" s="380"/>
      <c r="KJL5" s="380"/>
      <c r="KJM5" s="380"/>
      <c r="KJN5" s="380"/>
      <c r="KJO5" s="380"/>
      <c r="KJP5" s="380"/>
      <c r="KJQ5" s="380"/>
      <c r="KJR5" s="381"/>
      <c r="KJS5" s="379"/>
      <c r="KJT5" s="380"/>
      <c r="KJU5" s="380"/>
      <c r="KJV5" s="380"/>
      <c r="KJW5" s="380"/>
      <c r="KJX5" s="380"/>
      <c r="KJY5" s="380"/>
      <c r="KJZ5" s="380"/>
      <c r="KKA5" s="380"/>
      <c r="KKB5" s="380"/>
      <c r="KKC5" s="380"/>
      <c r="KKD5" s="380"/>
      <c r="KKE5" s="380"/>
      <c r="KKF5" s="380"/>
      <c r="KKG5" s="380"/>
      <c r="KKH5" s="380"/>
      <c r="KKI5" s="381"/>
      <c r="KKJ5" s="379"/>
      <c r="KKK5" s="380"/>
      <c r="KKL5" s="380"/>
      <c r="KKM5" s="380"/>
      <c r="KKN5" s="380"/>
      <c r="KKO5" s="380"/>
      <c r="KKP5" s="380"/>
      <c r="KKQ5" s="380"/>
      <c r="KKR5" s="380"/>
      <c r="KKS5" s="380"/>
      <c r="KKT5" s="380"/>
      <c r="KKU5" s="380"/>
      <c r="KKV5" s="380"/>
      <c r="KKW5" s="380"/>
      <c r="KKX5" s="380"/>
      <c r="KKY5" s="380"/>
      <c r="KKZ5" s="381"/>
      <c r="KLA5" s="379"/>
      <c r="KLB5" s="380"/>
      <c r="KLC5" s="380"/>
      <c r="KLD5" s="380"/>
      <c r="KLE5" s="380"/>
      <c r="KLF5" s="380"/>
      <c r="KLG5" s="380"/>
      <c r="KLH5" s="380"/>
      <c r="KLI5" s="380"/>
      <c r="KLJ5" s="380"/>
      <c r="KLK5" s="380"/>
      <c r="KLL5" s="380"/>
      <c r="KLM5" s="380"/>
      <c r="KLN5" s="380"/>
      <c r="KLO5" s="380"/>
      <c r="KLP5" s="380"/>
      <c r="KLQ5" s="381"/>
      <c r="KLR5" s="379"/>
      <c r="KLS5" s="380"/>
      <c r="KLT5" s="380"/>
      <c r="KLU5" s="380"/>
      <c r="KLV5" s="380"/>
      <c r="KLW5" s="380"/>
      <c r="KLX5" s="380"/>
      <c r="KLY5" s="380"/>
      <c r="KLZ5" s="380"/>
      <c r="KMA5" s="380"/>
      <c r="KMB5" s="380"/>
      <c r="KMC5" s="380"/>
      <c r="KMD5" s="380"/>
      <c r="KME5" s="380"/>
      <c r="KMF5" s="380"/>
      <c r="KMG5" s="380"/>
      <c r="KMH5" s="381"/>
      <c r="KMI5" s="379"/>
      <c r="KMJ5" s="380"/>
      <c r="KMK5" s="380"/>
      <c r="KML5" s="380"/>
      <c r="KMM5" s="380"/>
      <c r="KMN5" s="380"/>
      <c r="KMO5" s="380"/>
      <c r="KMP5" s="380"/>
      <c r="KMQ5" s="380"/>
      <c r="KMR5" s="380"/>
      <c r="KMS5" s="380"/>
      <c r="KMT5" s="380"/>
      <c r="KMU5" s="380"/>
      <c r="KMV5" s="380"/>
      <c r="KMW5" s="380"/>
      <c r="KMX5" s="380"/>
      <c r="KMY5" s="381"/>
      <c r="KMZ5" s="379"/>
      <c r="KNA5" s="380"/>
      <c r="KNB5" s="380"/>
      <c r="KNC5" s="380"/>
      <c r="KND5" s="380"/>
      <c r="KNE5" s="380"/>
      <c r="KNF5" s="380"/>
      <c r="KNG5" s="380"/>
      <c r="KNH5" s="380"/>
      <c r="KNI5" s="380"/>
      <c r="KNJ5" s="380"/>
      <c r="KNK5" s="380"/>
      <c r="KNL5" s="380"/>
      <c r="KNM5" s="380"/>
      <c r="KNN5" s="380"/>
      <c r="KNO5" s="380"/>
      <c r="KNP5" s="381"/>
      <c r="KNQ5" s="379"/>
      <c r="KNR5" s="380"/>
      <c r="KNS5" s="380"/>
      <c r="KNT5" s="380"/>
      <c r="KNU5" s="380"/>
      <c r="KNV5" s="380"/>
      <c r="KNW5" s="380"/>
      <c r="KNX5" s="380"/>
      <c r="KNY5" s="380"/>
      <c r="KNZ5" s="380"/>
      <c r="KOA5" s="380"/>
      <c r="KOB5" s="380"/>
      <c r="KOC5" s="380"/>
      <c r="KOD5" s="380"/>
      <c r="KOE5" s="380"/>
      <c r="KOF5" s="380"/>
      <c r="KOG5" s="381"/>
      <c r="KOH5" s="379"/>
      <c r="KOI5" s="380"/>
      <c r="KOJ5" s="380"/>
      <c r="KOK5" s="380"/>
      <c r="KOL5" s="380"/>
      <c r="KOM5" s="380"/>
      <c r="KON5" s="380"/>
      <c r="KOO5" s="380"/>
      <c r="KOP5" s="380"/>
      <c r="KOQ5" s="380"/>
      <c r="KOR5" s="380"/>
      <c r="KOS5" s="380"/>
      <c r="KOT5" s="380"/>
      <c r="KOU5" s="380"/>
      <c r="KOV5" s="380"/>
      <c r="KOW5" s="380"/>
      <c r="KOX5" s="381"/>
      <c r="KOY5" s="379"/>
      <c r="KOZ5" s="380"/>
      <c r="KPA5" s="380"/>
      <c r="KPB5" s="380"/>
      <c r="KPC5" s="380"/>
      <c r="KPD5" s="380"/>
      <c r="KPE5" s="380"/>
      <c r="KPF5" s="380"/>
      <c r="KPG5" s="380"/>
      <c r="KPH5" s="380"/>
      <c r="KPI5" s="380"/>
      <c r="KPJ5" s="380"/>
      <c r="KPK5" s="380"/>
      <c r="KPL5" s="380"/>
      <c r="KPM5" s="380"/>
      <c r="KPN5" s="380"/>
      <c r="KPO5" s="381"/>
      <c r="KPP5" s="379"/>
      <c r="KPQ5" s="380"/>
      <c r="KPR5" s="380"/>
      <c r="KPS5" s="380"/>
      <c r="KPT5" s="380"/>
      <c r="KPU5" s="380"/>
      <c r="KPV5" s="380"/>
      <c r="KPW5" s="380"/>
      <c r="KPX5" s="380"/>
      <c r="KPY5" s="380"/>
      <c r="KPZ5" s="380"/>
      <c r="KQA5" s="380"/>
      <c r="KQB5" s="380"/>
      <c r="KQC5" s="380"/>
      <c r="KQD5" s="380"/>
      <c r="KQE5" s="380"/>
      <c r="KQF5" s="381"/>
      <c r="KQG5" s="379"/>
      <c r="KQH5" s="380"/>
      <c r="KQI5" s="380"/>
      <c r="KQJ5" s="380"/>
      <c r="KQK5" s="380"/>
      <c r="KQL5" s="380"/>
      <c r="KQM5" s="380"/>
      <c r="KQN5" s="380"/>
      <c r="KQO5" s="380"/>
      <c r="KQP5" s="380"/>
      <c r="KQQ5" s="380"/>
      <c r="KQR5" s="380"/>
      <c r="KQS5" s="380"/>
      <c r="KQT5" s="380"/>
      <c r="KQU5" s="380"/>
      <c r="KQV5" s="380"/>
      <c r="KQW5" s="381"/>
      <c r="KQX5" s="379"/>
      <c r="KQY5" s="380"/>
      <c r="KQZ5" s="380"/>
      <c r="KRA5" s="380"/>
      <c r="KRB5" s="380"/>
      <c r="KRC5" s="380"/>
      <c r="KRD5" s="380"/>
      <c r="KRE5" s="380"/>
      <c r="KRF5" s="380"/>
      <c r="KRG5" s="380"/>
      <c r="KRH5" s="380"/>
      <c r="KRI5" s="380"/>
      <c r="KRJ5" s="380"/>
      <c r="KRK5" s="380"/>
      <c r="KRL5" s="380"/>
      <c r="KRM5" s="380"/>
      <c r="KRN5" s="381"/>
      <c r="KRO5" s="379"/>
      <c r="KRP5" s="380"/>
      <c r="KRQ5" s="380"/>
      <c r="KRR5" s="380"/>
      <c r="KRS5" s="380"/>
      <c r="KRT5" s="380"/>
      <c r="KRU5" s="380"/>
      <c r="KRV5" s="380"/>
      <c r="KRW5" s="380"/>
      <c r="KRX5" s="380"/>
      <c r="KRY5" s="380"/>
      <c r="KRZ5" s="380"/>
      <c r="KSA5" s="380"/>
      <c r="KSB5" s="380"/>
      <c r="KSC5" s="380"/>
      <c r="KSD5" s="380"/>
      <c r="KSE5" s="381"/>
      <c r="KSF5" s="379"/>
      <c r="KSG5" s="380"/>
      <c r="KSH5" s="380"/>
      <c r="KSI5" s="380"/>
      <c r="KSJ5" s="380"/>
      <c r="KSK5" s="380"/>
      <c r="KSL5" s="380"/>
      <c r="KSM5" s="380"/>
      <c r="KSN5" s="380"/>
      <c r="KSO5" s="380"/>
      <c r="KSP5" s="380"/>
      <c r="KSQ5" s="380"/>
      <c r="KSR5" s="380"/>
      <c r="KSS5" s="380"/>
      <c r="KST5" s="380"/>
      <c r="KSU5" s="380"/>
      <c r="KSV5" s="381"/>
      <c r="KSW5" s="379"/>
      <c r="KSX5" s="380"/>
      <c r="KSY5" s="380"/>
      <c r="KSZ5" s="380"/>
      <c r="KTA5" s="380"/>
      <c r="KTB5" s="380"/>
      <c r="KTC5" s="380"/>
      <c r="KTD5" s="380"/>
      <c r="KTE5" s="380"/>
      <c r="KTF5" s="380"/>
      <c r="KTG5" s="380"/>
      <c r="KTH5" s="380"/>
      <c r="KTI5" s="380"/>
      <c r="KTJ5" s="380"/>
      <c r="KTK5" s="380"/>
      <c r="KTL5" s="380"/>
      <c r="KTM5" s="381"/>
      <c r="KTN5" s="379"/>
      <c r="KTO5" s="380"/>
      <c r="KTP5" s="380"/>
      <c r="KTQ5" s="380"/>
      <c r="KTR5" s="380"/>
      <c r="KTS5" s="380"/>
      <c r="KTT5" s="380"/>
      <c r="KTU5" s="380"/>
      <c r="KTV5" s="380"/>
      <c r="KTW5" s="380"/>
      <c r="KTX5" s="380"/>
      <c r="KTY5" s="380"/>
      <c r="KTZ5" s="380"/>
      <c r="KUA5" s="380"/>
      <c r="KUB5" s="380"/>
      <c r="KUC5" s="380"/>
      <c r="KUD5" s="381"/>
      <c r="KUE5" s="379"/>
      <c r="KUF5" s="380"/>
      <c r="KUG5" s="380"/>
      <c r="KUH5" s="380"/>
      <c r="KUI5" s="380"/>
      <c r="KUJ5" s="380"/>
      <c r="KUK5" s="380"/>
      <c r="KUL5" s="380"/>
      <c r="KUM5" s="380"/>
      <c r="KUN5" s="380"/>
      <c r="KUO5" s="380"/>
      <c r="KUP5" s="380"/>
      <c r="KUQ5" s="380"/>
      <c r="KUR5" s="380"/>
      <c r="KUS5" s="380"/>
      <c r="KUT5" s="380"/>
      <c r="KUU5" s="381"/>
      <c r="KUV5" s="379"/>
      <c r="KUW5" s="380"/>
      <c r="KUX5" s="380"/>
      <c r="KUY5" s="380"/>
      <c r="KUZ5" s="380"/>
      <c r="KVA5" s="380"/>
      <c r="KVB5" s="380"/>
      <c r="KVC5" s="380"/>
      <c r="KVD5" s="380"/>
      <c r="KVE5" s="380"/>
      <c r="KVF5" s="380"/>
      <c r="KVG5" s="380"/>
      <c r="KVH5" s="380"/>
      <c r="KVI5" s="380"/>
      <c r="KVJ5" s="380"/>
      <c r="KVK5" s="380"/>
      <c r="KVL5" s="381"/>
      <c r="KVM5" s="379"/>
      <c r="KVN5" s="380"/>
      <c r="KVO5" s="380"/>
      <c r="KVP5" s="380"/>
      <c r="KVQ5" s="380"/>
      <c r="KVR5" s="380"/>
      <c r="KVS5" s="380"/>
      <c r="KVT5" s="380"/>
      <c r="KVU5" s="380"/>
      <c r="KVV5" s="380"/>
      <c r="KVW5" s="380"/>
      <c r="KVX5" s="380"/>
      <c r="KVY5" s="380"/>
      <c r="KVZ5" s="380"/>
      <c r="KWA5" s="380"/>
      <c r="KWB5" s="380"/>
      <c r="KWC5" s="381"/>
      <c r="KWD5" s="379"/>
      <c r="KWE5" s="380"/>
      <c r="KWF5" s="380"/>
      <c r="KWG5" s="380"/>
      <c r="KWH5" s="380"/>
      <c r="KWI5" s="380"/>
      <c r="KWJ5" s="380"/>
      <c r="KWK5" s="380"/>
      <c r="KWL5" s="380"/>
      <c r="KWM5" s="380"/>
      <c r="KWN5" s="380"/>
      <c r="KWO5" s="380"/>
      <c r="KWP5" s="380"/>
      <c r="KWQ5" s="380"/>
      <c r="KWR5" s="380"/>
      <c r="KWS5" s="380"/>
      <c r="KWT5" s="381"/>
      <c r="KWU5" s="379"/>
      <c r="KWV5" s="380"/>
      <c r="KWW5" s="380"/>
      <c r="KWX5" s="380"/>
      <c r="KWY5" s="380"/>
      <c r="KWZ5" s="380"/>
      <c r="KXA5" s="380"/>
      <c r="KXB5" s="380"/>
      <c r="KXC5" s="380"/>
      <c r="KXD5" s="380"/>
      <c r="KXE5" s="380"/>
      <c r="KXF5" s="380"/>
      <c r="KXG5" s="380"/>
      <c r="KXH5" s="380"/>
      <c r="KXI5" s="380"/>
      <c r="KXJ5" s="380"/>
      <c r="KXK5" s="381"/>
      <c r="KXL5" s="379"/>
      <c r="KXM5" s="380"/>
      <c r="KXN5" s="380"/>
      <c r="KXO5" s="380"/>
      <c r="KXP5" s="380"/>
      <c r="KXQ5" s="380"/>
      <c r="KXR5" s="380"/>
      <c r="KXS5" s="380"/>
      <c r="KXT5" s="380"/>
      <c r="KXU5" s="380"/>
      <c r="KXV5" s="380"/>
      <c r="KXW5" s="380"/>
      <c r="KXX5" s="380"/>
      <c r="KXY5" s="380"/>
      <c r="KXZ5" s="380"/>
      <c r="KYA5" s="380"/>
      <c r="KYB5" s="381"/>
      <c r="KYC5" s="379"/>
      <c r="KYD5" s="380"/>
      <c r="KYE5" s="380"/>
      <c r="KYF5" s="380"/>
      <c r="KYG5" s="380"/>
      <c r="KYH5" s="380"/>
      <c r="KYI5" s="380"/>
      <c r="KYJ5" s="380"/>
      <c r="KYK5" s="380"/>
      <c r="KYL5" s="380"/>
      <c r="KYM5" s="380"/>
      <c r="KYN5" s="380"/>
      <c r="KYO5" s="380"/>
      <c r="KYP5" s="380"/>
      <c r="KYQ5" s="380"/>
      <c r="KYR5" s="380"/>
      <c r="KYS5" s="381"/>
      <c r="KYT5" s="379"/>
      <c r="KYU5" s="380"/>
      <c r="KYV5" s="380"/>
      <c r="KYW5" s="380"/>
      <c r="KYX5" s="380"/>
      <c r="KYY5" s="380"/>
      <c r="KYZ5" s="380"/>
      <c r="KZA5" s="380"/>
      <c r="KZB5" s="380"/>
      <c r="KZC5" s="380"/>
      <c r="KZD5" s="380"/>
      <c r="KZE5" s="380"/>
      <c r="KZF5" s="380"/>
      <c r="KZG5" s="380"/>
      <c r="KZH5" s="380"/>
      <c r="KZI5" s="380"/>
      <c r="KZJ5" s="381"/>
      <c r="KZK5" s="379"/>
      <c r="KZL5" s="380"/>
      <c r="KZM5" s="380"/>
      <c r="KZN5" s="380"/>
      <c r="KZO5" s="380"/>
      <c r="KZP5" s="380"/>
      <c r="KZQ5" s="380"/>
      <c r="KZR5" s="380"/>
      <c r="KZS5" s="380"/>
      <c r="KZT5" s="380"/>
      <c r="KZU5" s="380"/>
      <c r="KZV5" s="380"/>
      <c r="KZW5" s="380"/>
      <c r="KZX5" s="380"/>
      <c r="KZY5" s="380"/>
      <c r="KZZ5" s="380"/>
      <c r="LAA5" s="381"/>
      <c r="LAB5" s="379"/>
      <c r="LAC5" s="380"/>
      <c r="LAD5" s="380"/>
      <c r="LAE5" s="380"/>
      <c r="LAF5" s="380"/>
      <c r="LAG5" s="380"/>
      <c r="LAH5" s="380"/>
      <c r="LAI5" s="380"/>
      <c r="LAJ5" s="380"/>
      <c r="LAK5" s="380"/>
      <c r="LAL5" s="380"/>
      <c r="LAM5" s="380"/>
      <c r="LAN5" s="380"/>
      <c r="LAO5" s="380"/>
      <c r="LAP5" s="380"/>
      <c r="LAQ5" s="380"/>
      <c r="LAR5" s="381"/>
      <c r="LAS5" s="379"/>
      <c r="LAT5" s="380"/>
      <c r="LAU5" s="380"/>
      <c r="LAV5" s="380"/>
      <c r="LAW5" s="380"/>
      <c r="LAX5" s="380"/>
      <c r="LAY5" s="380"/>
      <c r="LAZ5" s="380"/>
      <c r="LBA5" s="380"/>
      <c r="LBB5" s="380"/>
      <c r="LBC5" s="380"/>
      <c r="LBD5" s="380"/>
      <c r="LBE5" s="380"/>
      <c r="LBF5" s="380"/>
      <c r="LBG5" s="380"/>
      <c r="LBH5" s="380"/>
      <c r="LBI5" s="381"/>
      <c r="LBJ5" s="379"/>
      <c r="LBK5" s="380"/>
      <c r="LBL5" s="380"/>
      <c r="LBM5" s="380"/>
      <c r="LBN5" s="380"/>
      <c r="LBO5" s="380"/>
      <c r="LBP5" s="380"/>
      <c r="LBQ5" s="380"/>
      <c r="LBR5" s="380"/>
      <c r="LBS5" s="380"/>
      <c r="LBT5" s="380"/>
      <c r="LBU5" s="380"/>
      <c r="LBV5" s="380"/>
      <c r="LBW5" s="380"/>
      <c r="LBX5" s="380"/>
      <c r="LBY5" s="380"/>
      <c r="LBZ5" s="381"/>
      <c r="LCA5" s="379"/>
      <c r="LCB5" s="380"/>
      <c r="LCC5" s="380"/>
      <c r="LCD5" s="380"/>
      <c r="LCE5" s="380"/>
      <c r="LCF5" s="380"/>
      <c r="LCG5" s="380"/>
      <c r="LCH5" s="380"/>
      <c r="LCI5" s="380"/>
      <c r="LCJ5" s="380"/>
      <c r="LCK5" s="380"/>
      <c r="LCL5" s="380"/>
      <c r="LCM5" s="380"/>
      <c r="LCN5" s="380"/>
      <c r="LCO5" s="380"/>
      <c r="LCP5" s="380"/>
      <c r="LCQ5" s="381"/>
      <c r="LCR5" s="379"/>
      <c r="LCS5" s="380"/>
      <c r="LCT5" s="380"/>
      <c r="LCU5" s="380"/>
      <c r="LCV5" s="380"/>
      <c r="LCW5" s="380"/>
      <c r="LCX5" s="380"/>
      <c r="LCY5" s="380"/>
      <c r="LCZ5" s="380"/>
      <c r="LDA5" s="380"/>
      <c r="LDB5" s="380"/>
      <c r="LDC5" s="380"/>
      <c r="LDD5" s="380"/>
      <c r="LDE5" s="380"/>
      <c r="LDF5" s="380"/>
      <c r="LDG5" s="380"/>
      <c r="LDH5" s="381"/>
      <c r="LDI5" s="379"/>
      <c r="LDJ5" s="380"/>
      <c r="LDK5" s="380"/>
      <c r="LDL5" s="380"/>
      <c r="LDM5" s="380"/>
      <c r="LDN5" s="380"/>
      <c r="LDO5" s="380"/>
      <c r="LDP5" s="380"/>
      <c r="LDQ5" s="380"/>
      <c r="LDR5" s="380"/>
      <c r="LDS5" s="380"/>
      <c r="LDT5" s="380"/>
      <c r="LDU5" s="380"/>
      <c r="LDV5" s="380"/>
      <c r="LDW5" s="380"/>
      <c r="LDX5" s="380"/>
      <c r="LDY5" s="381"/>
      <c r="LDZ5" s="379"/>
      <c r="LEA5" s="380"/>
      <c r="LEB5" s="380"/>
      <c r="LEC5" s="380"/>
      <c r="LED5" s="380"/>
      <c r="LEE5" s="380"/>
      <c r="LEF5" s="380"/>
      <c r="LEG5" s="380"/>
      <c r="LEH5" s="380"/>
      <c r="LEI5" s="380"/>
      <c r="LEJ5" s="380"/>
      <c r="LEK5" s="380"/>
      <c r="LEL5" s="380"/>
      <c r="LEM5" s="380"/>
      <c r="LEN5" s="380"/>
      <c r="LEO5" s="380"/>
      <c r="LEP5" s="381"/>
      <c r="LEQ5" s="379"/>
      <c r="LER5" s="380"/>
      <c r="LES5" s="380"/>
      <c r="LET5" s="380"/>
      <c r="LEU5" s="380"/>
      <c r="LEV5" s="380"/>
      <c r="LEW5" s="380"/>
      <c r="LEX5" s="380"/>
      <c r="LEY5" s="380"/>
      <c r="LEZ5" s="380"/>
      <c r="LFA5" s="380"/>
      <c r="LFB5" s="380"/>
      <c r="LFC5" s="380"/>
      <c r="LFD5" s="380"/>
      <c r="LFE5" s="380"/>
      <c r="LFF5" s="380"/>
      <c r="LFG5" s="381"/>
      <c r="LFH5" s="379"/>
      <c r="LFI5" s="380"/>
      <c r="LFJ5" s="380"/>
      <c r="LFK5" s="380"/>
      <c r="LFL5" s="380"/>
      <c r="LFM5" s="380"/>
      <c r="LFN5" s="380"/>
      <c r="LFO5" s="380"/>
      <c r="LFP5" s="380"/>
      <c r="LFQ5" s="380"/>
      <c r="LFR5" s="380"/>
      <c r="LFS5" s="380"/>
      <c r="LFT5" s="380"/>
      <c r="LFU5" s="380"/>
      <c r="LFV5" s="380"/>
      <c r="LFW5" s="380"/>
      <c r="LFX5" s="381"/>
      <c r="LFY5" s="379"/>
      <c r="LFZ5" s="380"/>
      <c r="LGA5" s="380"/>
      <c r="LGB5" s="380"/>
      <c r="LGC5" s="380"/>
      <c r="LGD5" s="380"/>
      <c r="LGE5" s="380"/>
      <c r="LGF5" s="380"/>
      <c r="LGG5" s="380"/>
      <c r="LGH5" s="380"/>
      <c r="LGI5" s="380"/>
      <c r="LGJ5" s="380"/>
      <c r="LGK5" s="380"/>
      <c r="LGL5" s="380"/>
      <c r="LGM5" s="380"/>
      <c r="LGN5" s="380"/>
      <c r="LGO5" s="381"/>
      <c r="LGP5" s="379"/>
      <c r="LGQ5" s="380"/>
      <c r="LGR5" s="380"/>
      <c r="LGS5" s="380"/>
      <c r="LGT5" s="380"/>
      <c r="LGU5" s="380"/>
      <c r="LGV5" s="380"/>
      <c r="LGW5" s="380"/>
      <c r="LGX5" s="380"/>
      <c r="LGY5" s="380"/>
      <c r="LGZ5" s="380"/>
      <c r="LHA5" s="380"/>
      <c r="LHB5" s="380"/>
      <c r="LHC5" s="380"/>
      <c r="LHD5" s="380"/>
      <c r="LHE5" s="380"/>
      <c r="LHF5" s="381"/>
      <c r="LHG5" s="379"/>
      <c r="LHH5" s="380"/>
      <c r="LHI5" s="380"/>
      <c r="LHJ5" s="380"/>
      <c r="LHK5" s="380"/>
      <c r="LHL5" s="380"/>
      <c r="LHM5" s="380"/>
      <c r="LHN5" s="380"/>
      <c r="LHO5" s="380"/>
      <c r="LHP5" s="380"/>
      <c r="LHQ5" s="380"/>
      <c r="LHR5" s="380"/>
      <c r="LHS5" s="380"/>
      <c r="LHT5" s="380"/>
      <c r="LHU5" s="380"/>
      <c r="LHV5" s="380"/>
      <c r="LHW5" s="381"/>
      <c r="LHX5" s="379"/>
      <c r="LHY5" s="380"/>
      <c r="LHZ5" s="380"/>
      <c r="LIA5" s="380"/>
      <c r="LIB5" s="380"/>
      <c r="LIC5" s="380"/>
      <c r="LID5" s="380"/>
      <c r="LIE5" s="380"/>
      <c r="LIF5" s="380"/>
      <c r="LIG5" s="380"/>
      <c r="LIH5" s="380"/>
      <c r="LII5" s="380"/>
      <c r="LIJ5" s="380"/>
      <c r="LIK5" s="380"/>
      <c r="LIL5" s="380"/>
      <c r="LIM5" s="380"/>
      <c r="LIN5" s="381"/>
      <c r="LIO5" s="379"/>
      <c r="LIP5" s="380"/>
      <c r="LIQ5" s="380"/>
      <c r="LIR5" s="380"/>
      <c r="LIS5" s="380"/>
      <c r="LIT5" s="380"/>
      <c r="LIU5" s="380"/>
      <c r="LIV5" s="380"/>
      <c r="LIW5" s="380"/>
      <c r="LIX5" s="380"/>
      <c r="LIY5" s="380"/>
      <c r="LIZ5" s="380"/>
      <c r="LJA5" s="380"/>
      <c r="LJB5" s="380"/>
      <c r="LJC5" s="380"/>
      <c r="LJD5" s="380"/>
      <c r="LJE5" s="381"/>
      <c r="LJF5" s="379"/>
      <c r="LJG5" s="380"/>
      <c r="LJH5" s="380"/>
      <c r="LJI5" s="380"/>
      <c r="LJJ5" s="380"/>
      <c r="LJK5" s="380"/>
      <c r="LJL5" s="380"/>
      <c r="LJM5" s="380"/>
      <c r="LJN5" s="380"/>
      <c r="LJO5" s="380"/>
      <c r="LJP5" s="380"/>
      <c r="LJQ5" s="380"/>
      <c r="LJR5" s="380"/>
      <c r="LJS5" s="380"/>
      <c r="LJT5" s="380"/>
      <c r="LJU5" s="380"/>
      <c r="LJV5" s="381"/>
      <c r="LJW5" s="379"/>
      <c r="LJX5" s="380"/>
      <c r="LJY5" s="380"/>
      <c r="LJZ5" s="380"/>
      <c r="LKA5" s="380"/>
      <c r="LKB5" s="380"/>
      <c r="LKC5" s="380"/>
      <c r="LKD5" s="380"/>
      <c r="LKE5" s="380"/>
      <c r="LKF5" s="380"/>
      <c r="LKG5" s="380"/>
      <c r="LKH5" s="380"/>
      <c r="LKI5" s="380"/>
      <c r="LKJ5" s="380"/>
      <c r="LKK5" s="380"/>
      <c r="LKL5" s="380"/>
      <c r="LKM5" s="381"/>
      <c r="LKN5" s="379"/>
      <c r="LKO5" s="380"/>
      <c r="LKP5" s="380"/>
      <c r="LKQ5" s="380"/>
      <c r="LKR5" s="380"/>
      <c r="LKS5" s="380"/>
      <c r="LKT5" s="380"/>
      <c r="LKU5" s="380"/>
      <c r="LKV5" s="380"/>
      <c r="LKW5" s="380"/>
      <c r="LKX5" s="380"/>
      <c r="LKY5" s="380"/>
      <c r="LKZ5" s="380"/>
      <c r="LLA5" s="380"/>
      <c r="LLB5" s="380"/>
      <c r="LLC5" s="380"/>
      <c r="LLD5" s="381"/>
      <c r="LLE5" s="379"/>
      <c r="LLF5" s="380"/>
      <c r="LLG5" s="380"/>
      <c r="LLH5" s="380"/>
      <c r="LLI5" s="380"/>
      <c r="LLJ5" s="380"/>
      <c r="LLK5" s="380"/>
      <c r="LLL5" s="380"/>
      <c r="LLM5" s="380"/>
      <c r="LLN5" s="380"/>
      <c r="LLO5" s="380"/>
      <c r="LLP5" s="380"/>
      <c r="LLQ5" s="380"/>
      <c r="LLR5" s="380"/>
      <c r="LLS5" s="380"/>
      <c r="LLT5" s="380"/>
      <c r="LLU5" s="381"/>
      <c r="LLV5" s="379"/>
      <c r="LLW5" s="380"/>
      <c r="LLX5" s="380"/>
      <c r="LLY5" s="380"/>
      <c r="LLZ5" s="380"/>
      <c r="LMA5" s="380"/>
      <c r="LMB5" s="380"/>
      <c r="LMC5" s="380"/>
      <c r="LMD5" s="380"/>
      <c r="LME5" s="380"/>
      <c r="LMF5" s="380"/>
      <c r="LMG5" s="380"/>
      <c r="LMH5" s="380"/>
      <c r="LMI5" s="380"/>
      <c r="LMJ5" s="380"/>
      <c r="LMK5" s="380"/>
      <c r="LML5" s="381"/>
      <c r="LMM5" s="379"/>
      <c r="LMN5" s="380"/>
      <c r="LMO5" s="380"/>
      <c r="LMP5" s="380"/>
      <c r="LMQ5" s="380"/>
      <c r="LMR5" s="380"/>
      <c r="LMS5" s="380"/>
      <c r="LMT5" s="380"/>
      <c r="LMU5" s="380"/>
      <c r="LMV5" s="380"/>
      <c r="LMW5" s="380"/>
      <c r="LMX5" s="380"/>
      <c r="LMY5" s="380"/>
      <c r="LMZ5" s="380"/>
      <c r="LNA5" s="380"/>
      <c r="LNB5" s="380"/>
      <c r="LNC5" s="381"/>
      <c r="LND5" s="379"/>
      <c r="LNE5" s="380"/>
      <c r="LNF5" s="380"/>
      <c r="LNG5" s="380"/>
      <c r="LNH5" s="380"/>
      <c r="LNI5" s="380"/>
      <c r="LNJ5" s="380"/>
      <c r="LNK5" s="380"/>
      <c r="LNL5" s="380"/>
      <c r="LNM5" s="380"/>
      <c r="LNN5" s="380"/>
      <c r="LNO5" s="380"/>
      <c r="LNP5" s="380"/>
      <c r="LNQ5" s="380"/>
      <c r="LNR5" s="380"/>
      <c r="LNS5" s="380"/>
      <c r="LNT5" s="381"/>
      <c r="LNU5" s="379"/>
      <c r="LNV5" s="380"/>
      <c r="LNW5" s="380"/>
      <c r="LNX5" s="380"/>
      <c r="LNY5" s="380"/>
      <c r="LNZ5" s="380"/>
      <c r="LOA5" s="380"/>
      <c r="LOB5" s="380"/>
      <c r="LOC5" s="380"/>
      <c r="LOD5" s="380"/>
      <c r="LOE5" s="380"/>
      <c r="LOF5" s="380"/>
      <c r="LOG5" s="380"/>
      <c r="LOH5" s="380"/>
      <c r="LOI5" s="380"/>
      <c r="LOJ5" s="380"/>
      <c r="LOK5" s="381"/>
      <c r="LOL5" s="379"/>
      <c r="LOM5" s="380"/>
      <c r="LON5" s="380"/>
      <c r="LOO5" s="380"/>
      <c r="LOP5" s="380"/>
      <c r="LOQ5" s="380"/>
      <c r="LOR5" s="380"/>
      <c r="LOS5" s="380"/>
      <c r="LOT5" s="380"/>
      <c r="LOU5" s="380"/>
      <c r="LOV5" s="380"/>
      <c r="LOW5" s="380"/>
      <c r="LOX5" s="380"/>
      <c r="LOY5" s="380"/>
      <c r="LOZ5" s="380"/>
      <c r="LPA5" s="380"/>
      <c r="LPB5" s="381"/>
      <c r="LPC5" s="379"/>
      <c r="LPD5" s="380"/>
      <c r="LPE5" s="380"/>
      <c r="LPF5" s="380"/>
      <c r="LPG5" s="380"/>
      <c r="LPH5" s="380"/>
      <c r="LPI5" s="380"/>
      <c r="LPJ5" s="380"/>
      <c r="LPK5" s="380"/>
      <c r="LPL5" s="380"/>
      <c r="LPM5" s="380"/>
      <c r="LPN5" s="380"/>
      <c r="LPO5" s="380"/>
      <c r="LPP5" s="380"/>
      <c r="LPQ5" s="380"/>
      <c r="LPR5" s="380"/>
      <c r="LPS5" s="381"/>
      <c r="LPT5" s="379"/>
      <c r="LPU5" s="380"/>
      <c r="LPV5" s="380"/>
      <c r="LPW5" s="380"/>
      <c r="LPX5" s="380"/>
      <c r="LPY5" s="380"/>
      <c r="LPZ5" s="380"/>
      <c r="LQA5" s="380"/>
      <c r="LQB5" s="380"/>
      <c r="LQC5" s="380"/>
      <c r="LQD5" s="380"/>
      <c r="LQE5" s="380"/>
      <c r="LQF5" s="380"/>
      <c r="LQG5" s="380"/>
      <c r="LQH5" s="380"/>
      <c r="LQI5" s="380"/>
      <c r="LQJ5" s="381"/>
      <c r="LQK5" s="379"/>
      <c r="LQL5" s="380"/>
      <c r="LQM5" s="380"/>
      <c r="LQN5" s="380"/>
      <c r="LQO5" s="380"/>
      <c r="LQP5" s="380"/>
      <c r="LQQ5" s="380"/>
      <c r="LQR5" s="380"/>
      <c r="LQS5" s="380"/>
      <c r="LQT5" s="380"/>
      <c r="LQU5" s="380"/>
      <c r="LQV5" s="380"/>
      <c r="LQW5" s="380"/>
      <c r="LQX5" s="380"/>
      <c r="LQY5" s="380"/>
      <c r="LQZ5" s="380"/>
      <c r="LRA5" s="381"/>
      <c r="LRB5" s="379"/>
      <c r="LRC5" s="380"/>
      <c r="LRD5" s="380"/>
      <c r="LRE5" s="380"/>
      <c r="LRF5" s="380"/>
      <c r="LRG5" s="380"/>
      <c r="LRH5" s="380"/>
      <c r="LRI5" s="380"/>
      <c r="LRJ5" s="380"/>
      <c r="LRK5" s="380"/>
      <c r="LRL5" s="380"/>
      <c r="LRM5" s="380"/>
      <c r="LRN5" s="380"/>
      <c r="LRO5" s="380"/>
      <c r="LRP5" s="380"/>
      <c r="LRQ5" s="380"/>
      <c r="LRR5" s="381"/>
      <c r="LRS5" s="379"/>
      <c r="LRT5" s="380"/>
      <c r="LRU5" s="380"/>
      <c r="LRV5" s="380"/>
      <c r="LRW5" s="380"/>
      <c r="LRX5" s="380"/>
      <c r="LRY5" s="380"/>
      <c r="LRZ5" s="380"/>
      <c r="LSA5" s="380"/>
      <c r="LSB5" s="380"/>
      <c r="LSC5" s="380"/>
      <c r="LSD5" s="380"/>
      <c r="LSE5" s="380"/>
      <c r="LSF5" s="380"/>
      <c r="LSG5" s="380"/>
      <c r="LSH5" s="380"/>
      <c r="LSI5" s="381"/>
      <c r="LSJ5" s="379"/>
      <c r="LSK5" s="380"/>
      <c r="LSL5" s="380"/>
      <c r="LSM5" s="380"/>
      <c r="LSN5" s="380"/>
      <c r="LSO5" s="380"/>
      <c r="LSP5" s="380"/>
      <c r="LSQ5" s="380"/>
      <c r="LSR5" s="380"/>
      <c r="LSS5" s="380"/>
      <c r="LST5" s="380"/>
      <c r="LSU5" s="380"/>
      <c r="LSV5" s="380"/>
      <c r="LSW5" s="380"/>
      <c r="LSX5" s="380"/>
      <c r="LSY5" s="380"/>
      <c r="LSZ5" s="381"/>
      <c r="LTA5" s="379"/>
      <c r="LTB5" s="380"/>
      <c r="LTC5" s="380"/>
      <c r="LTD5" s="380"/>
      <c r="LTE5" s="380"/>
      <c r="LTF5" s="380"/>
      <c r="LTG5" s="380"/>
      <c r="LTH5" s="380"/>
      <c r="LTI5" s="380"/>
      <c r="LTJ5" s="380"/>
      <c r="LTK5" s="380"/>
      <c r="LTL5" s="380"/>
      <c r="LTM5" s="380"/>
      <c r="LTN5" s="380"/>
      <c r="LTO5" s="380"/>
      <c r="LTP5" s="380"/>
      <c r="LTQ5" s="381"/>
      <c r="LTR5" s="379"/>
      <c r="LTS5" s="380"/>
      <c r="LTT5" s="380"/>
      <c r="LTU5" s="380"/>
      <c r="LTV5" s="380"/>
      <c r="LTW5" s="380"/>
      <c r="LTX5" s="380"/>
      <c r="LTY5" s="380"/>
      <c r="LTZ5" s="380"/>
      <c r="LUA5" s="380"/>
      <c r="LUB5" s="380"/>
      <c r="LUC5" s="380"/>
      <c r="LUD5" s="380"/>
      <c r="LUE5" s="380"/>
      <c r="LUF5" s="380"/>
      <c r="LUG5" s="380"/>
      <c r="LUH5" s="381"/>
      <c r="LUI5" s="379"/>
      <c r="LUJ5" s="380"/>
      <c r="LUK5" s="380"/>
      <c r="LUL5" s="380"/>
      <c r="LUM5" s="380"/>
      <c r="LUN5" s="380"/>
      <c r="LUO5" s="380"/>
      <c r="LUP5" s="380"/>
      <c r="LUQ5" s="380"/>
      <c r="LUR5" s="380"/>
      <c r="LUS5" s="380"/>
      <c r="LUT5" s="380"/>
      <c r="LUU5" s="380"/>
      <c r="LUV5" s="380"/>
      <c r="LUW5" s="380"/>
      <c r="LUX5" s="380"/>
      <c r="LUY5" s="381"/>
      <c r="LUZ5" s="379"/>
      <c r="LVA5" s="380"/>
      <c r="LVB5" s="380"/>
      <c r="LVC5" s="380"/>
      <c r="LVD5" s="380"/>
      <c r="LVE5" s="380"/>
      <c r="LVF5" s="380"/>
      <c r="LVG5" s="380"/>
      <c r="LVH5" s="380"/>
      <c r="LVI5" s="380"/>
      <c r="LVJ5" s="380"/>
      <c r="LVK5" s="380"/>
      <c r="LVL5" s="380"/>
      <c r="LVM5" s="380"/>
      <c r="LVN5" s="380"/>
      <c r="LVO5" s="380"/>
      <c r="LVP5" s="381"/>
      <c r="LVQ5" s="379"/>
      <c r="LVR5" s="380"/>
      <c r="LVS5" s="380"/>
      <c r="LVT5" s="380"/>
      <c r="LVU5" s="380"/>
      <c r="LVV5" s="380"/>
      <c r="LVW5" s="380"/>
      <c r="LVX5" s="380"/>
      <c r="LVY5" s="380"/>
      <c r="LVZ5" s="380"/>
      <c r="LWA5" s="380"/>
      <c r="LWB5" s="380"/>
      <c r="LWC5" s="380"/>
      <c r="LWD5" s="380"/>
      <c r="LWE5" s="380"/>
      <c r="LWF5" s="380"/>
      <c r="LWG5" s="381"/>
      <c r="LWH5" s="379"/>
      <c r="LWI5" s="380"/>
      <c r="LWJ5" s="380"/>
      <c r="LWK5" s="380"/>
      <c r="LWL5" s="380"/>
      <c r="LWM5" s="380"/>
      <c r="LWN5" s="380"/>
      <c r="LWO5" s="380"/>
      <c r="LWP5" s="380"/>
      <c r="LWQ5" s="380"/>
      <c r="LWR5" s="380"/>
      <c r="LWS5" s="380"/>
      <c r="LWT5" s="380"/>
      <c r="LWU5" s="380"/>
      <c r="LWV5" s="380"/>
      <c r="LWW5" s="380"/>
      <c r="LWX5" s="381"/>
      <c r="LWY5" s="379"/>
      <c r="LWZ5" s="380"/>
      <c r="LXA5" s="380"/>
      <c r="LXB5" s="380"/>
      <c r="LXC5" s="380"/>
      <c r="LXD5" s="380"/>
      <c r="LXE5" s="380"/>
      <c r="LXF5" s="380"/>
      <c r="LXG5" s="380"/>
      <c r="LXH5" s="380"/>
      <c r="LXI5" s="380"/>
      <c r="LXJ5" s="380"/>
      <c r="LXK5" s="380"/>
      <c r="LXL5" s="380"/>
      <c r="LXM5" s="380"/>
      <c r="LXN5" s="380"/>
      <c r="LXO5" s="381"/>
      <c r="LXP5" s="379"/>
      <c r="LXQ5" s="380"/>
      <c r="LXR5" s="380"/>
      <c r="LXS5" s="380"/>
      <c r="LXT5" s="380"/>
      <c r="LXU5" s="380"/>
      <c r="LXV5" s="380"/>
      <c r="LXW5" s="380"/>
      <c r="LXX5" s="380"/>
      <c r="LXY5" s="380"/>
      <c r="LXZ5" s="380"/>
      <c r="LYA5" s="380"/>
      <c r="LYB5" s="380"/>
      <c r="LYC5" s="380"/>
      <c r="LYD5" s="380"/>
      <c r="LYE5" s="380"/>
      <c r="LYF5" s="381"/>
      <c r="LYG5" s="379"/>
      <c r="LYH5" s="380"/>
      <c r="LYI5" s="380"/>
      <c r="LYJ5" s="380"/>
      <c r="LYK5" s="380"/>
      <c r="LYL5" s="380"/>
      <c r="LYM5" s="380"/>
      <c r="LYN5" s="380"/>
      <c r="LYO5" s="380"/>
      <c r="LYP5" s="380"/>
      <c r="LYQ5" s="380"/>
      <c r="LYR5" s="380"/>
      <c r="LYS5" s="380"/>
      <c r="LYT5" s="380"/>
      <c r="LYU5" s="380"/>
      <c r="LYV5" s="380"/>
      <c r="LYW5" s="381"/>
      <c r="LYX5" s="379"/>
      <c r="LYY5" s="380"/>
      <c r="LYZ5" s="380"/>
      <c r="LZA5" s="380"/>
      <c r="LZB5" s="380"/>
      <c r="LZC5" s="380"/>
      <c r="LZD5" s="380"/>
      <c r="LZE5" s="380"/>
      <c r="LZF5" s="380"/>
      <c r="LZG5" s="380"/>
      <c r="LZH5" s="380"/>
      <c r="LZI5" s="380"/>
      <c r="LZJ5" s="380"/>
      <c r="LZK5" s="380"/>
      <c r="LZL5" s="380"/>
      <c r="LZM5" s="380"/>
      <c r="LZN5" s="381"/>
      <c r="LZO5" s="379"/>
      <c r="LZP5" s="380"/>
      <c r="LZQ5" s="380"/>
      <c r="LZR5" s="380"/>
      <c r="LZS5" s="380"/>
      <c r="LZT5" s="380"/>
      <c r="LZU5" s="380"/>
      <c r="LZV5" s="380"/>
      <c r="LZW5" s="380"/>
      <c r="LZX5" s="380"/>
      <c r="LZY5" s="380"/>
      <c r="LZZ5" s="380"/>
      <c r="MAA5" s="380"/>
      <c r="MAB5" s="380"/>
      <c r="MAC5" s="380"/>
      <c r="MAD5" s="380"/>
      <c r="MAE5" s="381"/>
      <c r="MAF5" s="379"/>
      <c r="MAG5" s="380"/>
      <c r="MAH5" s="380"/>
      <c r="MAI5" s="380"/>
      <c r="MAJ5" s="380"/>
      <c r="MAK5" s="380"/>
      <c r="MAL5" s="380"/>
      <c r="MAM5" s="380"/>
      <c r="MAN5" s="380"/>
      <c r="MAO5" s="380"/>
      <c r="MAP5" s="380"/>
      <c r="MAQ5" s="380"/>
      <c r="MAR5" s="380"/>
      <c r="MAS5" s="380"/>
      <c r="MAT5" s="380"/>
      <c r="MAU5" s="380"/>
      <c r="MAV5" s="381"/>
      <c r="MAW5" s="379"/>
      <c r="MAX5" s="380"/>
      <c r="MAY5" s="380"/>
      <c r="MAZ5" s="380"/>
      <c r="MBA5" s="380"/>
      <c r="MBB5" s="380"/>
      <c r="MBC5" s="380"/>
      <c r="MBD5" s="380"/>
      <c r="MBE5" s="380"/>
      <c r="MBF5" s="380"/>
      <c r="MBG5" s="380"/>
      <c r="MBH5" s="380"/>
      <c r="MBI5" s="380"/>
      <c r="MBJ5" s="380"/>
      <c r="MBK5" s="380"/>
      <c r="MBL5" s="380"/>
      <c r="MBM5" s="381"/>
      <c r="MBN5" s="379"/>
      <c r="MBO5" s="380"/>
      <c r="MBP5" s="380"/>
      <c r="MBQ5" s="380"/>
      <c r="MBR5" s="380"/>
      <c r="MBS5" s="380"/>
      <c r="MBT5" s="380"/>
      <c r="MBU5" s="380"/>
      <c r="MBV5" s="380"/>
      <c r="MBW5" s="380"/>
      <c r="MBX5" s="380"/>
      <c r="MBY5" s="380"/>
      <c r="MBZ5" s="380"/>
      <c r="MCA5" s="380"/>
      <c r="MCB5" s="380"/>
      <c r="MCC5" s="380"/>
      <c r="MCD5" s="381"/>
      <c r="MCE5" s="379"/>
      <c r="MCF5" s="380"/>
      <c r="MCG5" s="380"/>
      <c r="MCH5" s="380"/>
      <c r="MCI5" s="380"/>
      <c r="MCJ5" s="380"/>
      <c r="MCK5" s="380"/>
      <c r="MCL5" s="380"/>
      <c r="MCM5" s="380"/>
      <c r="MCN5" s="380"/>
      <c r="MCO5" s="380"/>
      <c r="MCP5" s="380"/>
      <c r="MCQ5" s="380"/>
      <c r="MCR5" s="380"/>
      <c r="MCS5" s="380"/>
      <c r="MCT5" s="380"/>
      <c r="MCU5" s="381"/>
      <c r="MCV5" s="379"/>
      <c r="MCW5" s="380"/>
      <c r="MCX5" s="380"/>
      <c r="MCY5" s="380"/>
      <c r="MCZ5" s="380"/>
      <c r="MDA5" s="380"/>
      <c r="MDB5" s="380"/>
      <c r="MDC5" s="380"/>
      <c r="MDD5" s="380"/>
      <c r="MDE5" s="380"/>
      <c r="MDF5" s="380"/>
      <c r="MDG5" s="380"/>
      <c r="MDH5" s="380"/>
      <c r="MDI5" s="380"/>
      <c r="MDJ5" s="380"/>
      <c r="MDK5" s="380"/>
      <c r="MDL5" s="381"/>
      <c r="MDM5" s="379"/>
      <c r="MDN5" s="380"/>
      <c r="MDO5" s="380"/>
      <c r="MDP5" s="380"/>
      <c r="MDQ5" s="380"/>
      <c r="MDR5" s="380"/>
      <c r="MDS5" s="380"/>
      <c r="MDT5" s="380"/>
      <c r="MDU5" s="380"/>
      <c r="MDV5" s="380"/>
      <c r="MDW5" s="380"/>
      <c r="MDX5" s="380"/>
      <c r="MDY5" s="380"/>
      <c r="MDZ5" s="380"/>
      <c r="MEA5" s="380"/>
      <c r="MEB5" s="380"/>
      <c r="MEC5" s="381"/>
      <c r="MED5" s="379"/>
      <c r="MEE5" s="380"/>
      <c r="MEF5" s="380"/>
      <c r="MEG5" s="380"/>
      <c r="MEH5" s="380"/>
      <c r="MEI5" s="380"/>
      <c r="MEJ5" s="380"/>
      <c r="MEK5" s="380"/>
      <c r="MEL5" s="380"/>
      <c r="MEM5" s="380"/>
      <c r="MEN5" s="380"/>
      <c r="MEO5" s="380"/>
      <c r="MEP5" s="380"/>
      <c r="MEQ5" s="380"/>
      <c r="MER5" s="380"/>
      <c r="MES5" s="380"/>
      <c r="MET5" s="381"/>
      <c r="MEU5" s="379"/>
      <c r="MEV5" s="380"/>
      <c r="MEW5" s="380"/>
      <c r="MEX5" s="380"/>
      <c r="MEY5" s="380"/>
      <c r="MEZ5" s="380"/>
      <c r="MFA5" s="380"/>
      <c r="MFB5" s="380"/>
      <c r="MFC5" s="380"/>
      <c r="MFD5" s="380"/>
      <c r="MFE5" s="380"/>
      <c r="MFF5" s="380"/>
      <c r="MFG5" s="380"/>
      <c r="MFH5" s="380"/>
      <c r="MFI5" s="380"/>
      <c r="MFJ5" s="380"/>
      <c r="MFK5" s="381"/>
      <c r="MFL5" s="379"/>
      <c r="MFM5" s="380"/>
      <c r="MFN5" s="380"/>
      <c r="MFO5" s="380"/>
      <c r="MFP5" s="380"/>
      <c r="MFQ5" s="380"/>
      <c r="MFR5" s="380"/>
      <c r="MFS5" s="380"/>
      <c r="MFT5" s="380"/>
      <c r="MFU5" s="380"/>
      <c r="MFV5" s="380"/>
      <c r="MFW5" s="380"/>
      <c r="MFX5" s="380"/>
      <c r="MFY5" s="380"/>
      <c r="MFZ5" s="380"/>
      <c r="MGA5" s="380"/>
      <c r="MGB5" s="381"/>
      <c r="MGC5" s="379"/>
      <c r="MGD5" s="380"/>
      <c r="MGE5" s="380"/>
      <c r="MGF5" s="380"/>
      <c r="MGG5" s="380"/>
      <c r="MGH5" s="380"/>
      <c r="MGI5" s="380"/>
      <c r="MGJ5" s="380"/>
      <c r="MGK5" s="380"/>
      <c r="MGL5" s="380"/>
      <c r="MGM5" s="380"/>
      <c r="MGN5" s="380"/>
      <c r="MGO5" s="380"/>
      <c r="MGP5" s="380"/>
      <c r="MGQ5" s="380"/>
      <c r="MGR5" s="380"/>
      <c r="MGS5" s="381"/>
      <c r="MGT5" s="379"/>
      <c r="MGU5" s="380"/>
      <c r="MGV5" s="380"/>
      <c r="MGW5" s="380"/>
      <c r="MGX5" s="380"/>
      <c r="MGY5" s="380"/>
      <c r="MGZ5" s="380"/>
      <c r="MHA5" s="380"/>
      <c r="MHB5" s="380"/>
      <c r="MHC5" s="380"/>
      <c r="MHD5" s="380"/>
      <c r="MHE5" s="380"/>
      <c r="MHF5" s="380"/>
      <c r="MHG5" s="380"/>
      <c r="MHH5" s="380"/>
      <c r="MHI5" s="380"/>
      <c r="MHJ5" s="381"/>
      <c r="MHK5" s="379"/>
      <c r="MHL5" s="380"/>
      <c r="MHM5" s="380"/>
      <c r="MHN5" s="380"/>
      <c r="MHO5" s="380"/>
      <c r="MHP5" s="380"/>
      <c r="MHQ5" s="380"/>
      <c r="MHR5" s="380"/>
      <c r="MHS5" s="380"/>
      <c r="MHT5" s="380"/>
      <c r="MHU5" s="380"/>
      <c r="MHV5" s="380"/>
      <c r="MHW5" s="380"/>
      <c r="MHX5" s="380"/>
      <c r="MHY5" s="380"/>
      <c r="MHZ5" s="380"/>
      <c r="MIA5" s="381"/>
      <c r="MIB5" s="379"/>
      <c r="MIC5" s="380"/>
      <c r="MID5" s="380"/>
      <c r="MIE5" s="380"/>
      <c r="MIF5" s="380"/>
      <c r="MIG5" s="380"/>
      <c r="MIH5" s="380"/>
      <c r="MII5" s="380"/>
      <c r="MIJ5" s="380"/>
      <c r="MIK5" s="380"/>
      <c r="MIL5" s="380"/>
      <c r="MIM5" s="380"/>
      <c r="MIN5" s="380"/>
      <c r="MIO5" s="380"/>
      <c r="MIP5" s="380"/>
      <c r="MIQ5" s="380"/>
      <c r="MIR5" s="381"/>
      <c r="MIS5" s="379"/>
      <c r="MIT5" s="380"/>
      <c r="MIU5" s="380"/>
      <c r="MIV5" s="380"/>
      <c r="MIW5" s="380"/>
      <c r="MIX5" s="380"/>
      <c r="MIY5" s="380"/>
      <c r="MIZ5" s="380"/>
      <c r="MJA5" s="380"/>
      <c r="MJB5" s="380"/>
      <c r="MJC5" s="380"/>
      <c r="MJD5" s="380"/>
      <c r="MJE5" s="380"/>
      <c r="MJF5" s="380"/>
      <c r="MJG5" s="380"/>
      <c r="MJH5" s="380"/>
      <c r="MJI5" s="381"/>
      <c r="MJJ5" s="379"/>
      <c r="MJK5" s="380"/>
      <c r="MJL5" s="380"/>
      <c r="MJM5" s="380"/>
      <c r="MJN5" s="380"/>
      <c r="MJO5" s="380"/>
      <c r="MJP5" s="380"/>
      <c r="MJQ5" s="380"/>
      <c r="MJR5" s="380"/>
      <c r="MJS5" s="380"/>
      <c r="MJT5" s="380"/>
      <c r="MJU5" s="380"/>
      <c r="MJV5" s="380"/>
      <c r="MJW5" s="380"/>
      <c r="MJX5" s="380"/>
      <c r="MJY5" s="380"/>
      <c r="MJZ5" s="381"/>
      <c r="MKA5" s="379"/>
      <c r="MKB5" s="380"/>
      <c r="MKC5" s="380"/>
      <c r="MKD5" s="380"/>
      <c r="MKE5" s="380"/>
      <c r="MKF5" s="380"/>
      <c r="MKG5" s="380"/>
      <c r="MKH5" s="380"/>
      <c r="MKI5" s="380"/>
      <c r="MKJ5" s="380"/>
      <c r="MKK5" s="380"/>
      <c r="MKL5" s="380"/>
      <c r="MKM5" s="380"/>
      <c r="MKN5" s="380"/>
      <c r="MKO5" s="380"/>
      <c r="MKP5" s="380"/>
      <c r="MKQ5" s="381"/>
      <c r="MKR5" s="379"/>
      <c r="MKS5" s="380"/>
      <c r="MKT5" s="380"/>
      <c r="MKU5" s="380"/>
      <c r="MKV5" s="380"/>
      <c r="MKW5" s="380"/>
      <c r="MKX5" s="380"/>
      <c r="MKY5" s="380"/>
      <c r="MKZ5" s="380"/>
      <c r="MLA5" s="380"/>
      <c r="MLB5" s="380"/>
      <c r="MLC5" s="380"/>
      <c r="MLD5" s="380"/>
      <c r="MLE5" s="380"/>
      <c r="MLF5" s="380"/>
      <c r="MLG5" s="380"/>
      <c r="MLH5" s="381"/>
      <c r="MLI5" s="379"/>
      <c r="MLJ5" s="380"/>
      <c r="MLK5" s="380"/>
      <c r="MLL5" s="380"/>
      <c r="MLM5" s="380"/>
      <c r="MLN5" s="380"/>
      <c r="MLO5" s="380"/>
      <c r="MLP5" s="380"/>
      <c r="MLQ5" s="380"/>
      <c r="MLR5" s="380"/>
      <c r="MLS5" s="380"/>
      <c r="MLT5" s="380"/>
      <c r="MLU5" s="380"/>
      <c r="MLV5" s="380"/>
      <c r="MLW5" s="380"/>
      <c r="MLX5" s="380"/>
      <c r="MLY5" s="381"/>
      <c r="MLZ5" s="379"/>
      <c r="MMA5" s="380"/>
      <c r="MMB5" s="380"/>
      <c r="MMC5" s="380"/>
      <c r="MMD5" s="380"/>
      <c r="MME5" s="380"/>
      <c r="MMF5" s="380"/>
      <c r="MMG5" s="380"/>
      <c r="MMH5" s="380"/>
      <c r="MMI5" s="380"/>
      <c r="MMJ5" s="380"/>
      <c r="MMK5" s="380"/>
      <c r="MML5" s="380"/>
      <c r="MMM5" s="380"/>
      <c r="MMN5" s="380"/>
      <c r="MMO5" s="380"/>
      <c r="MMP5" s="381"/>
      <c r="MMQ5" s="379"/>
      <c r="MMR5" s="380"/>
      <c r="MMS5" s="380"/>
      <c r="MMT5" s="380"/>
      <c r="MMU5" s="380"/>
      <c r="MMV5" s="380"/>
      <c r="MMW5" s="380"/>
      <c r="MMX5" s="380"/>
      <c r="MMY5" s="380"/>
      <c r="MMZ5" s="380"/>
      <c r="MNA5" s="380"/>
      <c r="MNB5" s="380"/>
      <c r="MNC5" s="380"/>
      <c r="MND5" s="380"/>
      <c r="MNE5" s="380"/>
      <c r="MNF5" s="380"/>
      <c r="MNG5" s="381"/>
      <c r="MNH5" s="379"/>
      <c r="MNI5" s="380"/>
      <c r="MNJ5" s="380"/>
      <c r="MNK5" s="380"/>
      <c r="MNL5" s="380"/>
      <c r="MNM5" s="380"/>
      <c r="MNN5" s="380"/>
      <c r="MNO5" s="380"/>
      <c r="MNP5" s="380"/>
      <c r="MNQ5" s="380"/>
      <c r="MNR5" s="380"/>
      <c r="MNS5" s="380"/>
      <c r="MNT5" s="380"/>
      <c r="MNU5" s="380"/>
      <c r="MNV5" s="380"/>
      <c r="MNW5" s="380"/>
      <c r="MNX5" s="381"/>
      <c r="MNY5" s="379"/>
      <c r="MNZ5" s="380"/>
      <c r="MOA5" s="380"/>
      <c r="MOB5" s="380"/>
      <c r="MOC5" s="380"/>
      <c r="MOD5" s="380"/>
      <c r="MOE5" s="380"/>
      <c r="MOF5" s="380"/>
      <c r="MOG5" s="380"/>
      <c r="MOH5" s="380"/>
      <c r="MOI5" s="380"/>
      <c r="MOJ5" s="380"/>
      <c r="MOK5" s="380"/>
      <c r="MOL5" s="380"/>
      <c r="MOM5" s="380"/>
      <c r="MON5" s="380"/>
      <c r="MOO5" s="381"/>
      <c r="MOP5" s="379"/>
      <c r="MOQ5" s="380"/>
      <c r="MOR5" s="380"/>
      <c r="MOS5" s="380"/>
      <c r="MOT5" s="380"/>
      <c r="MOU5" s="380"/>
      <c r="MOV5" s="380"/>
      <c r="MOW5" s="380"/>
      <c r="MOX5" s="380"/>
      <c r="MOY5" s="380"/>
      <c r="MOZ5" s="380"/>
      <c r="MPA5" s="380"/>
      <c r="MPB5" s="380"/>
      <c r="MPC5" s="380"/>
      <c r="MPD5" s="380"/>
      <c r="MPE5" s="380"/>
      <c r="MPF5" s="381"/>
      <c r="MPG5" s="379"/>
      <c r="MPH5" s="380"/>
      <c r="MPI5" s="380"/>
      <c r="MPJ5" s="380"/>
      <c r="MPK5" s="380"/>
      <c r="MPL5" s="380"/>
      <c r="MPM5" s="380"/>
      <c r="MPN5" s="380"/>
      <c r="MPO5" s="380"/>
      <c r="MPP5" s="380"/>
      <c r="MPQ5" s="380"/>
      <c r="MPR5" s="380"/>
      <c r="MPS5" s="380"/>
      <c r="MPT5" s="380"/>
      <c r="MPU5" s="380"/>
      <c r="MPV5" s="380"/>
      <c r="MPW5" s="381"/>
      <c r="MPX5" s="379"/>
      <c r="MPY5" s="380"/>
      <c r="MPZ5" s="380"/>
      <c r="MQA5" s="380"/>
      <c r="MQB5" s="380"/>
      <c r="MQC5" s="380"/>
      <c r="MQD5" s="380"/>
      <c r="MQE5" s="380"/>
      <c r="MQF5" s="380"/>
      <c r="MQG5" s="380"/>
      <c r="MQH5" s="380"/>
      <c r="MQI5" s="380"/>
      <c r="MQJ5" s="380"/>
      <c r="MQK5" s="380"/>
      <c r="MQL5" s="380"/>
      <c r="MQM5" s="380"/>
      <c r="MQN5" s="381"/>
      <c r="MQO5" s="379"/>
      <c r="MQP5" s="380"/>
      <c r="MQQ5" s="380"/>
      <c r="MQR5" s="380"/>
      <c r="MQS5" s="380"/>
      <c r="MQT5" s="380"/>
      <c r="MQU5" s="380"/>
      <c r="MQV5" s="380"/>
      <c r="MQW5" s="380"/>
      <c r="MQX5" s="380"/>
      <c r="MQY5" s="380"/>
      <c r="MQZ5" s="380"/>
      <c r="MRA5" s="380"/>
      <c r="MRB5" s="380"/>
      <c r="MRC5" s="380"/>
      <c r="MRD5" s="380"/>
      <c r="MRE5" s="381"/>
      <c r="MRF5" s="379"/>
      <c r="MRG5" s="380"/>
      <c r="MRH5" s="380"/>
      <c r="MRI5" s="380"/>
      <c r="MRJ5" s="380"/>
      <c r="MRK5" s="380"/>
      <c r="MRL5" s="380"/>
      <c r="MRM5" s="380"/>
      <c r="MRN5" s="380"/>
      <c r="MRO5" s="380"/>
      <c r="MRP5" s="380"/>
      <c r="MRQ5" s="380"/>
      <c r="MRR5" s="380"/>
      <c r="MRS5" s="380"/>
      <c r="MRT5" s="380"/>
      <c r="MRU5" s="380"/>
      <c r="MRV5" s="381"/>
      <c r="MRW5" s="379"/>
      <c r="MRX5" s="380"/>
      <c r="MRY5" s="380"/>
      <c r="MRZ5" s="380"/>
      <c r="MSA5" s="380"/>
      <c r="MSB5" s="380"/>
      <c r="MSC5" s="380"/>
      <c r="MSD5" s="380"/>
      <c r="MSE5" s="380"/>
      <c r="MSF5" s="380"/>
      <c r="MSG5" s="380"/>
      <c r="MSH5" s="380"/>
      <c r="MSI5" s="380"/>
      <c r="MSJ5" s="380"/>
      <c r="MSK5" s="380"/>
      <c r="MSL5" s="380"/>
      <c r="MSM5" s="381"/>
      <c r="MSN5" s="379"/>
      <c r="MSO5" s="380"/>
      <c r="MSP5" s="380"/>
      <c r="MSQ5" s="380"/>
      <c r="MSR5" s="380"/>
      <c r="MSS5" s="380"/>
      <c r="MST5" s="380"/>
      <c r="MSU5" s="380"/>
      <c r="MSV5" s="380"/>
      <c r="MSW5" s="380"/>
      <c r="MSX5" s="380"/>
      <c r="MSY5" s="380"/>
      <c r="MSZ5" s="380"/>
      <c r="MTA5" s="380"/>
      <c r="MTB5" s="380"/>
      <c r="MTC5" s="380"/>
      <c r="MTD5" s="381"/>
      <c r="MTE5" s="379"/>
      <c r="MTF5" s="380"/>
      <c r="MTG5" s="380"/>
      <c r="MTH5" s="380"/>
      <c r="MTI5" s="380"/>
      <c r="MTJ5" s="380"/>
      <c r="MTK5" s="380"/>
      <c r="MTL5" s="380"/>
      <c r="MTM5" s="380"/>
      <c r="MTN5" s="380"/>
      <c r="MTO5" s="380"/>
      <c r="MTP5" s="380"/>
      <c r="MTQ5" s="380"/>
      <c r="MTR5" s="380"/>
      <c r="MTS5" s="380"/>
      <c r="MTT5" s="380"/>
      <c r="MTU5" s="381"/>
      <c r="MTV5" s="379"/>
      <c r="MTW5" s="380"/>
      <c r="MTX5" s="380"/>
      <c r="MTY5" s="380"/>
      <c r="MTZ5" s="380"/>
      <c r="MUA5" s="380"/>
      <c r="MUB5" s="380"/>
      <c r="MUC5" s="380"/>
      <c r="MUD5" s="380"/>
      <c r="MUE5" s="380"/>
      <c r="MUF5" s="380"/>
      <c r="MUG5" s="380"/>
      <c r="MUH5" s="380"/>
      <c r="MUI5" s="380"/>
      <c r="MUJ5" s="380"/>
      <c r="MUK5" s="380"/>
      <c r="MUL5" s="381"/>
      <c r="MUM5" s="379"/>
      <c r="MUN5" s="380"/>
      <c r="MUO5" s="380"/>
      <c r="MUP5" s="380"/>
      <c r="MUQ5" s="380"/>
      <c r="MUR5" s="380"/>
      <c r="MUS5" s="380"/>
      <c r="MUT5" s="380"/>
      <c r="MUU5" s="380"/>
      <c r="MUV5" s="380"/>
      <c r="MUW5" s="380"/>
      <c r="MUX5" s="380"/>
      <c r="MUY5" s="380"/>
      <c r="MUZ5" s="380"/>
      <c r="MVA5" s="380"/>
      <c r="MVB5" s="380"/>
      <c r="MVC5" s="381"/>
      <c r="MVD5" s="379"/>
      <c r="MVE5" s="380"/>
      <c r="MVF5" s="380"/>
      <c r="MVG5" s="380"/>
      <c r="MVH5" s="380"/>
      <c r="MVI5" s="380"/>
      <c r="MVJ5" s="380"/>
      <c r="MVK5" s="380"/>
      <c r="MVL5" s="380"/>
      <c r="MVM5" s="380"/>
      <c r="MVN5" s="380"/>
      <c r="MVO5" s="380"/>
      <c r="MVP5" s="380"/>
      <c r="MVQ5" s="380"/>
      <c r="MVR5" s="380"/>
      <c r="MVS5" s="380"/>
      <c r="MVT5" s="381"/>
      <c r="MVU5" s="379"/>
      <c r="MVV5" s="380"/>
      <c r="MVW5" s="380"/>
      <c r="MVX5" s="380"/>
      <c r="MVY5" s="380"/>
      <c r="MVZ5" s="380"/>
      <c r="MWA5" s="380"/>
      <c r="MWB5" s="380"/>
      <c r="MWC5" s="380"/>
      <c r="MWD5" s="380"/>
      <c r="MWE5" s="380"/>
      <c r="MWF5" s="380"/>
      <c r="MWG5" s="380"/>
      <c r="MWH5" s="380"/>
      <c r="MWI5" s="380"/>
      <c r="MWJ5" s="380"/>
      <c r="MWK5" s="381"/>
      <c r="MWL5" s="379"/>
      <c r="MWM5" s="380"/>
      <c r="MWN5" s="380"/>
      <c r="MWO5" s="380"/>
      <c r="MWP5" s="380"/>
      <c r="MWQ5" s="380"/>
      <c r="MWR5" s="380"/>
      <c r="MWS5" s="380"/>
      <c r="MWT5" s="380"/>
      <c r="MWU5" s="380"/>
      <c r="MWV5" s="380"/>
      <c r="MWW5" s="380"/>
      <c r="MWX5" s="380"/>
      <c r="MWY5" s="380"/>
      <c r="MWZ5" s="380"/>
      <c r="MXA5" s="380"/>
      <c r="MXB5" s="381"/>
      <c r="MXC5" s="379"/>
      <c r="MXD5" s="380"/>
      <c r="MXE5" s="380"/>
      <c r="MXF5" s="380"/>
      <c r="MXG5" s="380"/>
      <c r="MXH5" s="380"/>
      <c r="MXI5" s="380"/>
      <c r="MXJ5" s="380"/>
      <c r="MXK5" s="380"/>
      <c r="MXL5" s="380"/>
      <c r="MXM5" s="380"/>
      <c r="MXN5" s="380"/>
      <c r="MXO5" s="380"/>
      <c r="MXP5" s="380"/>
      <c r="MXQ5" s="380"/>
      <c r="MXR5" s="380"/>
      <c r="MXS5" s="381"/>
      <c r="MXT5" s="379"/>
      <c r="MXU5" s="380"/>
      <c r="MXV5" s="380"/>
      <c r="MXW5" s="380"/>
      <c r="MXX5" s="380"/>
      <c r="MXY5" s="380"/>
      <c r="MXZ5" s="380"/>
      <c r="MYA5" s="380"/>
      <c r="MYB5" s="380"/>
      <c r="MYC5" s="380"/>
      <c r="MYD5" s="380"/>
      <c r="MYE5" s="380"/>
      <c r="MYF5" s="380"/>
      <c r="MYG5" s="380"/>
      <c r="MYH5" s="380"/>
      <c r="MYI5" s="380"/>
      <c r="MYJ5" s="381"/>
      <c r="MYK5" s="379"/>
      <c r="MYL5" s="380"/>
      <c r="MYM5" s="380"/>
      <c r="MYN5" s="380"/>
      <c r="MYO5" s="380"/>
      <c r="MYP5" s="380"/>
      <c r="MYQ5" s="380"/>
      <c r="MYR5" s="380"/>
      <c r="MYS5" s="380"/>
      <c r="MYT5" s="380"/>
      <c r="MYU5" s="380"/>
      <c r="MYV5" s="380"/>
      <c r="MYW5" s="380"/>
      <c r="MYX5" s="380"/>
      <c r="MYY5" s="380"/>
      <c r="MYZ5" s="380"/>
      <c r="MZA5" s="381"/>
      <c r="MZB5" s="379"/>
      <c r="MZC5" s="380"/>
      <c r="MZD5" s="380"/>
      <c r="MZE5" s="380"/>
      <c r="MZF5" s="380"/>
      <c r="MZG5" s="380"/>
      <c r="MZH5" s="380"/>
      <c r="MZI5" s="380"/>
      <c r="MZJ5" s="380"/>
      <c r="MZK5" s="380"/>
      <c r="MZL5" s="380"/>
      <c r="MZM5" s="380"/>
      <c r="MZN5" s="380"/>
      <c r="MZO5" s="380"/>
      <c r="MZP5" s="380"/>
      <c r="MZQ5" s="380"/>
      <c r="MZR5" s="381"/>
      <c r="MZS5" s="379"/>
      <c r="MZT5" s="380"/>
      <c r="MZU5" s="380"/>
      <c r="MZV5" s="380"/>
      <c r="MZW5" s="380"/>
      <c r="MZX5" s="380"/>
      <c r="MZY5" s="380"/>
      <c r="MZZ5" s="380"/>
      <c r="NAA5" s="380"/>
      <c r="NAB5" s="380"/>
      <c r="NAC5" s="380"/>
      <c r="NAD5" s="380"/>
      <c r="NAE5" s="380"/>
      <c r="NAF5" s="380"/>
      <c r="NAG5" s="380"/>
      <c r="NAH5" s="380"/>
      <c r="NAI5" s="381"/>
      <c r="NAJ5" s="379"/>
      <c r="NAK5" s="380"/>
      <c r="NAL5" s="380"/>
      <c r="NAM5" s="380"/>
      <c r="NAN5" s="380"/>
      <c r="NAO5" s="380"/>
      <c r="NAP5" s="380"/>
      <c r="NAQ5" s="380"/>
      <c r="NAR5" s="380"/>
      <c r="NAS5" s="380"/>
      <c r="NAT5" s="380"/>
      <c r="NAU5" s="380"/>
      <c r="NAV5" s="380"/>
      <c r="NAW5" s="380"/>
      <c r="NAX5" s="380"/>
      <c r="NAY5" s="380"/>
      <c r="NAZ5" s="381"/>
      <c r="NBA5" s="379"/>
      <c r="NBB5" s="380"/>
      <c r="NBC5" s="380"/>
      <c r="NBD5" s="380"/>
      <c r="NBE5" s="380"/>
      <c r="NBF5" s="380"/>
      <c r="NBG5" s="380"/>
      <c r="NBH5" s="380"/>
      <c r="NBI5" s="380"/>
      <c r="NBJ5" s="380"/>
      <c r="NBK5" s="380"/>
      <c r="NBL5" s="380"/>
      <c r="NBM5" s="380"/>
      <c r="NBN5" s="380"/>
      <c r="NBO5" s="380"/>
      <c r="NBP5" s="380"/>
      <c r="NBQ5" s="381"/>
      <c r="NBR5" s="379"/>
      <c r="NBS5" s="380"/>
      <c r="NBT5" s="380"/>
      <c r="NBU5" s="380"/>
      <c r="NBV5" s="380"/>
      <c r="NBW5" s="380"/>
      <c r="NBX5" s="380"/>
      <c r="NBY5" s="380"/>
      <c r="NBZ5" s="380"/>
      <c r="NCA5" s="380"/>
      <c r="NCB5" s="380"/>
      <c r="NCC5" s="380"/>
      <c r="NCD5" s="380"/>
      <c r="NCE5" s="380"/>
      <c r="NCF5" s="380"/>
      <c r="NCG5" s="380"/>
      <c r="NCH5" s="381"/>
      <c r="NCI5" s="379"/>
      <c r="NCJ5" s="380"/>
      <c r="NCK5" s="380"/>
      <c r="NCL5" s="380"/>
      <c r="NCM5" s="380"/>
      <c r="NCN5" s="380"/>
      <c r="NCO5" s="380"/>
      <c r="NCP5" s="380"/>
      <c r="NCQ5" s="380"/>
      <c r="NCR5" s="380"/>
      <c r="NCS5" s="380"/>
      <c r="NCT5" s="380"/>
      <c r="NCU5" s="380"/>
      <c r="NCV5" s="380"/>
      <c r="NCW5" s="380"/>
      <c r="NCX5" s="380"/>
      <c r="NCY5" s="381"/>
      <c r="NCZ5" s="379"/>
      <c r="NDA5" s="380"/>
      <c r="NDB5" s="380"/>
      <c r="NDC5" s="380"/>
      <c r="NDD5" s="380"/>
      <c r="NDE5" s="380"/>
      <c r="NDF5" s="380"/>
      <c r="NDG5" s="380"/>
      <c r="NDH5" s="380"/>
      <c r="NDI5" s="380"/>
      <c r="NDJ5" s="380"/>
      <c r="NDK5" s="380"/>
      <c r="NDL5" s="380"/>
      <c r="NDM5" s="380"/>
      <c r="NDN5" s="380"/>
      <c r="NDO5" s="380"/>
      <c r="NDP5" s="381"/>
      <c r="NDQ5" s="379"/>
      <c r="NDR5" s="380"/>
      <c r="NDS5" s="380"/>
      <c r="NDT5" s="380"/>
      <c r="NDU5" s="380"/>
      <c r="NDV5" s="380"/>
      <c r="NDW5" s="380"/>
      <c r="NDX5" s="380"/>
      <c r="NDY5" s="380"/>
      <c r="NDZ5" s="380"/>
      <c r="NEA5" s="380"/>
      <c r="NEB5" s="380"/>
      <c r="NEC5" s="380"/>
      <c r="NED5" s="380"/>
      <c r="NEE5" s="380"/>
      <c r="NEF5" s="380"/>
      <c r="NEG5" s="381"/>
      <c r="NEH5" s="379"/>
      <c r="NEI5" s="380"/>
      <c r="NEJ5" s="380"/>
      <c r="NEK5" s="380"/>
      <c r="NEL5" s="380"/>
      <c r="NEM5" s="380"/>
      <c r="NEN5" s="380"/>
      <c r="NEO5" s="380"/>
      <c r="NEP5" s="380"/>
      <c r="NEQ5" s="380"/>
      <c r="NER5" s="380"/>
      <c r="NES5" s="380"/>
      <c r="NET5" s="380"/>
      <c r="NEU5" s="380"/>
      <c r="NEV5" s="380"/>
      <c r="NEW5" s="380"/>
      <c r="NEX5" s="381"/>
      <c r="NEY5" s="379"/>
      <c r="NEZ5" s="380"/>
      <c r="NFA5" s="380"/>
      <c r="NFB5" s="380"/>
      <c r="NFC5" s="380"/>
      <c r="NFD5" s="380"/>
      <c r="NFE5" s="380"/>
      <c r="NFF5" s="380"/>
      <c r="NFG5" s="380"/>
      <c r="NFH5" s="380"/>
      <c r="NFI5" s="380"/>
      <c r="NFJ5" s="380"/>
      <c r="NFK5" s="380"/>
      <c r="NFL5" s="380"/>
      <c r="NFM5" s="380"/>
      <c r="NFN5" s="380"/>
      <c r="NFO5" s="381"/>
      <c r="NFP5" s="379"/>
      <c r="NFQ5" s="380"/>
      <c r="NFR5" s="380"/>
      <c r="NFS5" s="380"/>
      <c r="NFT5" s="380"/>
      <c r="NFU5" s="380"/>
      <c r="NFV5" s="380"/>
      <c r="NFW5" s="380"/>
      <c r="NFX5" s="380"/>
      <c r="NFY5" s="380"/>
      <c r="NFZ5" s="380"/>
      <c r="NGA5" s="380"/>
      <c r="NGB5" s="380"/>
      <c r="NGC5" s="380"/>
      <c r="NGD5" s="380"/>
      <c r="NGE5" s="380"/>
      <c r="NGF5" s="381"/>
      <c r="NGG5" s="379"/>
      <c r="NGH5" s="380"/>
      <c r="NGI5" s="380"/>
      <c r="NGJ5" s="380"/>
      <c r="NGK5" s="380"/>
      <c r="NGL5" s="380"/>
      <c r="NGM5" s="380"/>
      <c r="NGN5" s="380"/>
      <c r="NGO5" s="380"/>
      <c r="NGP5" s="380"/>
      <c r="NGQ5" s="380"/>
      <c r="NGR5" s="380"/>
      <c r="NGS5" s="380"/>
      <c r="NGT5" s="380"/>
      <c r="NGU5" s="380"/>
      <c r="NGV5" s="380"/>
      <c r="NGW5" s="381"/>
      <c r="NGX5" s="379"/>
      <c r="NGY5" s="380"/>
      <c r="NGZ5" s="380"/>
      <c r="NHA5" s="380"/>
      <c r="NHB5" s="380"/>
      <c r="NHC5" s="380"/>
      <c r="NHD5" s="380"/>
      <c r="NHE5" s="380"/>
      <c r="NHF5" s="380"/>
      <c r="NHG5" s="380"/>
      <c r="NHH5" s="380"/>
      <c r="NHI5" s="380"/>
      <c r="NHJ5" s="380"/>
      <c r="NHK5" s="380"/>
      <c r="NHL5" s="380"/>
      <c r="NHM5" s="380"/>
      <c r="NHN5" s="381"/>
      <c r="NHO5" s="379"/>
      <c r="NHP5" s="380"/>
      <c r="NHQ5" s="380"/>
      <c r="NHR5" s="380"/>
      <c r="NHS5" s="380"/>
      <c r="NHT5" s="380"/>
      <c r="NHU5" s="380"/>
      <c r="NHV5" s="380"/>
      <c r="NHW5" s="380"/>
      <c r="NHX5" s="380"/>
      <c r="NHY5" s="380"/>
      <c r="NHZ5" s="380"/>
      <c r="NIA5" s="380"/>
      <c r="NIB5" s="380"/>
      <c r="NIC5" s="380"/>
      <c r="NID5" s="380"/>
      <c r="NIE5" s="381"/>
      <c r="NIF5" s="379"/>
      <c r="NIG5" s="380"/>
      <c r="NIH5" s="380"/>
      <c r="NII5" s="380"/>
      <c r="NIJ5" s="380"/>
      <c r="NIK5" s="380"/>
      <c r="NIL5" s="380"/>
      <c r="NIM5" s="380"/>
      <c r="NIN5" s="380"/>
      <c r="NIO5" s="380"/>
      <c r="NIP5" s="380"/>
      <c r="NIQ5" s="380"/>
      <c r="NIR5" s="380"/>
      <c r="NIS5" s="380"/>
      <c r="NIT5" s="380"/>
      <c r="NIU5" s="380"/>
      <c r="NIV5" s="381"/>
      <c r="NIW5" s="379"/>
      <c r="NIX5" s="380"/>
      <c r="NIY5" s="380"/>
      <c r="NIZ5" s="380"/>
      <c r="NJA5" s="380"/>
      <c r="NJB5" s="380"/>
      <c r="NJC5" s="380"/>
      <c r="NJD5" s="380"/>
      <c r="NJE5" s="380"/>
      <c r="NJF5" s="380"/>
      <c r="NJG5" s="380"/>
      <c r="NJH5" s="380"/>
      <c r="NJI5" s="380"/>
      <c r="NJJ5" s="380"/>
      <c r="NJK5" s="380"/>
      <c r="NJL5" s="380"/>
      <c r="NJM5" s="381"/>
      <c r="NJN5" s="379"/>
      <c r="NJO5" s="380"/>
      <c r="NJP5" s="380"/>
      <c r="NJQ5" s="380"/>
      <c r="NJR5" s="380"/>
      <c r="NJS5" s="380"/>
      <c r="NJT5" s="380"/>
      <c r="NJU5" s="380"/>
      <c r="NJV5" s="380"/>
      <c r="NJW5" s="380"/>
      <c r="NJX5" s="380"/>
      <c r="NJY5" s="380"/>
      <c r="NJZ5" s="380"/>
      <c r="NKA5" s="380"/>
      <c r="NKB5" s="380"/>
      <c r="NKC5" s="380"/>
      <c r="NKD5" s="381"/>
      <c r="NKE5" s="379"/>
      <c r="NKF5" s="380"/>
      <c r="NKG5" s="380"/>
      <c r="NKH5" s="380"/>
      <c r="NKI5" s="380"/>
      <c r="NKJ5" s="380"/>
      <c r="NKK5" s="380"/>
      <c r="NKL5" s="380"/>
      <c r="NKM5" s="380"/>
      <c r="NKN5" s="380"/>
      <c r="NKO5" s="380"/>
      <c r="NKP5" s="380"/>
      <c r="NKQ5" s="380"/>
      <c r="NKR5" s="380"/>
      <c r="NKS5" s="380"/>
      <c r="NKT5" s="380"/>
      <c r="NKU5" s="381"/>
      <c r="NKV5" s="379"/>
      <c r="NKW5" s="380"/>
      <c r="NKX5" s="380"/>
      <c r="NKY5" s="380"/>
      <c r="NKZ5" s="380"/>
      <c r="NLA5" s="380"/>
      <c r="NLB5" s="380"/>
      <c r="NLC5" s="380"/>
      <c r="NLD5" s="380"/>
      <c r="NLE5" s="380"/>
      <c r="NLF5" s="380"/>
      <c r="NLG5" s="380"/>
      <c r="NLH5" s="380"/>
      <c r="NLI5" s="380"/>
      <c r="NLJ5" s="380"/>
      <c r="NLK5" s="380"/>
      <c r="NLL5" s="381"/>
      <c r="NLM5" s="379"/>
      <c r="NLN5" s="380"/>
      <c r="NLO5" s="380"/>
      <c r="NLP5" s="380"/>
      <c r="NLQ5" s="380"/>
      <c r="NLR5" s="380"/>
      <c r="NLS5" s="380"/>
      <c r="NLT5" s="380"/>
      <c r="NLU5" s="380"/>
      <c r="NLV5" s="380"/>
      <c r="NLW5" s="380"/>
      <c r="NLX5" s="380"/>
      <c r="NLY5" s="380"/>
      <c r="NLZ5" s="380"/>
      <c r="NMA5" s="380"/>
      <c r="NMB5" s="380"/>
      <c r="NMC5" s="381"/>
      <c r="NMD5" s="379"/>
      <c r="NME5" s="380"/>
      <c r="NMF5" s="380"/>
      <c r="NMG5" s="380"/>
      <c r="NMH5" s="380"/>
      <c r="NMI5" s="380"/>
      <c r="NMJ5" s="380"/>
      <c r="NMK5" s="380"/>
      <c r="NML5" s="380"/>
      <c r="NMM5" s="380"/>
      <c r="NMN5" s="380"/>
      <c r="NMO5" s="380"/>
      <c r="NMP5" s="380"/>
      <c r="NMQ5" s="380"/>
      <c r="NMR5" s="380"/>
      <c r="NMS5" s="380"/>
      <c r="NMT5" s="381"/>
      <c r="NMU5" s="379"/>
      <c r="NMV5" s="380"/>
      <c r="NMW5" s="380"/>
      <c r="NMX5" s="380"/>
      <c r="NMY5" s="380"/>
      <c r="NMZ5" s="380"/>
      <c r="NNA5" s="380"/>
      <c r="NNB5" s="380"/>
      <c r="NNC5" s="380"/>
      <c r="NND5" s="380"/>
      <c r="NNE5" s="380"/>
      <c r="NNF5" s="380"/>
      <c r="NNG5" s="380"/>
      <c r="NNH5" s="380"/>
      <c r="NNI5" s="380"/>
      <c r="NNJ5" s="380"/>
      <c r="NNK5" s="381"/>
      <c r="NNL5" s="379"/>
      <c r="NNM5" s="380"/>
      <c r="NNN5" s="380"/>
      <c r="NNO5" s="380"/>
      <c r="NNP5" s="380"/>
      <c r="NNQ5" s="380"/>
      <c r="NNR5" s="380"/>
      <c r="NNS5" s="380"/>
      <c r="NNT5" s="380"/>
      <c r="NNU5" s="380"/>
      <c r="NNV5" s="380"/>
      <c r="NNW5" s="380"/>
      <c r="NNX5" s="380"/>
      <c r="NNY5" s="380"/>
      <c r="NNZ5" s="380"/>
      <c r="NOA5" s="380"/>
      <c r="NOB5" s="381"/>
      <c r="NOC5" s="379"/>
      <c r="NOD5" s="380"/>
      <c r="NOE5" s="380"/>
      <c r="NOF5" s="380"/>
      <c r="NOG5" s="380"/>
      <c r="NOH5" s="380"/>
      <c r="NOI5" s="380"/>
      <c r="NOJ5" s="380"/>
      <c r="NOK5" s="380"/>
      <c r="NOL5" s="380"/>
      <c r="NOM5" s="380"/>
      <c r="NON5" s="380"/>
      <c r="NOO5" s="380"/>
      <c r="NOP5" s="380"/>
      <c r="NOQ5" s="380"/>
      <c r="NOR5" s="380"/>
      <c r="NOS5" s="381"/>
      <c r="NOT5" s="379"/>
      <c r="NOU5" s="380"/>
      <c r="NOV5" s="380"/>
      <c r="NOW5" s="380"/>
      <c r="NOX5" s="380"/>
      <c r="NOY5" s="380"/>
      <c r="NOZ5" s="380"/>
      <c r="NPA5" s="380"/>
      <c r="NPB5" s="380"/>
      <c r="NPC5" s="380"/>
      <c r="NPD5" s="380"/>
      <c r="NPE5" s="380"/>
      <c r="NPF5" s="380"/>
      <c r="NPG5" s="380"/>
      <c r="NPH5" s="380"/>
      <c r="NPI5" s="380"/>
      <c r="NPJ5" s="381"/>
      <c r="NPK5" s="379"/>
      <c r="NPL5" s="380"/>
      <c r="NPM5" s="380"/>
      <c r="NPN5" s="380"/>
      <c r="NPO5" s="380"/>
      <c r="NPP5" s="380"/>
      <c r="NPQ5" s="380"/>
      <c r="NPR5" s="380"/>
      <c r="NPS5" s="380"/>
      <c r="NPT5" s="380"/>
      <c r="NPU5" s="380"/>
      <c r="NPV5" s="380"/>
      <c r="NPW5" s="380"/>
      <c r="NPX5" s="380"/>
      <c r="NPY5" s="380"/>
      <c r="NPZ5" s="380"/>
      <c r="NQA5" s="381"/>
      <c r="NQB5" s="379"/>
      <c r="NQC5" s="380"/>
      <c r="NQD5" s="380"/>
      <c r="NQE5" s="380"/>
      <c r="NQF5" s="380"/>
      <c r="NQG5" s="380"/>
      <c r="NQH5" s="380"/>
      <c r="NQI5" s="380"/>
      <c r="NQJ5" s="380"/>
      <c r="NQK5" s="380"/>
      <c r="NQL5" s="380"/>
      <c r="NQM5" s="380"/>
      <c r="NQN5" s="380"/>
      <c r="NQO5" s="380"/>
      <c r="NQP5" s="380"/>
      <c r="NQQ5" s="380"/>
      <c r="NQR5" s="381"/>
      <c r="NQS5" s="379"/>
      <c r="NQT5" s="380"/>
      <c r="NQU5" s="380"/>
      <c r="NQV5" s="380"/>
      <c r="NQW5" s="380"/>
      <c r="NQX5" s="380"/>
      <c r="NQY5" s="380"/>
      <c r="NQZ5" s="380"/>
      <c r="NRA5" s="380"/>
      <c r="NRB5" s="380"/>
      <c r="NRC5" s="380"/>
      <c r="NRD5" s="380"/>
      <c r="NRE5" s="380"/>
      <c r="NRF5" s="380"/>
      <c r="NRG5" s="380"/>
      <c r="NRH5" s="380"/>
      <c r="NRI5" s="381"/>
      <c r="NRJ5" s="379"/>
      <c r="NRK5" s="380"/>
      <c r="NRL5" s="380"/>
      <c r="NRM5" s="380"/>
      <c r="NRN5" s="380"/>
      <c r="NRO5" s="380"/>
      <c r="NRP5" s="380"/>
      <c r="NRQ5" s="380"/>
      <c r="NRR5" s="380"/>
      <c r="NRS5" s="380"/>
      <c r="NRT5" s="380"/>
      <c r="NRU5" s="380"/>
      <c r="NRV5" s="380"/>
      <c r="NRW5" s="380"/>
      <c r="NRX5" s="380"/>
      <c r="NRY5" s="380"/>
      <c r="NRZ5" s="381"/>
      <c r="NSA5" s="379"/>
      <c r="NSB5" s="380"/>
      <c r="NSC5" s="380"/>
      <c r="NSD5" s="380"/>
      <c r="NSE5" s="380"/>
      <c r="NSF5" s="380"/>
      <c r="NSG5" s="380"/>
      <c r="NSH5" s="380"/>
      <c r="NSI5" s="380"/>
      <c r="NSJ5" s="380"/>
      <c r="NSK5" s="380"/>
      <c r="NSL5" s="380"/>
      <c r="NSM5" s="380"/>
      <c r="NSN5" s="380"/>
      <c r="NSO5" s="380"/>
      <c r="NSP5" s="380"/>
      <c r="NSQ5" s="381"/>
      <c r="NSR5" s="379"/>
      <c r="NSS5" s="380"/>
      <c r="NST5" s="380"/>
      <c r="NSU5" s="380"/>
      <c r="NSV5" s="380"/>
      <c r="NSW5" s="380"/>
      <c r="NSX5" s="380"/>
      <c r="NSY5" s="380"/>
      <c r="NSZ5" s="380"/>
      <c r="NTA5" s="380"/>
      <c r="NTB5" s="380"/>
      <c r="NTC5" s="380"/>
      <c r="NTD5" s="380"/>
      <c r="NTE5" s="380"/>
      <c r="NTF5" s="380"/>
      <c r="NTG5" s="380"/>
      <c r="NTH5" s="381"/>
      <c r="NTI5" s="379"/>
      <c r="NTJ5" s="380"/>
      <c r="NTK5" s="380"/>
      <c r="NTL5" s="380"/>
      <c r="NTM5" s="380"/>
      <c r="NTN5" s="380"/>
      <c r="NTO5" s="380"/>
      <c r="NTP5" s="380"/>
      <c r="NTQ5" s="380"/>
      <c r="NTR5" s="380"/>
      <c r="NTS5" s="380"/>
      <c r="NTT5" s="380"/>
      <c r="NTU5" s="380"/>
      <c r="NTV5" s="380"/>
      <c r="NTW5" s="380"/>
      <c r="NTX5" s="380"/>
      <c r="NTY5" s="381"/>
      <c r="NTZ5" s="379"/>
      <c r="NUA5" s="380"/>
      <c r="NUB5" s="380"/>
      <c r="NUC5" s="380"/>
      <c r="NUD5" s="380"/>
      <c r="NUE5" s="380"/>
      <c r="NUF5" s="380"/>
      <c r="NUG5" s="380"/>
      <c r="NUH5" s="380"/>
      <c r="NUI5" s="380"/>
      <c r="NUJ5" s="380"/>
      <c r="NUK5" s="380"/>
      <c r="NUL5" s="380"/>
      <c r="NUM5" s="380"/>
      <c r="NUN5" s="380"/>
      <c r="NUO5" s="380"/>
      <c r="NUP5" s="381"/>
      <c r="NUQ5" s="379"/>
      <c r="NUR5" s="380"/>
      <c r="NUS5" s="380"/>
      <c r="NUT5" s="380"/>
      <c r="NUU5" s="380"/>
      <c r="NUV5" s="380"/>
      <c r="NUW5" s="380"/>
      <c r="NUX5" s="380"/>
      <c r="NUY5" s="380"/>
      <c r="NUZ5" s="380"/>
      <c r="NVA5" s="380"/>
      <c r="NVB5" s="380"/>
      <c r="NVC5" s="380"/>
      <c r="NVD5" s="380"/>
      <c r="NVE5" s="380"/>
      <c r="NVF5" s="380"/>
      <c r="NVG5" s="381"/>
      <c r="NVH5" s="379"/>
      <c r="NVI5" s="380"/>
      <c r="NVJ5" s="380"/>
      <c r="NVK5" s="380"/>
      <c r="NVL5" s="380"/>
      <c r="NVM5" s="380"/>
      <c r="NVN5" s="380"/>
      <c r="NVO5" s="380"/>
      <c r="NVP5" s="380"/>
      <c r="NVQ5" s="380"/>
      <c r="NVR5" s="380"/>
      <c r="NVS5" s="380"/>
      <c r="NVT5" s="380"/>
      <c r="NVU5" s="380"/>
      <c r="NVV5" s="380"/>
      <c r="NVW5" s="380"/>
      <c r="NVX5" s="381"/>
      <c r="NVY5" s="379"/>
      <c r="NVZ5" s="380"/>
      <c r="NWA5" s="380"/>
      <c r="NWB5" s="380"/>
      <c r="NWC5" s="380"/>
      <c r="NWD5" s="380"/>
      <c r="NWE5" s="380"/>
      <c r="NWF5" s="380"/>
      <c r="NWG5" s="380"/>
      <c r="NWH5" s="380"/>
      <c r="NWI5" s="380"/>
      <c r="NWJ5" s="380"/>
      <c r="NWK5" s="380"/>
      <c r="NWL5" s="380"/>
      <c r="NWM5" s="380"/>
      <c r="NWN5" s="380"/>
      <c r="NWO5" s="381"/>
      <c r="NWP5" s="379"/>
      <c r="NWQ5" s="380"/>
      <c r="NWR5" s="380"/>
      <c r="NWS5" s="380"/>
      <c r="NWT5" s="380"/>
      <c r="NWU5" s="380"/>
      <c r="NWV5" s="380"/>
      <c r="NWW5" s="380"/>
      <c r="NWX5" s="380"/>
      <c r="NWY5" s="380"/>
      <c r="NWZ5" s="380"/>
      <c r="NXA5" s="380"/>
      <c r="NXB5" s="380"/>
      <c r="NXC5" s="380"/>
      <c r="NXD5" s="380"/>
      <c r="NXE5" s="380"/>
      <c r="NXF5" s="381"/>
      <c r="NXG5" s="379"/>
      <c r="NXH5" s="380"/>
      <c r="NXI5" s="380"/>
      <c r="NXJ5" s="380"/>
      <c r="NXK5" s="380"/>
      <c r="NXL5" s="380"/>
      <c r="NXM5" s="380"/>
      <c r="NXN5" s="380"/>
      <c r="NXO5" s="380"/>
      <c r="NXP5" s="380"/>
      <c r="NXQ5" s="380"/>
      <c r="NXR5" s="380"/>
      <c r="NXS5" s="380"/>
      <c r="NXT5" s="380"/>
      <c r="NXU5" s="380"/>
      <c r="NXV5" s="380"/>
      <c r="NXW5" s="381"/>
      <c r="NXX5" s="379"/>
      <c r="NXY5" s="380"/>
      <c r="NXZ5" s="380"/>
      <c r="NYA5" s="380"/>
      <c r="NYB5" s="380"/>
      <c r="NYC5" s="380"/>
      <c r="NYD5" s="380"/>
      <c r="NYE5" s="380"/>
      <c r="NYF5" s="380"/>
      <c r="NYG5" s="380"/>
      <c r="NYH5" s="380"/>
      <c r="NYI5" s="380"/>
      <c r="NYJ5" s="380"/>
      <c r="NYK5" s="380"/>
      <c r="NYL5" s="380"/>
      <c r="NYM5" s="380"/>
      <c r="NYN5" s="381"/>
      <c r="NYO5" s="379"/>
      <c r="NYP5" s="380"/>
      <c r="NYQ5" s="380"/>
      <c r="NYR5" s="380"/>
      <c r="NYS5" s="380"/>
      <c r="NYT5" s="380"/>
      <c r="NYU5" s="380"/>
      <c r="NYV5" s="380"/>
      <c r="NYW5" s="380"/>
      <c r="NYX5" s="380"/>
      <c r="NYY5" s="380"/>
      <c r="NYZ5" s="380"/>
      <c r="NZA5" s="380"/>
      <c r="NZB5" s="380"/>
      <c r="NZC5" s="380"/>
      <c r="NZD5" s="380"/>
      <c r="NZE5" s="381"/>
      <c r="NZF5" s="379"/>
      <c r="NZG5" s="380"/>
      <c r="NZH5" s="380"/>
      <c r="NZI5" s="380"/>
      <c r="NZJ5" s="380"/>
      <c r="NZK5" s="380"/>
      <c r="NZL5" s="380"/>
      <c r="NZM5" s="380"/>
      <c r="NZN5" s="380"/>
      <c r="NZO5" s="380"/>
      <c r="NZP5" s="380"/>
      <c r="NZQ5" s="380"/>
      <c r="NZR5" s="380"/>
      <c r="NZS5" s="380"/>
      <c r="NZT5" s="380"/>
      <c r="NZU5" s="380"/>
      <c r="NZV5" s="381"/>
      <c r="NZW5" s="379"/>
      <c r="NZX5" s="380"/>
      <c r="NZY5" s="380"/>
      <c r="NZZ5" s="380"/>
      <c r="OAA5" s="380"/>
      <c r="OAB5" s="380"/>
      <c r="OAC5" s="380"/>
      <c r="OAD5" s="380"/>
      <c r="OAE5" s="380"/>
      <c r="OAF5" s="380"/>
      <c r="OAG5" s="380"/>
      <c r="OAH5" s="380"/>
      <c r="OAI5" s="380"/>
      <c r="OAJ5" s="380"/>
      <c r="OAK5" s="380"/>
      <c r="OAL5" s="380"/>
      <c r="OAM5" s="381"/>
      <c r="OAN5" s="379"/>
      <c r="OAO5" s="380"/>
      <c r="OAP5" s="380"/>
      <c r="OAQ5" s="380"/>
      <c r="OAR5" s="380"/>
      <c r="OAS5" s="380"/>
      <c r="OAT5" s="380"/>
      <c r="OAU5" s="380"/>
      <c r="OAV5" s="380"/>
      <c r="OAW5" s="380"/>
      <c r="OAX5" s="380"/>
      <c r="OAY5" s="380"/>
      <c r="OAZ5" s="380"/>
      <c r="OBA5" s="380"/>
      <c r="OBB5" s="380"/>
      <c r="OBC5" s="380"/>
      <c r="OBD5" s="381"/>
      <c r="OBE5" s="379"/>
      <c r="OBF5" s="380"/>
      <c r="OBG5" s="380"/>
      <c r="OBH5" s="380"/>
      <c r="OBI5" s="380"/>
      <c r="OBJ5" s="380"/>
      <c r="OBK5" s="380"/>
      <c r="OBL5" s="380"/>
      <c r="OBM5" s="380"/>
      <c r="OBN5" s="380"/>
      <c r="OBO5" s="380"/>
      <c r="OBP5" s="380"/>
      <c r="OBQ5" s="380"/>
      <c r="OBR5" s="380"/>
      <c r="OBS5" s="380"/>
      <c r="OBT5" s="380"/>
      <c r="OBU5" s="381"/>
      <c r="OBV5" s="379"/>
      <c r="OBW5" s="380"/>
      <c r="OBX5" s="380"/>
      <c r="OBY5" s="380"/>
      <c r="OBZ5" s="380"/>
      <c r="OCA5" s="380"/>
      <c r="OCB5" s="380"/>
      <c r="OCC5" s="380"/>
      <c r="OCD5" s="380"/>
      <c r="OCE5" s="380"/>
      <c r="OCF5" s="380"/>
      <c r="OCG5" s="380"/>
      <c r="OCH5" s="380"/>
      <c r="OCI5" s="380"/>
      <c r="OCJ5" s="380"/>
      <c r="OCK5" s="380"/>
      <c r="OCL5" s="381"/>
      <c r="OCM5" s="379"/>
      <c r="OCN5" s="380"/>
      <c r="OCO5" s="380"/>
      <c r="OCP5" s="380"/>
      <c r="OCQ5" s="380"/>
      <c r="OCR5" s="380"/>
      <c r="OCS5" s="380"/>
      <c r="OCT5" s="380"/>
      <c r="OCU5" s="380"/>
      <c r="OCV5" s="380"/>
      <c r="OCW5" s="380"/>
      <c r="OCX5" s="380"/>
      <c r="OCY5" s="380"/>
      <c r="OCZ5" s="380"/>
      <c r="ODA5" s="380"/>
      <c r="ODB5" s="380"/>
      <c r="ODC5" s="381"/>
      <c r="ODD5" s="379"/>
      <c r="ODE5" s="380"/>
      <c r="ODF5" s="380"/>
      <c r="ODG5" s="380"/>
      <c r="ODH5" s="380"/>
      <c r="ODI5" s="380"/>
      <c r="ODJ5" s="380"/>
      <c r="ODK5" s="380"/>
      <c r="ODL5" s="380"/>
      <c r="ODM5" s="380"/>
      <c r="ODN5" s="380"/>
      <c r="ODO5" s="380"/>
      <c r="ODP5" s="380"/>
      <c r="ODQ5" s="380"/>
      <c r="ODR5" s="380"/>
      <c r="ODS5" s="380"/>
      <c r="ODT5" s="381"/>
      <c r="ODU5" s="379"/>
      <c r="ODV5" s="380"/>
      <c r="ODW5" s="380"/>
      <c r="ODX5" s="380"/>
      <c r="ODY5" s="380"/>
      <c r="ODZ5" s="380"/>
      <c r="OEA5" s="380"/>
      <c r="OEB5" s="380"/>
      <c r="OEC5" s="380"/>
      <c r="OED5" s="380"/>
      <c r="OEE5" s="380"/>
      <c r="OEF5" s="380"/>
      <c r="OEG5" s="380"/>
      <c r="OEH5" s="380"/>
      <c r="OEI5" s="380"/>
      <c r="OEJ5" s="380"/>
      <c r="OEK5" s="381"/>
      <c r="OEL5" s="379"/>
      <c r="OEM5" s="380"/>
      <c r="OEN5" s="380"/>
      <c r="OEO5" s="380"/>
      <c r="OEP5" s="380"/>
      <c r="OEQ5" s="380"/>
      <c r="OER5" s="380"/>
      <c r="OES5" s="380"/>
      <c r="OET5" s="380"/>
      <c r="OEU5" s="380"/>
      <c r="OEV5" s="380"/>
      <c r="OEW5" s="380"/>
      <c r="OEX5" s="380"/>
      <c r="OEY5" s="380"/>
      <c r="OEZ5" s="380"/>
      <c r="OFA5" s="380"/>
      <c r="OFB5" s="381"/>
      <c r="OFC5" s="379"/>
      <c r="OFD5" s="380"/>
      <c r="OFE5" s="380"/>
      <c r="OFF5" s="380"/>
      <c r="OFG5" s="380"/>
      <c r="OFH5" s="380"/>
      <c r="OFI5" s="380"/>
      <c r="OFJ5" s="380"/>
      <c r="OFK5" s="380"/>
      <c r="OFL5" s="380"/>
      <c r="OFM5" s="380"/>
      <c r="OFN5" s="380"/>
      <c r="OFO5" s="380"/>
      <c r="OFP5" s="380"/>
      <c r="OFQ5" s="380"/>
      <c r="OFR5" s="380"/>
      <c r="OFS5" s="381"/>
      <c r="OFT5" s="379"/>
      <c r="OFU5" s="380"/>
      <c r="OFV5" s="380"/>
      <c r="OFW5" s="380"/>
      <c r="OFX5" s="380"/>
      <c r="OFY5" s="380"/>
      <c r="OFZ5" s="380"/>
      <c r="OGA5" s="380"/>
      <c r="OGB5" s="380"/>
      <c r="OGC5" s="380"/>
      <c r="OGD5" s="380"/>
      <c r="OGE5" s="380"/>
      <c r="OGF5" s="380"/>
      <c r="OGG5" s="380"/>
      <c r="OGH5" s="380"/>
      <c r="OGI5" s="380"/>
      <c r="OGJ5" s="381"/>
      <c r="OGK5" s="379"/>
      <c r="OGL5" s="380"/>
      <c r="OGM5" s="380"/>
      <c r="OGN5" s="380"/>
      <c r="OGO5" s="380"/>
      <c r="OGP5" s="380"/>
      <c r="OGQ5" s="380"/>
      <c r="OGR5" s="380"/>
      <c r="OGS5" s="380"/>
      <c r="OGT5" s="380"/>
      <c r="OGU5" s="380"/>
      <c r="OGV5" s="380"/>
      <c r="OGW5" s="380"/>
      <c r="OGX5" s="380"/>
      <c r="OGY5" s="380"/>
      <c r="OGZ5" s="380"/>
      <c r="OHA5" s="381"/>
      <c r="OHB5" s="379"/>
      <c r="OHC5" s="380"/>
      <c r="OHD5" s="380"/>
      <c r="OHE5" s="380"/>
      <c r="OHF5" s="380"/>
      <c r="OHG5" s="380"/>
      <c r="OHH5" s="380"/>
      <c r="OHI5" s="380"/>
      <c r="OHJ5" s="380"/>
      <c r="OHK5" s="380"/>
      <c r="OHL5" s="380"/>
      <c r="OHM5" s="380"/>
      <c r="OHN5" s="380"/>
      <c r="OHO5" s="380"/>
      <c r="OHP5" s="380"/>
      <c r="OHQ5" s="380"/>
      <c r="OHR5" s="381"/>
      <c r="OHS5" s="379"/>
      <c r="OHT5" s="380"/>
      <c r="OHU5" s="380"/>
      <c r="OHV5" s="380"/>
      <c r="OHW5" s="380"/>
      <c r="OHX5" s="380"/>
      <c r="OHY5" s="380"/>
      <c r="OHZ5" s="380"/>
      <c r="OIA5" s="380"/>
      <c r="OIB5" s="380"/>
      <c r="OIC5" s="380"/>
      <c r="OID5" s="380"/>
      <c r="OIE5" s="380"/>
      <c r="OIF5" s="380"/>
      <c r="OIG5" s="380"/>
      <c r="OIH5" s="380"/>
      <c r="OII5" s="381"/>
      <c r="OIJ5" s="379"/>
      <c r="OIK5" s="380"/>
      <c r="OIL5" s="380"/>
      <c r="OIM5" s="380"/>
      <c r="OIN5" s="380"/>
      <c r="OIO5" s="380"/>
      <c r="OIP5" s="380"/>
      <c r="OIQ5" s="380"/>
      <c r="OIR5" s="380"/>
      <c r="OIS5" s="380"/>
      <c r="OIT5" s="380"/>
      <c r="OIU5" s="380"/>
      <c r="OIV5" s="380"/>
      <c r="OIW5" s="380"/>
      <c r="OIX5" s="380"/>
      <c r="OIY5" s="380"/>
      <c r="OIZ5" s="381"/>
      <c r="OJA5" s="379"/>
      <c r="OJB5" s="380"/>
      <c r="OJC5" s="380"/>
      <c r="OJD5" s="380"/>
      <c r="OJE5" s="380"/>
      <c r="OJF5" s="380"/>
      <c r="OJG5" s="380"/>
      <c r="OJH5" s="380"/>
      <c r="OJI5" s="380"/>
      <c r="OJJ5" s="380"/>
      <c r="OJK5" s="380"/>
      <c r="OJL5" s="380"/>
      <c r="OJM5" s="380"/>
      <c r="OJN5" s="380"/>
      <c r="OJO5" s="380"/>
      <c r="OJP5" s="380"/>
      <c r="OJQ5" s="381"/>
      <c r="OJR5" s="379"/>
      <c r="OJS5" s="380"/>
      <c r="OJT5" s="380"/>
      <c r="OJU5" s="380"/>
      <c r="OJV5" s="380"/>
      <c r="OJW5" s="380"/>
      <c r="OJX5" s="380"/>
      <c r="OJY5" s="380"/>
      <c r="OJZ5" s="380"/>
      <c r="OKA5" s="380"/>
      <c r="OKB5" s="380"/>
      <c r="OKC5" s="380"/>
      <c r="OKD5" s="380"/>
      <c r="OKE5" s="380"/>
      <c r="OKF5" s="380"/>
      <c r="OKG5" s="380"/>
      <c r="OKH5" s="381"/>
      <c r="OKI5" s="379"/>
      <c r="OKJ5" s="380"/>
      <c r="OKK5" s="380"/>
      <c r="OKL5" s="380"/>
      <c r="OKM5" s="380"/>
      <c r="OKN5" s="380"/>
      <c r="OKO5" s="380"/>
      <c r="OKP5" s="380"/>
      <c r="OKQ5" s="380"/>
      <c r="OKR5" s="380"/>
      <c r="OKS5" s="380"/>
      <c r="OKT5" s="380"/>
      <c r="OKU5" s="380"/>
      <c r="OKV5" s="380"/>
      <c r="OKW5" s="380"/>
      <c r="OKX5" s="380"/>
      <c r="OKY5" s="381"/>
      <c r="OKZ5" s="379"/>
      <c r="OLA5" s="380"/>
      <c r="OLB5" s="380"/>
      <c r="OLC5" s="380"/>
      <c r="OLD5" s="380"/>
      <c r="OLE5" s="380"/>
      <c r="OLF5" s="380"/>
      <c r="OLG5" s="380"/>
      <c r="OLH5" s="380"/>
      <c r="OLI5" s="380"/>
      <c r="OLJ5" s="380"/>
      <c r="OLK5" s="380"/>
      <c r="OLL5" s="380"/>
      <c r="OLM5" s="380"/>
      <c r="OLN5" s="380"/>
      <c r="OLO5" s="380"/>
      <c r="OLP5" s="381"/>
      <c r="OLQ5" s="379"/>
      <c r="OLR5" s="380"/>
      <c r="OLS5" s="380"/>
      <c r="OLT5" s="380"/>
      <c r="OLU5" s="380"/>
      <c r="OLV5" s="380"/>
      <c r="OLW5" s="380"/>
      <c r="OLX5" s="380"/>
      <c r="OLY5" s="380"/>
      <c r="OLZ5" s="380"/>
      <c r="OMA5" s="380"/>
      <c r="OMB5" s="380"/>
      <c r="OMC5" s="380"/>
      <c r="OMD5" s="380"/>
      <c r="OME5" s="380"/>
      <c r="OMF5" s="380"/>
      <c r="OMG5" s="381"/>
      <c r="OMH5" s="379"/>
      <c r="OMI5" s="380"/>
      <c r="OMJ5" s="380"/>
      <c r="OMK5" s="380"/>
      <c r="OML5" s="380"/>
      <c r="OMM5" s="380"/>
      <c r="OMN5" s="380"/>
      <c r="OMO5" s="380"/>
      <c r="OMP5" s="380"/>
      <c r="OMQ5" s="380"/>
      <c r="OMR5" s="380"/>
      <c r="OMS5" s="380"/>
      <c r="OMT5" s="380"/>
      <c r="OMU5" s="380"/>
      <c r="OMV5" s="380"/>
      <c r="OMW5" s="380"/>
      <c r="OMX5" s="381"/>
      <c r="OMY5" s="379"/>
      <c r="OMZ5" s="380"/>
      <c r="ONA5" s="380"/>
      <c r="ONB5" s="380"/>
      <c r="ONC5" s="380"/>
      <c r="OND5" s="380"/>
      <c r="ONE5" s="380"/>
      <c r="ONF5" s="380"/>
      <c r="ONG5" s="380"/>
      <c r="ONH5" s="380"/>
      <c r="ONI5" s="380"/>
      <c r="ONJ5" s="380"/>
      <c r="ONK5" s="380"/>
      <c r="ONL5" s="380"/>
      <c r="ONM5" s="380"/>
      <c r="ONN5" s="380"/>
      <c r="ONO5" s="381"/>
      <c r="ONP5" s="379"/>
      <c r="ONQ5" s="380"/>
      <c r="ONR5" s="380"/>
      <c r="ONS5" s="380"/>
      <c r="ONT5" s="380"/>
      <c r="ONU5" s="380"/>
      <c r="ONV5" s="380"/>
      <c r="ONW5" s="380"/>
      <c r="ONX5" s="380"/>
      <c r="ONY5" s="380"/>
      <c r="ONZ5" s="380"/>
      <c r="OOA5" s="380"/>
      <c r="OOB5" s="380"/>
      <c r="OOC5" s="380"/>
      <c r="OOD5" s="380"/>
      <c r="OOE5" s="380"/>
      <c r="OOF5" s="381"/>
      <c r="OOG5" s="379"/>
      <c r="OOH5" s="380"/>
      <c r="OOI5" s="380"/>
      <c r="OOJ5" s="380"/>
      <c r="OOK5" s="380"/>
      <c r="OOL5" s="380"/>
      <c r="OOM5" s="380"/>
      <c r="OON5" s="380"/>
      <c r="OOO5" s="380"/>
      <c r="OOP5" s="380"/>
      <c r="OOQ5" s="380"/>
      <c r="OOR5" s="380"/>
      <c r="OOS5" s="380"/>
      <c r="OOT5" s="380"/>
      <c r="OOU5" s="380"/>
      <c r="OOV5" s="380"/>
      <c r="OOW5" s="381"/>
      <c r="OOX5" s="379"/>
      <c r="OOY5" s="380"/>
      <c r="OOZ5" s="380"/>
      <c r="OPA5" s="380"/>
      <c r="OPB5" s="380"/>
      <c r="OPC5" s="380"/>
      <c r="OPD5" s="380"/>
      <c r="OPE5" s="380"/>
      <c r="OPF5" s="380"/>
      <c r="OPG5" s="380"/>
      <c r="OPH5" s="380"/>
      <c r="OPI5" s="380"/>
      <c r="OPJ5" s="380"/>
      <c r="OPK5" s="380"/>
      <c r="OPL5" s="380"/>
      <c r="OPM5" s="380"/>
      <c r="OPN5" s="381"/>
      <c r="OPO5" s="379"/>
      <c r="OPP5" s="380"/>
      <c r="OPQ5" s="380"/>
      <c r="OPR5" s="380"/>
      <c r="OPS5" s="380"/>
      <c r="OPT5" s="380"/>
      <c r="OPU5" s="380"/>
      <c r="OPV5" s="380"/>
      <c r="OPW5" s="380"/>
      <c r="OPX5" s="380"/>
      <c r="OPY5" s="380"/>
      <c r="OPZ5" s="380"/>
      <c r="OQA5" s="380"/>
      <c r="OQB5" s="380"/>
      <c r="OQC5" s="380"/>
      <c r="OQD5" s="380"/>
      <c r="OQE5" s="381"/>
      <c r="OQF5" s="379"/>
      <c r="OQG5" s="380"/>
      <c r="OQH5" s="380"/>
      <c r="OQI5" s="380"/>
      <c r="OQJ5" s="380"/>
      <c r="OQK5" s="380"/>
      <c r="OQL5" s="380"/>
      <c r="OQM5" s="380"/>
      <c r="OQN5" s="380"/>
      <c r="OQO5" s="380"/>
      <c r="OQP5" s="380"/>
      <c r="OQQ5" s="380"/>
      <c r="OQR5" s="380"/>
      <c r="OQS5" s="380"/>
      <c r="OQT5" s="380"/>
      <c r="OQU5" s="380"/>
      <c r="OQV5" s="381"/>
      <c r="OQW5" s="379"/>
      <c r="OQX5" s="380"/>
      <c r="OQY5" s="380"/>
      <c r="OQZ5" s="380"/>
      <c r="ORA5" s="380"/>
      <c r="ORB5" s="380"/>
      <c r="ORC5" s="380"/>
      <c r="ORD5" s="380"/>
      <c r="ORE5" s="380"/>
      <c r="ORF5" s="380"/>
      <c r="ORG5" s="380"/>
      <c r="ORH5" s="380"/>
      <c r="ORI5" s="380"/>
      <c r="ORJ5" s="380"/>
      <c r="ORK5" s="380"/>
      <c r="ORL5" s="380"/>
      <c r="ORM5" s="381"/>
      <c r="ORN5" s="379"/>
      <c r="ORO5" s="380"/>
      <c r="ORP5" s="380"/>
      <c r="ORQ5" s="380"/>
      <c r="ORR5" s="380"/>
      <c r="ORS5" s="380"/>
      <c r="ORT5" s="380"/>
      <c r="ORU5" s="380"/>
      <c r="ORV5" s="380"/>
      <c r="ORW5" s="380"/>
      <c r="ORX5" s="380"/>
      <c r="ORY5" s="380"/>
      <c r="ORZ5" s="380"/>
      <c r="OSA5" s="380"/>
      <c r="OSB5" s="380"/>
      <c r="OSC5" s="380"/>
      <c r="OSD5" s="381"/>
      <c r="OSE5" s="379"/>
      <c r="OSF5" s="380"/>
      <c r="OSG5" s="380"/>
      <c r="OSH5" s="380"/>
      <c r="OSI5" s="380"/>
      <c r="OSJ5" s="380"/>
      <c r="OSK5" s="380"/>
      <c r="OSL5" s="380"/>
      <c r="OSM5" s="380"/>
      <c r="OSN5" s="380"/>
      <c r="OSO5" s="380"/>
      <c r="OSP5" s="380"/>
      <c r="OSQ5" s="380"/>
      <c r="OSR5" s="380"/>
      <c r="OSS5" s="380"/>
      <c r="OST5" s="380"/>
      <c r="OSU5" s="381"/>
      <c r="OSV5" s="379"/>
      <c r="OSW5" s="380"/>
      <c r="OSX5" s="380"/>
      <c r="OSY5" s="380"/>
      <c r="OSZ5" s="380"/>
      <c r="OTA5" s="380"/>
      <c r="OTB5" s="380"/>
      <c r="OTC5" s="380"/>
      <c r="OTD5" s="380"/>
      <c r="OTE5" s="380"/>
      <c r="OTF5" s="380"/>
      <c r="OTG5" s="380"/>
      <c r="OTH5" s="380"/>
      <c r="OTI5" s="380"/>
      <c r="OTJ5" s="380"/>
      <c r="OTK5" s="380"/>
      <c r="OTL5" s="381"/>
      <c r="OTM5" s="379"/>
      <c r="OTN5" s="380"/>
      <c r="OTO5" s="380"/>
      <c r="OTP5" s="380"/>
      <c r="OTQ5" s="380"/>
      <c r="OTR5" s="380"/>
      <c r="OTS5" s="380"/>
      <c r="OTT5" s="380"/>
      <c r="OTU5" s="380"/>
      <c r="OTV5" s="380"/>
      <c r="OTW5" s="380"/>
      <c r="OTX5" s="380"/>
      <c r="OTY5" s="380"/>
      <c r="OTZ5" s="380"/>
      <c r="OUA5" s="380"/>
      <c r="OUB5" s="380"/>
      <c r="OUC5" s="381"/>
      <c r="OUD5" s="379"/>
      <c r="OUE5" s="380"/>
      <c r="OUF5" s="380"/>
      <c r="OUG5" s="380"/>
      <c r="OUH5" s="380"/>
      <c r="OUI5" s="380"/>
      <c r="OUJ5" s="380"/>
      <c r="OUK5" s="380"/>
      <c r="OUL5" s="380"/>
      <c r="OUM5" s="380"/>
      <c r="OUN5" s="380"/>
      <c r="OUO5" s="380"/>
      <c r="OUP5" s="380"/>
      <c r="OUQ5" s="380"/>
      <c r="OUR5" s="380"/>
      <c r="OUS5" s="380"/>
      <c r="OUT5" s="381"/>
      <c r="OUU5" s="379"/>
      <c r="OUV5" s="380"/>
      <c r="OUW5" s="380"/>
      <c r="OUX5" s="380"/>
      <c r="OUY5" s="380"/>
      <c r="OUZ5" s="380"/>
      <c r="OVA5" s="380"/>
      <c r="OVB5" s="380"/>
      <c r="OVC5" s="380"/>
      <c r="OVD5" s="380"/>
      <c r="OVE5" s="380"/>
      <c r="OVF5" s="380"/>
      <c r="OVG5" s="380"/>
      <c r="OVH5" s="380"/>
      <c r="OVI5" s="380"/>
      <c r="OVJ5" s="380"/>
      <c r="OVK5" s="381"/>
      <c r="OVL5" s="379"/>
      <c r="OVM5" s="380"/>
      <c r="OVN5" s="380"/>
      <c r="OVO5" s="380"/>
      <c r="OVP5" s="380"/>
      <c r="OVQ5" s="380"/>
      <c r="OVR5" s="380"/>
      <c r="OVS5" s="380"/>
      <c r="OVT5" s="380"/>
      <c r="OVU5" s="380"/>
      <c r="OVV5" s="380"/>
      <c r="OVW5" s="380"/>
      <c r="OVX5" s="380"/>
      <c r="OVY5" s="380"/>
      <c r="OVZ5" s="380"/>
      <c r="OWA5" s="380"/>
      <c r="OWB5" s="381"/>
      <c r="OWC5" s="379"/>
      <c r="OWD5" s="380"/>
      <c r="OWE5" s="380"/>
      <c r="OWF5" s="380"/>
      <c r="OWG5" s="380"/>
      <c r="OWH5" s="380"/>
      <c r="OWI5" s="380"/>
      <c r="OWJ5" s="380"/>
      <c r="OWK5" s="380"/>
      <c r="OWL5" s="380"/>
      <c r="OWM5" s="380"/>
      <c r="OWN5" s="380"/>
      <c r="OWO5" s="380"/>
      <c r="OWP5" s="380"/>
      <c r="OWQ5" s="380"/>
      <c r="OWR5" s="380"/>
      <c r="OWS5" s="381"/>
      <c r="OWT5" s="379"/>
      <c r="OWU5" s="380"/>
      <c r="OWV5" s="380"/>
      <c r="OWW5" s="380"/>
      <c r="OWX5" s="380"/>
      <c r="OWY5" s="380"/>
      <c r="OWZ5" s="380"/>
      <c r="OXA5" s="380"/>
      <c r="OXB5" s="380"/>
      <c r="OXC5" s="380"/>
      <c r="OXD5" s="380"/>
      <c r="OXE5" s="380"/>
      <c r="OXF5" s="380"/>
      <c r="OXG5" s="380"/>
      <c r="OXH5" s="380"/>
      <c r="OXI5" s="380"/>
      <c r="OXJ5" s="381"/>
      <c r="OXK5" s="379"/>
      <c r="OXL5" s="380"/>
      <c r="OXM5" s="380"/>
      <c r="OXN5" s="380"/>
      <c r="OXO5" s="380"/>
      <c r="OXP5" s="380"/>
      <c r="OXQ5" s="380"/>
      <c r="OXR5" s="380"/>
      <c r="OXS5" s="380"/>
      <c r="OXT5" s="380"/>
      <c r="OXU5" s="380"/>
      <c r="OXV5" s="380"/>
      <c r="OXW5" s="380"/>
      <c r="OXX5" s="380"/>
      <c r="OXY5" s="380"/>
      <c r="OXZ5" s="380"/>
      <c r="OYA5" s="381"/>
      <c r="OYB5" s="379"/>
      <c r="OYC5" s="380"/>
      <c r="OYD5" s="380"/>
      <c r="OYE5" s="380"/>
      <c r="OYF5" s="380"/>
      <c r="OYG5" s="380"/>
      <c r="OYH5" s="380"/>
      <c r="OYI5" s="380"/>
      <c r="OYJ5" s="380"/>
      <c r="OYK5" s="380"/>
      <c r="OYL5" s="380"/>
      <c r="OYM5" s="380"/>
      <c r="OYN5" s="380"/>
      <c r="OYO5" s="380"/>
      <c r="OYP5" s="380"/>
      <c r="OYQ5" s="380"/>
      <c r="OYR5" s="381"/>
      <c r="OYS5" s="379"/>
      <c r="OYT5" s="380"/>
      <c r="OYU5" s="380"/>
      <c r="OYV5" s="380"/>
      <c r="OYW5" s="380"/>
      <c r="OYX5" s="380"/>
      <c r="OYY5" s="380"/>
      <c r="OYZ5" s="380"/>
      <c r="OZA5" s="380"/>
      <c r="OZB5" s="380"/>
      <c r="OZC5" s="380"/>
      <c r="OZD5" s="380"/>
      <c r="OZE5" s="380"/>
      <c r="OZF5" s="380"/>
      <c r="OZG5" s="380"/>
      <c r="OZH5" s="380"/>
      <c r="OZI5" s="381"/>
      <c r="OZJ5" s="379"/>
      <c r="OZK5" s="380"/>
      <c r="OZL5" s="380"/>
      <c r="OZM5" s="380"/>
      <c r="OZN5" s="380"/>
      <c r="OZO5" s="380"/>
      <c r="OZP5" s="380"/>
      <c r="OZQ5" s="380"/>
      <c r="OZR5" s="380"/>
      <c r="OZS5" s="380"/>
      <c r="OZT5" s="380"/>
      <c r="OZU5" s="380"/>
      <c r="OZV5" s="380"/>
      <c r="OZW5" s="380"/>
      <c r="OZX5" s="380"/>
      <c r="OZY5" s="380"/>
      <c r="OZZ5" s="381"/>
      <c r="PAA5" s="379"/>
      <c r="PAB5" s="380"/>
      <c r="PAC5" s="380"/>
      <c r="PAD5" s="380"/>
      <c r="PAE5" s="380"/>
      <c r="PAF5" s="380"/>
      <c r="PAG5" s="380"/>
      <c r="PAH5" s="380"/>
      <c r="PAI5" s="380"/>
      <c r="PAJ5" s="380"/>
      <c r="PAK5" s="380"/>
      <c r="PAL5" s="380"/>
      <c r="PAM5" s="380"/>
      <c r="PAN5" s="380"/>
      <c r="PAO5" s="380"/>
      <c r="PAP5" s="380"/>
      <c r="PAQ5" s="381"/>
      <c r="PAR5" s="379"/>
      <c r="PAS5" s="380"/>
      <c r="PAT5" s="380"/>
      <c r="PAU5" s="380"/>
      <c r="PAV5" s="380"/>
      <c r="PAW5" s="380"/>
      <c r="PAX5" s="380"/>
      <c r="PAY5" s="380"/>
      <c r="PAZ5" s="380"/>
      <c r="PBA5" s="380"/>
      <c r="PBB5" s="380"/>
      <c r="PBC5" s="380"/>
      <c r="PBD5" s="380"/>
      <c r="PBE5" s="380"/>
      <c r="PBF5" s="380"/>
      <c r="PBG5" s="380"/>
      <c r="PBH5" s="381"/>
      <c r="PBI5" s="379"/>
      <c r="PBJ5" s="380"/>
      <c r="PBK5" s="380"/>
      <c r="PBL5" s="380"/>
      <c r="PBM5" s="380"/>
      <c r="PBN5" s="380"/>
      <c r="PBO5" s="380"/>
      <c r="PBP5" s="380"/>
      <c r="PBQ5" s="380"/>
      <c r="PBR5" s="380"/>
      <c r="PBS5" s="380"/>
      <c r="PBT5" s="380"/>
      <c r="PBU5" s="380"/>
      <c r="PBV5" s="380"/>
      <c r="PBW5" s="380"/>
      <c r="PBX5" s="380"/>
      <c r="PBY5" s="381"/>
      <c r="PBZ5" s="379"/>
      <c r="PCA5" s="380"/>
      <c r="PCB5" s="380"/>
      <c r="PCC5" s="380"/>
      <c r="PCD5" s="380"/>
      <c r="PCE5" s="380"/>
      <c r="PCF5" s="380"/>
      <c r="PCG5" s="380"/>
      <c r="PCH5" s="380"/>
      <c r="PCI5" s="380"/>
      <c r="PCJ5" s="380"/>
      <c r="PCK5" s="380"/>
      <c r="PCL5" s="380"/>
      <c r="PCM5" s="380"/>
      <c r="PCN5" s="380"/>
      <c r="PCO5" s="380"/>
      <c r="PCP5" s="381"/>
      <c r="PCQ5" s="379"/>
      <c r="PCR5" s="380"/>
      <c r="PCS5" s="380"/>
      <c r="PCT5" s="380"/>
      <c r="PCU5" s="380"/>
      <c r="PCV5" s="380"/>
      <c r="PCW5" s="380"/>
      <c r="PCX5" s="380"/>
      <c r="PCY5" s="380"/>
      <c r="PCZ5" s="380"/>
      <c r="PDA5" s="380"/>
      <c r="PDB5" s="380"/>
      <c r="PDC5" s="380"/>
      <c r="PDD5" s="380"/>
      <c r="PDE5" s="380"/>
      <c r="PDF5" s="380"/>
      <c r="PDG5" s="381"/>
      <c r="PDH5" s="379"/>
      <c r="PDI5" s="380"/>
      <c r="PDJ5" s="380"/>
      <c r="PDK5" s="380"/>
      <c r="PDL5" s="380"/>
      <c r="PDM5" s="380"/>
      <c r="PDN5" s="380"/>
      <c r="PDO5" s="380"/>
      <c r="PDP5" s="380"/>
      <c r="PDQ5" s="380"/>
      <c r="PDR5" s="380"/>
      <c r="PDS5" s="380"/>
      <c r="PDT5" s="380"/>
      <c r="PDU5" s="380"/>
      <c r="PDV5" s="380"/>
      <c r="PDW5" s="380"/>
      <c r="PDX5" s="381"/>
      <c r="PDY5" s="379"/>
      <c r="PDZ5" s="380"/>
      <c r="PEA5" s="380"/>
      <c r="PEB5" s="380"/>
      <c r="PEC5" s="380"/>
      <c r="PED5" s="380"/>
      <c r="PEE5" s="380"/>
      <c r="PEF5" s="380"/>
      <c r="PEG5" s="380"/>
      <c r="PEH5" s="380"/>
      <c r="PEI5" s="380"/>
      <c r="PEJ5" s="380"/>
      <c r="PEK5" s="380"/>
      <c r="PEL5" s="380"/>
      <c r="PEM5" s="380"/>
      <c r="PEN5" s="380"/>
      <c r="PEO5" s="381"/>
      <c r="PEP5" s="379"/>
      <c r="PEQ5" s="380"/>
      <c r="PER5" s="380"/>
      <c r="PES5" s="380"/>
      <c r="PET5" s="380"/>
      <c r="PEU5" s="380"/>
      <c r="PEV5" s="380"/>
      <c r="PEW5" s="380"/>
      <c r="PEX5" s="380"/>
      <c r="PEY5" s="380"/>
      <c r="PEZ5" s="380"/>
      <c r="PFA5" s="380"/>
      <c r="PFB5" s="380"/>
      <c r="PFC5" s="380"/>
      <c r="PFD5" s="380"/>
      <c r="PFE5" s="380"/>
      <c r="PFF5" s="381"/>
      <c r="PFG5" s="379"/>
      <c r="PFH5" s="380"/>
      <c r="PFI5" s="380"/>
      <c r="PFJ5" s="380"/>
      <c r="PFK5" s="380"/>
      <c r="PFL5" s="380"/>
      <c r="PFM5" s="380"/>
      <c r="PFN5" s="380"/>
      <c r="PFO5" s="380"/>
      <c r="PFP5" s="380"/>
      <c r="PFQ5" s="380"/>
      <c r="PFR5" s="380"/>
      <c r="PFS5" s="380"/>
      <c r="PFT5" s="380"/>
      <c r="PFU5" s="380"/>
      <c r="PFV5" s="380"/>
      <c r="PFW5" s="381"/>
      <c r="PFX5" s="379"/>
      <c r="PFY5" s="380"/>
      <c r="PFZ5" s="380"/>
      <c r="PGA5" s="380"/>
      <c r="PGB5" s="380"/>
      <c r="PGC5" s="380"/>
      <c r="PGD5" s="380"/>
      <c r="PGE5" s="380"/>
      <c r="PGF5" s="380"/>
      <c r="PGG5" s="380"/>
      <c r="PGH5" s="380"/>
      <c r="PGI5" s="380"/>
      <c r="PGJ5" s="380"/>
      <c r="PGK5" s="380"/>
      <c r="PGL5" s="380"/>
      <c r="PGM5" s="380"/>
      <c r="PGN5" s="381"/>
      <c r="PGO5" s="379"/>
      <c r="PGP5" s="380"/>
      <c r="PGQ5" s="380"/>
      <c r="PGR5" s="380"/>
      <c r="PGS5" s="380"/>
      <c r="PGT5" s="380"/>
      <c r="PGU5" s="380"/>
      <c r="PGV5" s="380"/>
      <c r="PGW5" s="380"/>
      <c r="PGX5" s="380"/>
      <c r="PGY5" s="380"/>
      <c r="PGZ5" s="380"/>
      <c r="PHA5" s="380"/>
      <c r="PHB5" s="380"/>
      <c r="PHC5" s="380"/>
      <c r="PHD5" s="380"/>
      <c r="PHE5" s="381"/>
      <c r="PHF5" s="379"/>
      <c r="PHG5" s="380"/>
      <c r="PHH5" s="380"/>
      <c r="PHI5" s="380"/>
      <c r="PHJ5" s="380"/>
      <c r="PHK5" s="380"/>
      <c r="PHL5" s="380"/>
      <c r="PHM5" s="380"/>
      <c r="PHN5" s="380"/>
      <c r="PHO5" s="380"/>
      <c r="PHP5" s="380"/>
      <c r="PHQ5" s="380"/>
      <c r="PHR5" s="380"/>
      <c r="PHS5" s="380"/>
      <c r="PHT5" s="380"/>
      <c r="PHU5" s="380"/>
      <c r="PHV5" s="381"/>
      <c r="PHW5" s="379"/>
      <c r="PHX5" s="380"/>
      <c r="PHY5" s="380"/>
      <c r="PHZ5" s="380"/>
      <c r="PIA5" s="380"/>
      <c r="PIB5" s="380"/>
      <c r="PIC5" s="380"/>
      <c r="PID5" s="380"/>
      <c r="PIE5" s="380"/>
      <c r="PIF5" s="380"/>
      <c r="PIG5" s="380"/>
      <c r="PIH5" s="380"/>
      <c r="PII5" s="380"/>
      <c r="PIJ5" s="380"/>
      <c r="PIK5" s="380"/>
      <c r="PIL5" s="380"/>
      <c r="PIM5" s="381"/>
      <c r="PIN5" s="379"/>
      <c r="PIO5" s="380"/>
      <c r="PIP5" s="380"/>
      <c r="PIQ5" s="380"/>
      <c r="PIR5" s="380"/>
      <c r="PIS5" s="380"/>
      <c r="PIT5" s="380"/>
      <c r="PIU5" s="380"/>
      <c r="PIV5" s="380"/>
      <c r="PIW5" s="380"/>
      <c r="PIX5" s="380"/>
      <c r="PIY5" s="380"/>
      <c r="PIZ5" s="380"/>
      <c r="PJA5" s="380"/>
      <c r="PJB5" s="380"/>
      <c r="PJC5" s="380"/>
      <c r="PJD5" s="381"/>
      <c r="PJE5" s="379"/>
      <c r="PJF5" s="380"/>
      <c r="PJG5" s="380"/>
      <c r="PJH5" s="380"/>
      <c r="PJI5" s="380"/>
      <c r="PJJ5" s="380"/>
      <c r="PJK5" s="380"/>
      <c r="PJL5" s="380"/>
      <c r="PJM5" s="380"/>
      <c r="PJN5" s="380"/>
      <c r="PJO5" s="380"/>
      <c r="PJP5" s="380"/>
      <c r="PJQ5" s="380"/>
      <c r="PJR5" s="380"/>
      <c r="PJS5" s="380"/>
      <c r="PJT5" s="380"/>
      <c r="PJU5" s="381"/>
      <c r="PJV5" s="379"/>
      <c r="PJW5" s="380"/>
      <c r="PJX5" s="380"/>
      <c r="PJY5" s="380"/>
      <c r="PJZ5" s="380"/>
      <c r="PKA5" s="380"/>
      <c r="PKB5" s="380"/>
      <c r="PKC5" s="380"/>
      <c r="PKD5" s="380"/>
      <c r="PKE5" s="380"/>
      <c r="PKF5" s="380"/>
      <c r="PKG5" s="380"/>
      <c r="PKH5" s="380"/>
      <c r="PKI5" s="380"/>
      <c r="PKJ5" s="380"/>
      <c r="PKK5" s="380"/>
      <c r="PKL5" s="381"/>
      <c r="PKM5" s="379"/>
      <c r="PKN5" s="380"/>
      <c r="PKO5" s="380"/>
      <c r="PKP5" s="380"/>
      <c r="PKQ5" s="380"/>
      <c r="PKR5" s="380"/>
      <c r="PKS5" s="380"/>
      <c r="PKT5" s="380"/>
      <c r="PKU5" s="380"/>
      <c r="PKV5" s="380"/>
      <c r="PKW5" s="380"/>
      <c r="PKX5" s="380"/>
      <c r="PKY5" s="380"/>
      <c r="PKZ5" s="380"/>
      <c r="PLA5" s="380"/>
      <c r="PLB5" s="380"/>
      <c r="PLC5" s="381"/>
      <c r="PLD5" s="379"/>
      <c r="PLE5" s="380"/>
      <c r="PLF5" s="380"/>
      <c r="PLG5" s="380"/>
      <c r="PLH5" s="380"/>
      <c r="PLI5" s="380"/>
      <c r="PLJ5" s="380"/>
      <c r="PLK5" s="380"/>
      <c r="PLL5" s="380"/>
      <c r="PLM5" s="380"/>
      <c r="PLN5" s="380"/>
      <c r="PLO5" s="380"/>
      <c r="PLP5" s="380"/>
      <c r="PLQ5" s="380"/>
      <c r="PLR5" s="380"/>
      <c r="PLS5" s="380"/>
      <c r="PLT5" s="381"/>
      <c r="PLU5" s="379"/>
      <c r="PLV5" s="380"/>
      <c r="PLW5" s="380"/>
      <c r="PLX5" s="380"/>
      <c r="PLY5" s="380"/>
      <c r="PLZ5" s="380"/>
      <c r="PMA5" s="380"/>
      <c r="PMB5" s="380"/>
      <c r="PMC5" s="380"/>
      <c r="PMD5" s="380"/>
      <c r="PME5" s="380"/>
      <c r="PMF5" s="380"/>
      <c r="PMG5" s="380"/>
      <c r="PMH5" s="380"/>
      <c r="PMI5" s="380"/>
      <c r="PMJ5" s="380"/>
      <c r="PMK5" s="381"/>
      <c r="PML5" s="379"/>
      <c r="PMM5" s="380"/>
      <c r="PMN5" s="380"/>
      <c r="PMO5" s="380"/>
      <c r="PMP5" s="380"/>
      <c r="PMQ5" s="380"/>
      <c r="PMR5" s="380"/>
      <c r="PMS5" s="380"/>
      <c r="PMT5" s="380"/>
      <c r="PMU5" s="380"/>
      <c r="PMV5" s="380"/>
      <c r="PMW5" s="380"/>
      <c r="PMX5" s="380"/>
      <c r="PMY5" s="380"/>
      <c r="PMZ5" s="380"/>
      <c r="PNA5" s="380"/>
      <c r="PNB5" s="381"/>
      <c r="PNC5" s="379"/>
      <c r="PND5" s="380"/>
      <c r="PNE5" s="380"/>
      <c r="PNF5" s="380"/>
      <c r="PNG5" s="380"/>
      <c r="PNH5" s="380"/>
      <c r="PNI5" s="380"/>
      <c r="PNJ5" s="380"/>
      <c r="PNK5" s="380"/>
      <c r="PNL5" s="380"/>
      <c r="PNM5" s="380"/>
      <c r="PNN5" s="380"/>
      <c r="PNO5" s="380"/>
      <c r="PNP5" s="380"/>
      <c r="PNQ5" s="380"/>
      <c r="PNR5" s="380"/>
      <c r="PNS5" s="381"/>
      <c r="PNT5" s="379"/>
      <c r="PNU5" s="380"/>
      <c r="PNV5" s="380"/>
      <c r="PNW5" s="380"/>
      <c r="PNX5" s="380"/>
      <c r="PNY5" s="380"/>
      <c r="PNZ5" s="380"/>
      <c r="POA5" s="380"/>
      <c r="POB5" s="380"/>
      <c r="POC5" s="380"/>
      <c r="POD5" s="380"/>
      <c r="POE5" s="380"/>
      <c r="POF5" s="380"/>
      <c r="POG5" s="380"/>
      <c r="POH5" s="380"/>
      <c r="POI5" s="380"/>
      <c r="POJ5" s="381"/>
      <c r="POK5" s="379"/>
      <c r="POL5" s="380"/>
      <c r="POM5" s="380"/>
      <c r="PON5" s="380"/>
      <c r="POO5" s="380"/>
      <c r="POP5" s="380"/>
      <c r="POQ5" s="380"/>
      <c r="POR5" s="380"/>
      <c r="POS5" s="380"/>
      <c r="POT5" s="380"/>
      <c r="POU5" s="380"/>
      <c r="POV5" s="380"/>
      <c r="POW5" s="380"/>
      <c r="POX5" s="380"/>
      <c r="POY5" s="380"/>
      <c r="POZ5" s="380"/>
      <c r="PPA5" s="381"/>
      <c r="PPB5" s="379"/>
      <c r="PPC5" s="380"/>
      <c r="PPD5" s="380"/>
      <c r="PPE5" s="380"/>
      <c r="PPF5" s="380"/>
      <c r="PPG5" s="380"/>
      <c r="PPH5" s="380"/>
      <c r="PPI5" s="380"/>
      <c r="PPJ5" s="380"/>
      <c r="PPK5" s="380"/>
      <c r="PPL5" s="380"/>
      <c r="PPM5" s="380"/>
      <c r="PPN5" s="380"/>
      <c r="PPO5" s="380"/>
      <c r="PPP5" s="380"/>
      <c r="PPQ5" s="380"/>
      <c r="PPR5" s="381"/>
      <c r="PPS5" s="379"/>
      <c r="PPT5" s="380"/>
      <c r="PPU5" s="380"/>
      <c r="PPV5" s="380"/>
      <c r="PPW5" s="380"/>
      <c r="PPX5" s="380"/>
      <c r="PPY5" s="380"/>
      <c r="PPZ5" s="380"/>
      <c r="PQA5" s="380"/>
      <c r="PQB5" s="380"/>
      <c r="PQC5" s="380"/>
      <c r="PQD5" s="380"/>
      <c r="PQE5" s="380"/>
      <c r="PQF5" s="380"/>
      <c r="PQG5" s="380"/>
      <c r="PQH5" s="380"/>
      <c r="PQI5" s="381"/>
      <c r="PQJ5" s="379"/>
      <c r="PQK5" s="380"/>
      <c r="PQL5" s="380"/>
      <c r="PQM5" s="380"/>
      <c r="PQN5" s="380"/>
      <c r="PQO5" s="380"/>
      <c r="PQP5" s="380"/>
      <c r="PQQ5" s="380"/>
      <c r="PQR5" s="380"/>
      <c r="PQS5" s="380"/>
      <c r="PQT5" s="380"/>
      <c r="PQU5" s="380"/>
      <c r="PQV5" s="380"/>
      <c r="PQW5" s="380"/>
      <c r="PQX5" s="380"/>
      <c r="PQY5" s="380"/>
      <c r="PQZ5" s="381"/>
      <c r="PRA5" s="379"/>
      <c r="PRB5" s="380"/>
      <c r="PRC5" s="380"/>
      <c r="PRD5" s="380"/>
      <c r="PRE5" s="380"/>
      <c r="PRF5" s="380"/>
      <c r="PRG5" s="380"/>
      <c r="PRH5" s="380"/>
      <c r="PRI5" s="380"/>
      <c r="PRJ5" s="380"/>
      <c r="PRK5" s="380"/>
      <c r="PRL5" s="380"/>
      <c r="PRM5" s="380"/>
      <c r="PRN5" s="380"/>
      <c r="PRO5" s="380"/>
      <c r="PRP5" s="380"/>
      <c r="PRQ5" s="381"/>
      <c r="PRR5" s="379"/>
      <c r="PRS5" s="380"/>
      <c r="PRT5" s="380"/>
      <c r="PRU5" s="380"/>
      <c r="PRV5" s="380"/>
      <c r="PRW5" s="380"/>
      <c r="PRX5" s="380"/>
      <c r="PRY5" s="380"/>
      <c r="PRZ5" s="380"/>
      <c r="PSA5" s="380"/>
      <c r="PSB5" s="380"/>
      <c r="PSC5" s="380"/>
      <c r="PSD5" s="380"/>
      <c r="PSE5" s="380"/>
      <c r="PSF5" s="380"/>
      <c r="PSG5" s="380"/>
      <c r="PSH5" s="381"/>
      <c r="PSI5" s="379"/>
      <c r="PSJ5" s="380"/>
      <c r="PSK5" s="380"/>
      <c r="PSL5" s="380"/>
      <c r="PSM5" s="380"/>
      <c r="PSN5" s="380"/>
      <c r="PSO5" s="380"/>
      <c r="PSP5" s="380"/>
      <c r="PSQ5" s="380"/>
      <c r="PSR5" s="380"/>
      <c r="PSS5" s="380"/>
      <c r="PST5" s="380"/>
      <c r="PSU5" s="380"/>
      <c r="PSV5" s="380"/>
      <c r="PSW5" s="380"/>
      <c r="PSX5" s="380"/>
      <c r="PSY5" s="381"/>
      <c r="PSZ5" s="379"/>
      <c r="PTA5" s="380"/>
      <c r="PTB5" s="380"/>
      <c r="PTC5" s="380"/>
      <c r="PTD5" s="380"/>
      <c r="PTE5" s="380"/>
      <c r="PTF5" s="380"/>
      <c r="PTG5" s="380"/>
      <c r="PTH5" s="380"/>
      <c r="PTI5" s="380"/>
      <c r="PTJ5" s="380"/>
      <c r="PTK5" s="380"/>
      <c r="PTL5" s="380"/>
      <c r="PTM5" s="380"/>
      <c r="PTN5" s="380"/>
      <c r="PTO5" s="380"/>
      <c r="PTP5" s="381"/>
      <c r="PTQ5" s="379"/>
      <c r="PTR5" s="380"/>
      <c r="PTS5" s="380"/>
      <c r="PTT5" s="380"/>
      <c r="PTU5" s="380"/>
      <c r="PTV5" s="380"/>
      <c r="PTW5" s="380"/>
      <c r="PTX5" s="380"/>
      <c r="PTY5" s="380"/>
      <c r="PTZ5" s="380"/>
      <c r="PUA5" s="380"/>
      <c r="PUB5" s="380"/>
      <c r="PUC5" s="380"/>
      <c r="PUD5" s="380"/>
      <c r="PUE5" s="380"/>
      <c r="PUF5" s="380"/>
      <c r="PUG5" s="381"/>
      <c r="PUH5" s="379"/>
      <c r="PUI5" s="380"/>
      <c r="PUJ5" s="380"/>
      <c r="PUK5" s="380"/>
      <c r="PUL5" s="380"/>
      <c r="PUM5" s="380"/>
      <c r="PUN5" s="380"/>
      <c r="PUO5" s="380"/>
      <c r="PUP5" s="380"/>
      <c r="PUQ5" s="380"/>
      <c r="PUR5" s="380"/>
      <c r="PUS5" s="380"/>
      <c r="PUT5" s="380"/>
      <c r="PUU5" s="380"/>
      <c r="PUV5" s="380"/>
      <c r="PUW5" s="380"/>
      <c r="PUX5" s="381"/>
      <c r="PUY5" s="379"/>
      <c r="PUZ5" s="380"/>
      <c r="PVA5" s="380"/>
      <c r="PVB5" s="380"/>
      <c r="PVC5" s="380"/>
      <c r="PVD5" s="380"/>
      <c r="PVE5" s="380"/>
      <c r="PVF5" s="380"/>
      <c r="PVG5" s="380"/>
      <c r="PVH5" s="380"/>
      <c r="PVI5" s="380"/>
      <c r="PVJ5" s="380"/>
      <c r="PVK5" s="380"/>
      <c r="PVL5" s="380"/>
      <c r="PVM5" s="380"/>
      <c r="PVN5" s="380"/>
      <c r="PVO5" s="381"/>
      <c r="PVP5" s="379"/>
      <c r="PVQ5" s="380"/>
      <c r="PVR5" s="380"/>
      <c r="PVS5" s="380"/>
      <c r="PVT5" s="380"/>
      <c r="PVU5" s="380"/>
      <c r="PVV5" s="380"/>
      <c r="PVW5" s="380"/>
      <c r="PVX5" s="380"/>
      <c r="PVY5" s="380"/>
      <c r="PVZ5" s="380"/>
      <c r="PWA5" s="380"/>
      <c r="PWB5" s="380"/>
      <c r="PWC5" s="380"/>
      <c r="PWD5" s="380"/>
      <c r="PWE5" s="380"/>
      <c r="PWF5" s="381"/>
      <c r="PWG5" s="379"/>
      <c r="PWH5" s="380"/>
      <c r="PWI5" s="380"/>
      <c r="PWJ5" s="380"/>
      <c r="PWK5" s="380"/>
      <c r="PWL5" s="380"/>
      <c r="PWM5" s="380"/>
      <c r="PWN5" s="380"/>
      <c r="PWO5" s="380"/>
      <c r="PWP5" s="380"/>
      <c r="PWQ5" s="380"/>
      <c r="PWR5" s="380"/>
      <c r="PWS5" s="380"/>
      <c r="PWT5" s="380"/>
      <c r="PWU5" s="380"/>
      <c r="PWV5" s="380"/>
      <c r="PWW5" s="381"/>
      <c r="PWX5" s="379"/>
      <c r="PWY5" s="380"/>
      <c r="PWZ5" s="380"/>
      <c r="PXA5" s="380"/>
      <c r="PXB5" s="380"/>
      <c r="PXC5" s="380"/>
      <c r="PXD5" s="380"/>
      <c r="PXE5" s="380"/>
      <c r="PXF5" s="380"/>
      <c r="PXG5" s="380"/>
      <c r="PXH5" s="380"/>
      <c r="PXI5" s="380"/>
      <c r="PXJ5" s="380"/>
      <c r="PXK5" s="380"/>
      <c r="PXL5" s="380"/>
      <c r="PXM5" s="380"/>
      <c r="PXN5" s="381"/>
      <c r="PXO5" s="379"/>
      <c r="PXP5" s="380"/>
      <c r="PXQ5" s="380"/>
      <c r="PXR5" s="380"/>
      <c r="PXS5" s="380"/>
      <c r="PXT5" s="380"/>
      <c r="PXU5" s="380"/>
      <c r="PXV5" s="380"/>
      <c r="PXW5" s="380"/>
      <c r="PXX5" s="380"/>
      <c r="PXY5" s="380"/>
      <c r="PXZ5" s="380"/>
      <c r="PYA5" s="380"/>
      <c r="PYB5" s="380"/>
      <c r="PYC5" s="380"/>
      <c r="PYD5" s="380"/>
      <c r="PYE5" s="381"/>
      <c r="PYF5" s="379"/>
      <c r="PYG5" s="380"/>
      <c r="PYH5" s="380"/>
      <c r="PYI5" s="380"/>
      <c r="PYJ5" s="380"/>
      <c r="PYK5" s="380"/>
      <c r="PYL5" s="380"/>
      <c r="PYM5" s="380"/>
      <c r="PYN5" s="380"/>
      <c r="PYO5" s="380"/>
      <c r="PYP5" s="380"/>
      <c r="PYQ5" s="380"/>
      <c r="PYR5" s="380"/>
      <c r="PYS5" s="380"/>
      <c r="PYT5" s="380"/>
      <c r="PYU5" s="380"/>
      <c r="PYV5" s="381"/>
      <c r="PYW5" s="379"/>
      <c r="PYX5" s="380"/>
      <c r="PYY5" s="380"/>
      <c r="PYZ5" s="380"/>
      <c r="PZA5" s="380"/>
      <c r="PZB5" s="380"/>
      <c r="PZC5" s="380"/>
      <c r="PZD5" s="380"/>
      <c r="PZE5" s="380"/>
      <c r="PZF5" s="380"/>
      <c r="PZG5" s="380"/>
      <c r="PZH5" s="380"/>
      <c r="PZI5" s="380"/>
      <c r="PZJ5" s="380"/>
      <c r="PZK5" s="380"/>
      <c r="PZL5" s="380"/>
      <c r="PZM5" s="381"/>
      <c r="PZN5" s="379"/>
      <c r="PZO5" s="380"/>
      <c r="PZP5" s="380"/>
      <c r="PZQ5" s="380"/>
      <c r="PZR5" s="380"/>
      <c r="PZS5" s="380"/>
      <c r="PZT5" s="380"/>
      <c r="PZU5" s="380"/>
      <c r="PZV5" s="380"/>
      <c r="PZW5" s="380"/>
      <c r="PZX5" s="380"/>
      <c r="PZY5" s="380"/>
      <c r="PZZ5" s="380"/>
      <c r="QAA5" s="380"/>
      <c r="QAB5" s="380"/>
      <c r="QAC5" s="380"/>
      <c r="QAD5" s="381"/>
      <c r="QAE5" s="379"/>
      <c r="QAF5" s="380"/>
      <c r="QAG5" s="380"/>
      <c r="QAH5" s="380"/>
      <c r="QAI5" s="380"/>
      <c r="QAJ5" s="380"/>
      <c r="QAK5" s="380"/>
      <c r="QAL5" s="380"/>
      <c r="QAM5" s="380"/>
      <c r="QAN5" s="380"/>
      <c r="QAO5" s="380"/>
      <c r="QAP5" s="380"/>
      <c r="QAQ5" s="380"/>
      <c r="QAR5" s="380"/>
      <c r="QAS5" s="380"/>
      <c r="QAT5" s="380"/>
      <c r="QAU5" s="381"/>
      <c r="QAV5" s="379"/>
      <c r="QAW5" s="380"/>
      <c r="QAX5" s="380"/>
      <c r="QAY5" s="380"/>
      <c r="QAZ5" s="380"/>
      <c r="QBA5" s="380"/>
      <c r="QBB5" s="380"/>
      <c r="QBC5" s="380"/>
      <c r="QBD5" s="380"/>
      <c r="QBE5" s="380"/>
      <c r="QBF5" s="380"/>
      <c r="QBG5" s="380"/>
      <c r="QBH5" s="380"/>
      <c r="QBI5" s="380"/>
      <c r="QBJ5" s="380"/>
      <c r="QBK5" s="380"/>
      <c r="QBL5" s="381"/>
      <c r="QBM5" s="379"/>
      <c r="QBN5" s="380"/>
      <c r="QBO5" s="380"/>
      <c r="QBP5" s="380"/>
      <c r="QBQ5" s="380"/>
      <c r="QBR5" s="380"/>
      <c r="QBS5" s="380"/>
      <c r="QBT5" s="380"/>
      <c r="QBU5" s="380"/>
      <c r="QBV5" s="380"/>
      <c r="QBW5" s="380"/>
      <c r="QBX5" s="380"/>
      <c r="QBY5" s="380"/>
      <c r="QBZ5" s="380"/>
      <c r="QCA5" s="380"/>
      <c r="QCB5" s="380"/>
      <c r="QCC5" s="381"/>
      <c r="QCD5" s="379"/>
      <c r="QCE5" s="380"/>
      <c r="QCF5" s="380"/>
      <c r="QCG5" s="380"/>
      <c r="QCH5" s="380"/>
      <c r="QCI5" s="380"/>
      <c r="QCJ5" s="380"/>
      <c r="QCK5" s="380"/>
      <c r="QCL5" s="380"/>
      <c r="QCM5" s="380"/>
      <c r="QCN5" s="380"/>
      <c r="QCO5" s="380"/>
      <c r="QCP5" s="380"/>
      <c r="QCQ5" s="380"/>
      <c r="QCR5" s="380"/>
      <c r="QCS5" s="380"/>
      <c r="QCT5" s="381"/>
      <c r="QCU5" s="379"/>
      <c r="QCV5" s="380"/>
      <c r="QCW5" s="380"/>
      <c r="QCX5" s="380"/>
      <c r="QCY5" s="380"/>
      <c r="QCZ5" s="380"/>
      <c r="QDA5" s="380"/>
      <c r="QDB5" s="380"/>
      <c r="QDC5" s="380"/>
      <c r="QDD5" s="380"/>
      <c r="QDE5" s="380"/>
      <c r="QDF5" s="380"/>
      <c r="QDG5" s="380"/>
      <c r="QDH5" s="380"/>
      <c r="QDI5" s="380"/>
      <c r="QDJ5" s="380"/>
      <c r="QDK5" s="381"/>
      <c r="QDL5" s="379"/>
      <c r="QDM5" s="380"/>
      <c r="QDN5" s="380"/>
      <c r="QDO5" s="380"/>
      <c r="QDP5" s="380"/>
      <c r="QDQ5" s="380"/>
      <c r="QDR5" s="380"/>
      <c r="QDS5" s="380"/>
      <c r="QDT5" s="380"/>
      <c r="QDU5" s="380"/>
      <c r="QDV5" s="380"/>
      <c r="QDW5" s="380"/>
      <c r="QDX5" s="380"/>
      <c r="QDY5" s="380"/>
      <c r="QDZ5" s="380"/>
      <c r="QEA5" s="380"/>
      <c r="QEB5" s="381"/>
      <c r="QEC5" s="379"/>
      <c r="QED5" s="380"/>
      <c r="QEE5" s="380"/>
      <c r="QEF5" s="380"/>
      <c r="QEG5" s="380"/>
      <c r="QEH5" s="380"/>
      <c r="QEI5" s="380"/>
      <c r="QEJ5" s="380"/>
      <c r="QEK5" s="380"/>
      <c r="QEL5" s="380"/>
      <c r="QEM5" s="380"/>
      <c r="QEN5" s="380"/>
      <c r="QEO5" s="380"/>
      <c r="QEP5" s="380"/>
      <c r="QEQ5" s="380"/>
      <c r="QER5" s="380"/>
      <c r="QES5" s="381"/>
      <c r="QET5" s="379"/>
      <c r="QEU5" s="380"/>
      <c r="QEV5" s="380"/>
      <c r="QEW5" s="380"/>
      <c r="QEX5" s="380"/>
      <c r="QEY5" s="380"/>
      <c r="QEZ5" s="380"/>
      <c r="QFA5" s="380"/>
      <c r="QFB5" s="380"/>
      <c r="QFC5" s="380"/>
      <c r="QFD5" s="380"/>
      <c r="QFE5" s="380"/>
      <c r="QFF5" s="380"/>
      <c r="QFG5" s="380"/>
      <c r="QFH5" s="380"/>
      <c r="QFI5" s="380"/>
      <c r="QFJ5" s="381"/>
      <c r="QFK5" s="379"/>
      <c r="QFL5" s="380"/>
      <c r="QFM5" s="380"/>
      <c r="QFN5" s="380"/>
      <c r="QFO5" s="380"/>
      <c r="QFP5" s="380"/>
      <c r="QFQ5" s="380"/>
      <c r="QFR5" s="380"/>
      <c r="QFS5" s="380"/>
      <c r="QFT5" s="380"/>
      <c r="QFU5" s="380"/>
      <c r="QFV5" s="380"/>
      <c r="QFW5" s="380"/>
      <c r="QFX5" s="380"/>
      <c r="QFY5" s="380"/>
      <c r="QFZ5" s="380"/>
      <c r="QGA5" s="381"/>
      <c r="QGB5" s="379"/>
      <c r="QGC5" s="380"/>
      <c r="QGD5" s="380"/>
      <c r="QGE5" s="380"/>
      <c r="QGF5" s="380"/>
      <c r="QGG5" s="380"/>
      <c r="QGH5" s="380"/>
      <c r="QGI5" s="380"/>
      <c r="QGJ5" s="380"/>
      <c r="QGK5" s="380"/>
      <c r="QGL5" s="380"/>
      <c r="QGM5" s="380"/>
      <c r="QGN5" s="380"/>
      <c r="QGO5" s="380"/>
      <c r="QGP5" s="380"/>
      <c r="QGQ5" s="380"/>
      <c r="QGR5" s="381"/>
      <c r="QGS5" s="379"/>
      <c r="QGT5" s="380"/>
      <c r="QGU5" s="380"/>
      <c r="QGV5" s="380"/>
      <c r="QGW5" s="380"/>
      <c r="QGX5" s="380"/>
      <c r="QGY5" s="380"/>
      <c r="QGZ5" s="380"/>
      <c r="QHA5" s="380"/>
      <c r="QHB5" s="380"/>
      <c r="QHC5" s="380"/>
      <c r="QHD5" s="380"/>
      <c r="QHE5" s="380"/>
      <c r="QHF5" s="380"/>
      <c r="QHG5" s="380"/>
      <c r="QHH5" s="380"/>
      <c r="QHI5" s="381"/>
      <c r="QHJ5" s="379"/>
      <c r="QHK5" s="380"/>
      <c r="QHL5" s="380"/>
      <c r="QHM5" s="380"/>
      <c r="QHN5" s="380"/>
      <c r="QHO5" s="380"/>
      <c r="QHP5" s="380"/>
      <c r="QHQ5" s="380"/>
      <c r="QHR5" s="380"/>
      <c r="QHS5" s="380"/>
      <c r="QHT5" s="380"/>
      <c r="QHU5" s="380"/>
      <c r="QHV5" s="380"/>
      <c r="QHW5" s="380"/>
      <c r="QHX5" s="380"/>
      <c r="QHY5" s="380"/>
      <c r="QHZ5" s="381"/>
      <c r="QIA5" s="379"/>
      <c r="QIB5" s="380"/>
      <c r="QIC5" s="380"/>
      <c r="QID5" s="380"/>
      <c r="QIE5" s="380"/>
      <c r="QIF5" s="380"/>
      <c r="QIG5" s="380"/>
      <c r="QIH5" s="380"/>
      <c r="QII5" s="380"/>
      <c r="QIJ5" s="380"/>
      <c r="QIK5" s="380"/>
      <c r="QIL5" s="380"/>
      <c r="QIM5" s="380"/>
      <c r="QIN5" s="380"/>
      <c r="QIO5" s="380"/>
      <c r="QIP5" s="380"/>
      <c r="QIQ5" s="381"/>
      <c r="QIR5" s="379"/>
      <c r="QIS5" s="380"/>
      <c r="QIT5" s="380"/>
      <c r="QIU5" s="380"/>
      <c r="QIV5" s="380"/>
      <c r="QIW5" s="380"/>
      <c r="QIX5" s="380"/>
      <c r="QIY5" s="380"/>
      <c r="QIZ5" s="380"/>
      <c r="QJA5" s="380"/>
      <c r="QJB5" s="380"/>
      <c r="QJC5" s="380"/>
      <c r="QJD5" s="380"/>
      <c r="QJE5" s="380"/>
      <c r="QJF5" s="380"/>
      <c r="QJG5" s="380"/>
      <c r="QJH5" s="381"/>
      <c r="QJI5" s="379"/>
      <c r="QJJ5" s="380"/>
      <c r="QJK5" s="380"/>
      <c r="QJL5" s="380"/>
      <c r="QJM5" s="380"/>
      <c r="QJN5" s="380"/>
      <c r="QJO5" s="380"/>
      <c r="QJP5" s="380"/>
      <c r="QJQ5" s="380"/>
      <c r="QJR5" s="380"/>
      <c r="QJS5" s="380"/>
      <c r="QJT5" s="380"/>
      <c r="QJU5" s="380"/>
      <c r="QJV5" s="380"/>
      <c r="QJW5" s="380"/>
      <c r="QJX5" s="380"/>
      <c r="QJY5" s="381"/>
      <c r="QJZ5" s="379"/>
      <c r="QKA5" s="380"/>
      <c r="QKB5" s="380"/>
      <c r="QKC5" s="380"/>
      <c r="QKD5" s="380"/>
      <c r="QKE5" s="380"/>
      <c r="QKF5" s="380"/>
      <c r="QKG5" s="380"/>
      <c r="QKH5" s="380"/>
      <c r="QKI5" s="380"/>
      <c r="QKJ5" s="380"/>
      <c r="QKK5" s="380"/>
      <c r="QKL5" s="380"/>
      <c r="QKM5" s="380"/>
      <c r="QKN5" s="380"/>
      <c r="QKO5" s="380"/>
      <c r="QKP5" s="381"/>
      <c r="QKQ5" s="379"/>
      <c r="QKR5" s="380"/>
      <c r="QKS5" s="380"/>
      <c r="QKT5" s="380"/>
      <c r="QKU5" s="380"/>
      <c r="QKV5" s="380"/>
      <c r="QKW5" s="380"/>
      <c r="QKX5" s="380"/>
      <c r="QKY5" s="380"/>
      <c r="QKZ5" s="380"/>
      <c r="QLA5" s="380"/>
      <c r="QLB5" s="380"/>
      <c r="QLC5" s="380"/>
      <c r="QLD5" s="380"/>
      <c r="QLE5" s="380"/>
      <c r="QLF5" s="380"/>
      <c r="QLG5" s="381"/>
      <c r="QLH5" s="379"/>
      <c r="QLI5" s="380"/>
      <c r="QLJ5" s="380"/>
      <c r="QLK5" s="380"/>
      <c r="QLL5" s="380"/>
      <c r="QLM5" s="380"/>
      <c r="QLN5" s="380"/>
      <c r="QLO5" s="380"/>
      <c r="QLP5" s="380"/>
      <c r="QLQ5" s="380"/>
      <c r="QLR5" s="380"/>
      <c r="QLS5" s="380"/>
      <c r="QLT5" s="380"/>
      <c r="QLU5" s="380"/>
      <c r="QLV5" s="380"/>
      <c r="QLW5" s="380"/>
      <c r="QLX5" s="381"/>
      <c r="QLY5" s="379"/>
      <c r="QLZ5" s="380"/>
      <c r="QMA5" s="380"/>
      <c r="QMB5" s="380"/>
      <c r="QMC5" s="380"/>
      <c r="QMD5" s="380"/>
      <c r="QME5" s="380"/>
      <c r="QMF5" s="380"/>
      <c r="QMG5" s="380"/>
      <c r="QMH5" s="380"/>
      <c r="QMI5" s="380"/>
      <c r="QMJ5" s="380"/>
      <c r="QMK5" s="380"/>
      <c r="QML5" s="380"/>
      <c r="QMM5" s="380"/>
      <c r="QMN5" s="380"/>
      <c r="QMO5" s="381"/>
      <c r="QMP5" s="379"/>
      <c r="QMQ5" s="380"/>
      <c r="QMR5" s="380"/>
      <c r="QMS5" s="380"/>
      <c r="QMT5" s="380"/>
      <c r="QMU5" s="380"/>
      <c r="QMV5" s="380"/>
      <c r="QMW5" s="380"/>
      <c r="QMX5" s="380"/>
      <c r="QMY5" s="380"/>
      <c r="QMZ5" s="380"/>
      <c r="QNA5" s="380"/>
      <c r="QNB5" s="380"/>
      <c r="QNC5" s="380"/>
      <c r="QND5" s="380"/>
      <c r="QNE5" s="380"/>
      <c r="QNF5" s="381"/>
      <c r="QNG5" s="379"/>
      <c r="QNH5" s="380"/>
      <c r="QNI5" s="380"/>
      <c r="QNJ5" s="380"/>
      <c r="QNK5" s="380"/>
      <c r="QNL5" s="380"/>
      <c r="QNM5" s="380"/>
      <c r="QNN5" s="380"/>
      <c r="QNO5" s="380"/>
      <c r="QNP5" s="380"/>
      <c r="QNQ5" s="380"/>
      <c r="QNR5" s="380"/>
      <c r="QNS5" s="380"/>
      <c r="QNT5" s="380"/>
      <c r="QNU5" s="380"/>
      <c r="QNV5" s="380"/>
      <c r="QNW5" s="381"/>
      <c r="QNX5" s="379"/>
      <c r="QNY5" s="380"/>
      <c r="QNZ5" s="380"/>
      <c r="QOA5" s="380"/>
      <c r="QOB5" s="380"/>
      <c r="QOC5" s="380"/>
      <c r="QOD5" s="380"/>
      <c r="QOE5" s="380"/>
      <c r="QOF5" s="380"/>
      <c r="QOG5" s="380"/>
      <c r="QOH5" s="380"/>
      <c r="QOI5" s="380"/>
      <c r="QOJ5" s="380"/>
      <c r="QOK5" s="380"/>
      <c r="QOL5" s="380"/>
      <c r="QOM5" s="380"/>
      <c r="QON5" s="381"/>
      <c r="QOO5" s="379"/>
      <c r="QOP5" s="380"/>
      <c r="QOQ5" s="380"/>
      <c r="QOR5" s="380"/>
      <c r="QOS5" s="380"/>
      <c r="QOT5" s="380"/>
      <c r="QOU5" s="380"/>
      <c r="QOV5" s="380"/>
      <c r="QOW5" s="380"/>
      <c r="QOX5" s="380"/>
      <c r="QOY5" s="380"/>
      <c r="QOZ5" s="380"/>
      <c r="QPA5" s="380"/>
      <c r="QPB5" s="380"/>
      <c r="QPC5" s="380"/>
      <c r="QPD5" s="380"/>
      <c r="QPE5" s="381"/>
      <c r="QPF5" s="379"/>
      <c r="QPG5" s="380"/>
      <c r="QPH5" s="380"/>
      <c r="QPI5" s="380"/>
      <c r="QPJ5" s="380"/>
      <c r="QPK5" s="380"/>
      <c r="QPL5" s="380"/>
      <c r="QPM5" s="380"/>
      <c r="QPN5" s="380"/>
      <c r="QPO5" s="380"/>
      <c r="QPP5" s="380"/>
      <c r="QPQ5" s="380"/>
      <c r="QPR5" s="380"/>
      <c r="QPS5" s="380"/>
      <c r="QPT5" s="380"/>
      <c r="QPU5" s="380"/>
      <c r="QPV5" s="381"/>
      <c r="QPW5" s="379"/>
      <c r="QPX5" s="380"/>
      <c r="QPY5" s="380"/>
      <c r="QPZ5" s="380"/>
      <c r="QQA5" s="380"/>
      <c r="QQB5" s="380"/>
      <c r="QQC5" s="380"/>
      <c r="QQD5" s="380"/>
      <c r="QQE5" s="380"/>
      <c r="QQF5" s="380"/>
      <c r="QQG5" s="380"/>
      <c r="QQH5" s="380"/>
      <c r="QQI5" s="380"/>
      <c r="QQJ5" s="380"/>
      <c r="QQK5" s="380"/>
      <c r="QQL5" s="380"/>
      <c r="QQM5" s="381"/>
      <c r="QQN5" s="379"/>
      <c r="QQO5" s="380"/>
      <c r="QQP5" s="380"/>
      <c r="QQQ5" s="380"/>
      <c r="QQR5" s="380"/>
      <c r="QQS5" s="380"/>
      <c r="QQT5" s="380"/>
      <c r="QQU5" s="380"/>
      <c r="QQV5" s="380"/>
      <c r="QQW5" s="380"/>
      <c r="QQX5" s="380"/>
      <c r="QQY5" s="380"/>
      <c r="QQZ5" s="380"/>
      <c r="QRA5" s="380"/>
      <c r="QRB5" s="380"/>
      <c r="QRC5" s="380"/>
      <c r="QRD5" s="381"/>
      <c r="QRE5" s="379"/>
      <c r="QRF5" s="380"/>
      <c r="QRG5" s="380"/>
      <c r="QRH5" s="380"/>
      <c r="QRI5" s="380"/>
      <c r="QRJ5" s="380"/>
      <c r="QRK5" s="380"/>
      <c r="QRL5" s="380"/>
      <c r="QRM5" s="380"/>
      <c r="QRN5" s="380"/>
      <c r="QRO5" s="380"/>
      <c r="QRP5" s="380"/>
      <c r="QRQ5" s="380"/>
      <c r="QRR5" s="380"/>
      <c r="QRS5" s="380"/>
      <c r="QRT5" s="380"/>
      <c r="QRU5" s="381"/>
      <c r="QRV5" s="379"/>
      <c r="QRW5" s="380"/>
      <c r="QRX5" s="380"/>
      <c r="QRY5" s="380"/>
      <c r="QRZ5" s="380"/>
      <c r="QSA5" s="380"/>
      <c r="QSB5" s="380"/>
      <c r="QSC5" s="380"/>
      <c r="QSD5" s="380"/>
      <c r="QSE5" s="380"/>
      <c r="QSF5" s="380"/>
      <c r="QSG5" s="380"/>
      <c r="QSH5" s="380"/>
      <c r="QSI5" s="380"/>
      <c r="QSJ5" s="380"/>
      <c r="QSK5" s="380"/>
      <c r="QSL5" s="381"/>
      <c r="QSM5" s="379"/>
      <c r="QSN5" s="380"/>
      <c r="QSO5" s="380"/>
      <c r="QSP5" s="380"/>
      <c r="QSQ5" s="380"/>
      <c r="QSR5" s="380"/>
      <c r="QSS5" s="380"/>
      <c r="QST5" s="380"/>
      <c r="QSU5" s="380"/>
      <c r="QSV5" s="380"/>
      <c r="QSW5" s="380"/>
      <c r="QSX5" s="380"/>
      <c r="QSY5" s="380"/>
      <c r="QSZ5" s="380"/>
      <c r="QTA5" s="380"/>
      <c r="QTB5" s="380"/>
      <c r="QTC5" s="381"/>
      <c r="QTD5" s="379"/>
      <c r="QTE5" s="380"/>
      <c r="QTF5" s="380"/>
      <c r="QTG5" s="380"/>
      <c r="QTH5" s="380"/>
      <c r="QTI5" s="380"/>
      <c r="QTJ5" s="380"/>
      <c r="QTK5" s="380"/>
      <c r="QTL5" s="380"/>
      <c r="QTM5" s="380"/>
      <c r="QTN5" s="380"/>
      <c r="QTO5" s="380"/>
      <c r="QTP5" s="380"/>
      <c r="QTQ5" s="380"/>
      <c r="QTR5" s="380"/>
      <c r="QTS5" s="380"/>
      <c r="QTT5" s="381"/>
      <c r="QTU5" s="379"/>
      <c r="QTV5" s="380"/>
      <c r="QTW5" s="380"/>
      <c r="QTX5" s="380"/>
      <c r="QTY5" s="380"/>
      <c r="QTZ5" s="380"/>
      <c r="QUA5" s="380"/>
      <c r="QUB5" s="380"/>
      <c r="QUC5" s="380"/>
      <c r="QUD5" s="380"/>
      <c r="QUE5" s="380"/>
      <c r="QUF5" s="380"/>
      <c r="QUG5" s="380"/>
      <c r="QUH5" s="380"/>
      <c r="QUI5" s="380"/>
      <c r="QUJ5" s="380"/>
      <c r="QUK5" s="381"/>
      <c r="QUL5" s="379"/>
      <c r="QUM5" s="380"/>
      <c r="QUN5" s="380"/>
      <c r="QUO5" s="380"/>
      <c r="QUP5" s="380"/>
      <c r="QUQ5" s="380"/>
      <c r="QUR5" s="380"/>
      <c r="QUS5" s="380"/>
      <c r="QUT5" s="380"/>
      <c r="QUU5" s="380"/>
      <c r="QUV5" s="380"/>
      <c r="QUW5" s="380"/>
      <c r="QUX5" s="380"/>
      <c r="QUY5" s="380"/>
      <c r="QUZ5" s="380"/>
      <c r="QVA5" s="380"/>
      <c r="QVB5" s="381"/>
      <c r="QVC5" s="379"/>
      <c r="QVD5" s="380"/>
      <c r="QVE5" s="380"/>
      <c r="QVF5" s="380"/>
      <c r="QVG5" s="380"/>
      <c r="QVH5" s="380"/>
      <c r="QVI5" s="380"/>
      <c r="QVJ5" s="380"/>
      <c r="QVK5" s="380"/>
      <c r="QVL5" s="380"/>
      <c r="QVM5" s="380"/>
      <c r="QVN5" s="380"/>
      <c r="QVO5" s="380"/>
      <c r="QVP5" s="380"/>
      <c r="QVQ5" s="380"/>
      <c r="QVR5" s="380"/>
      <c r="QVS5" s="381"/>
      <c r="QVT5" s="379"/>
      <c r="QVU5" s="380"/>
      <c r="QVV5" s="380"/>
      <c r="QVW5" s="380"/>
      <c r="QVX5" s="380"/>
      <c r="QVY5" s="380"/>
      <c r="QVZ5" s="380"/>
      <c r="QWA5" s="380"/>
      <c r="QWB5" s="380"/>
      <c r="QWC5" s="380"/>
      <c r="QWD5" s="380"/>
      <c r="QWE5" s="380"/>
      <c r="QWF5" s="380"/>
      <c r="QWG5" s="380"/>
      <c r="QWH5" s="380"/>
      <c r="QWI5" s="380"/>
      <c r="QWJ5" s="381"/>
      <c r="QWK5" s="379"/>
      <c r="QWL5" s="380"/>
      <c r="QWM5" s="380"/>
      <c r="QWN5" s="380"/>
      <c r="QWO5" s="380"/>
      <c r="QWP5" s="380"/>
      <c r="QWQ5" s="380"/>
      <c r="QWR5" s="380"/>
      <c r="QWS5" s="380"/>
      <c r="QWT5" s="380"/>
      <c r="QWU5" s="380"/>
      <c r="QWV5" s="380"/>
      <c r="QWW5" s="380"/>
      <c r="QWX5" s="380"/>
      <c r="QWY5" s="380"/>
      <c r="QWZ5" s="380"/>
      <c r="QXA5" s="381"/>
      <c r="QXB5" s="379"/>
      <c r="QXC5" s="380"/>
      <c r="QXD5" s="380"/>
      <c r="QXE5" s="380"/>
      <c r="QXF5" s="380"/>
      <c r="QXG5" s="380"/>
      <c r="QXH5" s="380"/>
      <c r="QXI5" s="380"/>
      <c r="QXJ5" s="380"/>
      <c r="QXK5" s="380"/>
      <c r="QXL5" s="380"/>
      <c r="QXM5" s="380"/>
      <c r="QXN5" s="380"/>
      <c r="QXO5" s="380"/>
      <c r="QXP5" s="380"/>
      <c r="QXQ5" s="380"/>
      <c r="QXR5" s="381"/>
      <c r="QXS5" s="379"/>
      <c r="QXT5" s="380"/>
      <c r="QXU5" s="380"/>
      <c r="QXV5" s="380"/>
      <c r="QXW5" s="380"/>
      <c r="QXX5" s="380"/>
      <c r="QXY5" s="380"/>
      <c r="QXZ5" s="380"/>
      <c r="QYA5" s="380"/>
      <c r="QYB5" s="380"/>
      <c r="QYC5" s="380"/>
      <c r="QYD5" s="380"/>
      <c r="QYE5" s="380"/>
      <c r="QYF5" s="380"/>
      <c r="QYG5" s="380"/>
      <c r="QYH5" s="380"/>
      <c r="QYI5" s="381"/>
      <c r="QYJ5" s="379"/>
      <c r="QYK5" s="380"/>
      <c r="QYL5" s="380"/>
      <c r="QYM5" s="380"/>
      <c r="QYN5" s="380"/>
      <c r="QYO5" s="380"/>
      <c r="QYP5" s="380"/>
      <c r="QYQ5" s="380"/>
      <c r="QYR5" s="380"/>
      <c r="QYS5" s="380"/>
      <c r="QYT5" s="380"/>
      <c r="QYU5" s="380"/>
      <c r="QYV5" s="380"/>
      <c r="QYW5" s="380"/>
      <c r="QYX5" s="380"/>
      <c r="QYY5" s="380"/>
      <c r="QYZ5" s="381"/>
      <c r="QZA5" s="379"/>
      <c r="QZB5" s="380"/>
      <c r="QZC5" s="380"/>
      <c r="QZD5" s="380"/>
      <c r="QZE5" s="380"/>
      <c r="QZF5" s="380"/>
      <c r="QZG5" s="380"/>
      <c r="QZH5" s="380"/>
      <c r="QZI5" s="380"/>
      <c r="QZJ5" s="380"/>
      <c r="QZK5" s="380"/>
      <c r="QZL5" s="380"/>
      <c r="QZM5" s="380"/>
      <c r="QZN5" s="380"/>
      <c r="QZO5" s="380"/>
      <c r="QZP5" s="380"/>
      <c r="QZQ5" s="381"/>
      <c r="QZR5" s="379"/>
      <c r="QZS5" s="380"/>
      <c r="QZT5" s="380"/>
      <c r="QZU5" s="380"/>
      <c r="QZV5" s="380"/>
      <c r="QZW5" s="380"/>
      <c r="QZX5" s="380"/>
      <c r="QZY5" s="380"/>
      <c r="QZZ5" s="380"/>
      <c r="RAA5" s="380"/>
      <c r="RAB5" s="380"/>
      <c r="RAC5" s="380"/>
      <c r="RAD5" s="380"/>
      <c r="RAE5" s="380"/>
      <c r="RAF5" s="380"/>
      <c r="RAG5" s="380"/>
      <c r="RAH5" s="381"/>
      <c r="RAI5" s="379"/>
      <c r="RAJ5" s="380"/>
      <c r="RAK5" s="380"/>
      <c r="RAL5" s="380"/>
      <c r="RAM5" s="380"/>
      <c r="RAN5" s="380"/>
      <c r="RAO5" s="380"/>
      <c r="RAP5" s="380"/>
      <c r="RAQ5" s="380"/>
      <c r="RAR5" s="380"/>
      <c r="RAS5" s="380"/>
      <c r="RAT5" s="380"/>
      <c r="RAU5" s="380"/>
      <c r="RAV5" s="380"/>
      <c r="RAW5" s="380"/>
      <c r="RAX5" s="380"/>
      <c r="RAY5" s="381"/>
      <c r="RAZ5" s="379"/>
      <c r="RBA5" s="380"/>
      <c r="RBB5" s="380"/>
      <c r="RBC5" s="380"/>
      <c r="RBD5" s="380"/>
      <c r="RBE5" s="380"/>
      <c r="RBF5" s="380"/>
      <c r="RBG5" s="380"/>
      <c r="RBH5" s="380"/>
      <c r="RBI5" s="380"/>
      <c r="RBJ5" s="380"/>
      <c r="RBK5" s="380"/>
      <c r="RBL5" s="380"/>
      <c r="RBM5" s="380"/>
      <c r="RBN5" s="380"/>
      <c r="RBO5" s="380"/>
      <c r="RBP5" s="381"/>
      <c r="RBQ5" s="379"/>
      <c r="RBR5" s="380"/>
      <c r="RBS5" s="380"/>
      <c r="RBT5" s="380"/>
      <c r="RBU5" s="380"/>
      <c r="RBV5" s="380"/>
      <c r="RBW5" s="380"/>
      <c r="RBX5" s="380"/>
      <c r="RBY5" s="380"/>
      <c r="RBZ5" s="380"/>
      <c r="RCA5" s="380"/>
      <c r="RCB5" s="380"/>
      <c r="RCC5" s="380"/>
      <c r="RCD5" s="380"/>
      <c r="RCE5" s="380"/>
      <c r="RCF5" s="380"/>
      <c r="RCG5" s="381"/>
      <c r="RCH5" s="379"/>
      <c r="RCI5" s="380"/>
      <c r="RCJ5" s="380"/>
      <c r="RCK5" s="380"/>
      <c r="RCL5" s="380"/>
      <c r="RCM5" s="380"/>
      <c r="RCN5" s="380"/>
      <c r="RCO5" s="380"/>
      <c r="RCP5" s="380"/>
      <c r="RCQ5" s="380"/>
      <c r="RCR5" s="380"/>
      <c r="RCS5" s="380"/>
      <c r="RCT5" s="380"/>
      <c r="RCU5" s="380"/>
      <c r="RCV5" s="380"/>
      <c r="RCW5" s="380"/>
      <c r="RCX5" s="381"/>
      <c r="RCY5" s="379"/>
      <c r="RCZ5" s="380"/>
      <c r="RDA5" s="380"/>
      <c r="RDB5" s="380"/>
      <c r="RDC5" s="380"/>
      <c r="RDD5" s="380"/>
      <c r="RDE5" s="380"/>
      <c r="RDF5" s="380"/>
      <c r="RDG5" s="380"/>
      <c r="RDH5" s="380"/>
      <c r="RDI5" s="380"/>
      <c r="RDJ5" s="380"/>
      <c r="RDK5" s="380"/>
      <c r="RDL5" s="380"/>
      <c r="RDM5" s="380"/>
      <c r="RDN5" s="380"/>
      <c r="RDO5" s="381"/>
      <c r="RDP5" s="379"/>
      <c r="RDQ5" s="380"/>
      <c r="RDR5" s="380"/>
      <c r="RDS5" s="380"/>
      <c r="RDT5" s="380"/>
      <c r="RDU5" s="380"/>
      <c r="RDV5" s="380"/>
      <c r="RDW5" s="380"/>
      <c r="RDX5" s="380"/>
      <c r="RDY5" s="380"/>
      <c r="RDZ5" s="380"/>
      <c r="REA5" s="380"/>
      <c r="REB5" s="380"/>
      <c r="REC5" s="380"/>
      <c r="RED5" s="380"/>
      <c r="REE5" s="380"/>
      <c r="REF5" s="381"/>
      <c r="REG5" s="379"/>
      <c r="REH5" s="380"/>
      <c r="REI5" s="380"/>
      <c r="REJ5" s="380"/>
      <c r="REK5" s="380"/>
      <c r="REL5" s="380"/>
      <c r="REM5" s="380"/>
      <c r="REN5" s="380"/>
      <c r="REO5" s="380"/>
      <c r="REP5" s="380"/>
      <c r="REQ5" s="380"/>
      <c r="RER5" s="380"/>
      <c r="RES5" s="380"/>
      <c r="RET5" s="380"/>
      <c r="REU5" s="380"/>
      <c r="REV5" s="380"/>
      <c r="REW5" s="381"/>
      <c r="REX5" s="379"/>
      <c r="REY5" s="380"/>
      <c r="REZ5" s="380"/>
      <c r="RFA5" s="380"/>
      <c r="RFB5" s="380"/>
      <c r="RFC5" s="380"/>
      <c r="RFD5" s="380"/>
      <c r="RFE5" s="380"/>
      <c r="RFF5" s="380"/>
      <c r="RFG5" s="380"/>
      <c r="RFH5" s="380"/>
      <c r="RFI5" s="380"/>
      <c r="RFJ5" s="380"/>
      <c r="RFK5" s="380"/>
      <c r="RFL5" s="380"/>
      <c r="RFM5" s="380"/>
      <c r="RFN5" s="381"/>
      <c r="RFO5" s="379"/>
      <c r="RFP5" s="380"/>
      <c r="RFQ5" s="380"/>
      <c r="RFR5" s="380"/>
      <c r="RFS5" s="380"/>
      <c r="RFT5" s="380"/>
      <c r="RFU5" s="380"/>
      <c r="RFV5" s="380"/>
      <c r="RFW5" s="380"/>
      <c r="RFX5" s="380"/>
      <c r="RFY5" s="380"/>
      <c r="RFZ5" s="380"/>
      <c r="RGA5" s="380"/>
      <c r="RGB5" s="380"/>
      <c r="RGC5" s="380"/>
      <c r="RGD5" s="380"/>
      <c r="RGE5" s="381"/>
      <c r="RGF5" s="379"/>
      <c r="RGG5" s="380"/>
      <c r="RGH5" s="380"/>
      <c r="RGI5" s="380"/>
      <c r="RGJ5" s="380"/>
      <c r="RGK5" s="380"/>
      <c r="RGL5" s="380"/>
      <c r="RGM5" s="380"/>
      <c r="RGN5" s="380"/>
      <c r="RGO5" s="380"/>
      <c r="RGP5" s="380"/>
      <c r="RGQ5" s="380"/>
      <c r="RGR5" s="380"/>
      <c r="RGS5" s="380"/>
      <c r="RGT5" s="380"/>
      <c r="RGU5" s="380"/>
      <c r="RGV5" s="381"/>
      <c r="RGW5" s="379"/>
      <c r="RGX5" s="380"/>
      <c r="RGY5" s="380"/>
      <c r="RGZ5" s="380"/>
      <c r="RHA5" s="380"/>
      <c r="RHB5" s="380"/>
      <c r="RHC5" s="380"/>
      <c r="RHD5" s="380"/>
      <c r="RHE5" s="380"/>
      <c r="RHF5" s="380"/>
      <c r="RHG5" s="380"/>
      <c r="RHH5" s="380"/>
      <c r="RHI5" s="380"/>
      <c r="RHJ5" s="380"/>
      <c r="RHK5" s="380"/>
      <c r="RHL5" s="380"/>
      <c r="RHM5" s="381"/>
      <c r="RHN5" s="379"/>
      <c r="RHO5" s="380"/>
      <c r="RHP5" s="380"/>
      <c r="RHQ5" s="380"/>
      <c r="RHR5" s="380"/>
      <c r="RHS5" s="380"/>
      <c r="RHT5" s="380"/>
      <c r="RHU5" s="380"/>
      <c r="RHV5" s="380"/>
      <c r="RHW5" s="380"/>
      <c r="RHX5" s="380"/>
      <c r="RHY5" s="380"/>
      <c r="RHZ5" s="380"/>
      <c r="RIA5" s="380"/>
      <c r="RIB5" s="380"/>
      <c r="RIC5" s="380"/>
      <c r="RID5" s="381"/>
      <c r="RIE5" s="379"/>
      <c r="RIF5" s="380"/>
      <c r="RIG5" s="380"/>
      <c r="RIH5" s="380"/>
      <c r="RII5" s="380"/>
      <c r="RIJ5" s="380"/>
      <c r="RIK5" s="380"/>
      <c r="RIL5" s="380"/>
      <c r="RIM5" s="380"/>
      <c r="RIN5" s="380"/>
      <c r="RIO5" s="380"/>
      <c r="RIP5" s="380"/>
      <c r="RIQ5" s="380"/>
      <c r="RIR5" s="380"/>
      <c r="RIS5" s="380"/>
      <c r="RIT5" s="380"/>
      <c r="RIU5" s="381"/>
      <c r="RIV5" s="379"/>
      <c r="RIW5" s="380"/>
      <c r="RIX5" s="380"/>
      <c r="RIY5" s="380"/>
      <c r="RIZ5" s="380"/>
      <c r="RJA5" s="380"/>
      <c r="RJB5" s="380"/>
      <c r="RJC5" s="380"/>
      <c r="RJD5" s="380"/>
      <c r="RJE5" s="380"/>
      <c r="RJF5" s="380"/>
      <c r="RJG5" s="380"/>
      <c r="RJH5" s="380"/>
      <c r="RJI5" s="380"/>
      <c r="RJJ5" s="380"/>
      <c r="RJK5" s="380"/>
      <c r="RJL5" s="381"/>
      <c r="RJM5" s="379"/>
      <c r="RJN5" s="380"/>
      <c r="RJO5" s="380"/>
      <c r="RJP5" s="380"/>
      <c r="RJQ5" s="380"/>
      <c r="RJR5" s="380"/>
      <c r="RJS5" s="380"/>
      <c r="RJT5" s="380"/>
      <c r="RJU5" s="380"/>
      <c r="RJV5" s="380"/>
      <c r="RJW5" s="380"/>
      <c r="RJX5" s="380"/>
      <c r="RJY5" s="380"/>
      <c r="RJZ5" s="380"/>
      <c r="RKA5" s="380"/>
      <c r="RKB5" s="380"/>
      <c r="RKC5" s="381"/>
      <c r="RKD5" s="379"/>
      <c r="RKE5" s="380"/>
      <c r="RKF5" s="380"/>
      <c r="RKG5" s="380"/>
      <c r="RKH5" s="380"/>
      <c r="RKI5" s="380"/>
      <c r="RKJ5" s="380"/>
      <c r="RKK5" s="380"/>
      <c r="RKL5" s="380"/>
      <c r="RKM5" s="380"/>
      <c r="RKN5" s="380"/>
      <c r="RKO5" s="380"/>
      <c r="RKP5" s="380"/>
      <c r="RKQ5" s="380"/>
      <c r="RKR5" s="380"/>
      <c r="RKS5" s="380"/>
      <c r="RKT5" s="381"/>
      <c r="RKU5" s="379"/>
      <c r="RKV5" s="380"/>
      <c r="RKW5" s="380"/>
      <c r="RKX5" s="380"/>
      <c r="RKY5" s="380"/>
      <c r="RKZ5" s="380"/>
      <c r="RLA5" s="380"/>
      <c r="RLB5" s="380"/>
      <c r="RLC5" s="380"/>
      <c r="RLD5" s="380"/>
      <c r="RLE5" s="380"/>
      <c r="RLF5" s="380"/>
      <c r="RLG5" s="380"/>
      <c r="RLH5" s="380"/>
      <c r="RLI5" s="380"/>
      <c r="RLJ5" s="380"/>
      <c r="RLK5" s="381"/>
      <c r="RLL5" s="379"/>
      <c r="RLM5" s="380"/>
      <c r="RLN5" s="380"/>
      <c r="RLO5" s="380"/>
      <c r="RLP5" s="380"/>
      <c r="RLQ5" s="380"/>
      <c r="RLR5" s="380"/>
      <c r="RLS5" s="380"/>
      <c r="RLT5" s="380"/>
      <c r="RLU5" s="380"/>
      <c r="RLV5" s="380"/>
      <c r="RLW5" s="380"/>
      <c r="RLX5" s="380"/>
      <c r="RLY5" s="380"/>
      <c r="RLZ5" s="380"/>
      <c r="RMA5" s="380"/>
      <c r="RMB5" s="381"/>
      <c r="RMC5" s="379"/>
      <c r="RMD5" s="380"/>
      <c r="RME5" s="380"/>
      <c r="RMF5" s="380"/>
      <c r="RMG5" s="380"/>
      <c r="RMH5" s="380"/>
      <c r="RMI5" s="380"/>
      <c r="RMJ5" s="380"/>
      <c r="RMK5" s="380"/>
      <c r="RML5" s="380"/>
      <c r="RMM5" s="380"/>
      <c r="RMN5" s="380"/>
      <c r="RMO5" s="380"/>
      <c r="RMP5" s="380"/>
      <c r="RMQ5" s="380"/>
      <c r="RMR5" s="380"/>
      <c r="RMS5" s="381"/>
      <c r="RMT5" s="379"/>
      <c r="RMU5" s="380"/>
      <c r="RMV5" s="380"/>
      <c r="RMW5" s="380"/>
      <c r="RMX5" s="380"/>
      <c r="RMY5" s="380"/>
      <c r="RMZ5" s="380"/>
      <c r="RNA5" s="380"/>
      <c r="RNB5" s="380"/>
      <c r="RNC5" s="380"/>
      <c r="RND5" s="380"/>
      <c r="RNE5" s="380"/>
      <c r="RNF5" s="380"/>
      <c r="RNG5" s="380"/>
      <c r="RNH5" s="380"/>
      <c r="RNI5" s="380"/>
      <c r="RNJ5" s="381"/>
      <c r="RNK5" s="379"/>
      <c r="RNL5" s="380"/>
      <c r="RNM5" s="380"/>
      <c r="RNN5" s="380"/>
      <c r="RNO5" s="380"/>
      <c r="RNP5" s="380"/>
      <c r="RNQ5" s="380"/>
      <c r="RNR5" s="380"/>
      <c r="RNS5" s="380"/>
      <c r="RNT5" s="380"/>
      <c r="RNU5" s="380"/>
      <c r="RNV5" s="380"/>
      <c r="RNW5" s="380"/>
      <c r="RNX5" s="380"/>
      <c r="RNY5" s="380"/>
      <c r="RNZ5" s="380"/>
      <c r="ROA5" s="381"/>
      <c r="ROB5" s="379"/>
      <c r="ROC5" s="380"/>
      <c r="ROD5" s="380"/>
      <c r="ROE5" s="380"/>
      <c r="ROF5" s="380"/>
      <c r="ROG5" s="380"/>
      <c r="ROH5" s="380"/>
      <c r="ROI5" s="380"/>
      <c r="ROJ5" s="380"/>
      <c r="ROK5" s="380"/>
      <c r="ROL5" s="380"/>
      <c r="ROM5" s="380"/>
      <c r="RON5" s="380"/>
      <c r="ROO5" s="380"/>
      <c r="ROP5" s="380"/>
      <c r="ROQ5" s="380"/>
      <c r="ROR5" s="381"/>
      <c r="ROS5" s="379"/>
      <c r="ROT5" s="380"/>
      <c r="ROU5" s="380"/>
      <c r="ROV5" s="380"/>
      <c r="ROW5" s="380"/>
      <c r="ROX5" s="380"/>
      <c r="ROY5" s="380"/>
      <c r="ROZ5" s="380"/>
      <c r="RPA5" s="380"/>
      <c r="RPB5" s="380"/>
      <c r="RPC5" s="380"/>
      <c r="RPD5" s="380"/>
      <c r="RPE5" s="380"/>
      <c r="RPF5" s="380"/>
      <c r="RPG5" s="380"/>
      <c r="RPH5" s="380"/>
      <c r="RPI5" s="381"/>
      <c r="RPJ5" s="379"/>
      <c r="RPK5" s="380"/>
      <c r="RPL5" s="380"/>
      <c r="RPM5" s="380"/>
      <c r="RPN5" s="380"/>
      <c r="RPO5" s="380"/>
      <c r="RPP5" s="380"/>
      <c r="RPQ5" s="380"/>
      <c r="RPR5" s="380"/>
      <c r="RPS5" s="380"/>
      <c r="RPT5" s="380"/>
      <c r="RPU5" s="380"/>
      <c r="RPV5" s="380"/>
      <c r="RPW5" s="380"/>
      <c r="RPX5" s="380"/>
      <c r="RPY5" s="380"/>
      <c r="RPZ5" s="381"/>
      <c r="RQA5" s="379"/>
      <c r="RQB5" s="380"/>
      <c r="RQC5" s="380"/>
      <c r="RQD5" s="380"/>
      <c r="RQE5" s="380"/>
      <c r="RQF5" s="380"/>
      <c r="RQG5" s="380"/>
      <c r="RQH5" s="380"/>
      <c r="RQI5" s="380"/>
      <c r="RQJ5" s="380"/>
      <c r="RQK5" s="380"/>
      <c r="RQL5" s="380"/>
      <c r="RQM5" s="380"/>
      <c r="RQN5" s="380"/>
      <c r="RQO5" s="380"/>
      <c r="RQP5" s="380"/>
      <c r="RQQ5" s="381"/>
      <c r="RQR5" s="379"/>
      <c r="RQS5" s="380"/>
      <c r="RQT5" s="380"/>
      <c r="RQU5" s="380"/>
      <c r="RQV5" s="380"/>
      <c r="RQW5" s="380"/>
      <c r="RQX5" s="380"/>
      <c r="RQY5" s="380"/>
      <c r="RQZ5" s="380"/>
      <c r="RRA5" s="380"/>
      <c r="RRB5" s="380"/>
      <c r="RRC5" s="380"/>
      <c r="RRD5" s="380"/>
      <c r="RRE5" s="380"/>
      <c r="RRF5" s="380"/>
      <c r="RRG5" s="380"/>
      <c r="RRH5" s="381"/>
      <c r="RRI5" s="379"/>
      <c r="RRJ5" s="380"/>
      <c r="RRK5" s="380"/>
      <c r="RRL5" s="380"/>
      <c r="RRM5" s="380"/>
      <c r="RRN5" s="380"/>
      <c r="RRO5" s="380"/>
      <c r="RRP5" s="380"/>
      <c r="RRQ5" s="380"/>
      <c r="RRR5" s="380"/>
      <c r="RRS5" s="380"/>
      <c r="RRT5" s="380"/>
      <c r="RRU5" s="380"/>
      <c r="RRV5" s="380"/>
      <c r="RRW5" s="380"/>
      <c r="RRX5" s="380"/>
      <c r="RRY5" s="381"/>
      <c r="RRZ5" s="379"/>
      <c r="RSA5" s="380"/>
      <c r="RSB5" s="380"/>
      <c r="RSC5" s="380"/>
      <c r="RSD5" s="380"/>
      <c r="RSE5" s="380"/>
      <c r="RSF5" s="380"/>
      <c r="RSG5" s="380"/>
      <c r="RSH5" s="380"/>
      <c r="RSI5" s="380"/>
      <c r="RSJ5" s="380"/>
      <c r="RSK5" s="380"/>
      <c r="RSL5" s="380"/>
      <c r="RSM5" s="380"/>
      <c r="RSN5" s="380"/>
      <c r="RSO5" s="380"/>
      <c r="RSP5" s="381"/>
      <c r="RSQ5" s="379"/>
      <c r="RSR5" s="380"/>
      <c r="RSS5" s="380"/>
      <c r="RST5" s="380"/>
      <c r="RSU5" s="380"/>
      <c r="RSV5" s="380"/>
      <c r="RSW5" s="380"/>
      <c r="RSX5" s="380"/>
      <c r="RSY5" s="380"/>
      <c r="RSZ5" s="380"/>
      <c r="RTA5" s="380"/>
      <c r="RTB5" s="380"/>
      <c r="RTC5" s="380"/>
      <c r="RTD5" s="380"/>
      <c r="RTE5" s="380"/>
      <c r="RTF5" s="380"/>
      <c r="RTG5" s="381"/>
      <c r="RTH5" s="379"/>
      <c r="RTI5" s="380"/>
      <c r="RTJ5" s="380"/>
      <c r="RTK5" s="380"/>
      <c r="RTL5" s="380"/>
      <c r="RTM5" s="380"/>
      <c r="RTN5" s="380"/>
      <c r="RTO5" s="380"/>
      <c r="RTP5" s="380"/>
      <c r="RTQ5" s="380"/>
      <c r="RTR5" s="380"/>
      <c r="RTS5" s="380"/>
      <c r="RTT5" s="380"/>
      <c r="RTU5" s="380"/>
      <c r="RTV5" s="380"/>
      <c r="RTW5" s="380"/>
      <c r="RTX5" s="381"/>
      <c r="RTY5" s="379"/>
      <c r="RTZ5" s="380"/>
      <c r="RUA5" s="380"/>
      <c r="RUB5" s="380"/>
      <c r="RUC5" s="380"/>
      <c r="RUD5" s="380"/>
      <c r="RUE5" s="380"/>
      <c r="RUF5" s="380"/>
      <c r="RUG5" s="380"/>
      <c r="RUH5" s="380"/>
      <c r="RUI5" s="380"/>
      <c r="RUJ5" s="380"/>
      <c r="RUK5" s="380"/>
      <c r="RUL5" s="380"/>
      <c r="RUM5" s="380"/>
      <c r="RUN5" s="380"/>
      <c r="RUO5" s="381"/>
      <c r="RUP5" s="379"/>
      <c r="RUQ5" s="380"/>
      <c r="RUR5" s="380"/>
      <c r="RUS5" s="380"/>
      <c r="RUT5" s="380"/>
      <c r="RUU5" s="380"/>
      <c r="RUV5" s="380"/>
      <c r="RUW5" s="380"/>
      <c r="RUX5" s="380"/>
      <c r="RUY5" s="380"/>
      <c r="RUZ5" s="380"/>
      <c r="RVA5" s="380"/>
      <c r="RVB5" s="380"/>
      <c r="RVC5" s="380"/>
      <c r="RVD5" s="380"/>
      <c r="RVE5" s="380"/>
      <c r="RVF5" s="381"/>
      <c r="RVG5" s="379"/>
      <c r="RVH5" s="380"/>
      <c r="RVI5" s="380"/>
      <c r="RVJ5" s="380"/>
      <c r="RVK5" s="380"/>
      <c r="RVL5" s="380"/>
      <c r="RVM5" s="380"/>
      <c r="RVN5" s="380"/>
      <c r="RVO5" s="380"/>
      <c r="RVP5" s="380"/>
      <c r="RVQ5" s="380"/>
      <c r="RVR5" s="380"/>
      <c r="RVS5" s="380"/>
      <c r="RVT5" s="380"/>
      <c r="RVU5" s="380"/>
      <c r="RVV5" s="380"/>
      <c r="RVW5" s="381"/>
      <c r="RVX5" s="379"/>
      <c r="RVY5" s="380"/>
      <c r="RVZ5" s="380"/>
      <c r="RWA5" s="380"/>
      <c r="RWB5" s="380"/>
      <c r="RWC5" s="380"/>
      <c r="RWD5" s="380"/>
      <c r="RWE5" s="380"/>
      <c r="RWF5" s="380"/>
      <c r="RWG5" s="380"/>
      <c r="RWH5" s="380"/>
      <c r="RWI5" s="380"/>
      <c r="RWJ5" s="380"/>
      <c r="RWK5" s="380"/>
      <c r="RWL5" s="380"/>
      <c r="RWM5" s="380"/>
      <c r="RWN5" s="381"/>
      <c r="RWO5" s="379"/>
      <c r="RWP5" s="380"/>
      <c r="RWQ5" s="380"/>
      <c r="RWR5" s="380"/>
      <c r="RWS5" s="380"/>
      <c r="RWT5" s="380"/>
      <c r="RWU5" s="380"/>
      <c r="RWV5" s="380"/>
      <c r="RWW5" s="380"/>
      <c r="RWX5" s="380"/>
      <c r="RWY5" s="380"/>
      <c r="RWZ5" s="380"/>
      <c r="RXA5" s="380"/>
      <c r="RXB5" s="380"/>
      <c r="RXC5" s="380"/>
      <c r="RXD5" s="380"/>
      <c r="RXE5" s="381"/>
      <c r="RXF5" s="379"/>
      <c r="RXG5" s="380"/>
      <c r="RXH5" s="380"/>
      <c r="RXI5" s="380"/>
      <c r="RXJ5" s="380"/>
      <c r="RXK5" s="380"/>
      <c r="RXL5" s="380"/>
      <c r="RXM5" s="380"/>
      <c r="RXN5" s="380"/>
      <c r="RXO5" s="380"/>
      <c r="RXP5" s="380"/>
      <c r="RXQ5" s="380"/>
      <c r="RXR5" s="380"/>
      <c r="RXS5" s="380"/>
      <c r="RXT5" s="380"/>
      <c r="RXU5" s="380"/>
      <c r="RXV5" s="381"/>
      <c r="RXW5" s="379"/>
      <c r="RXX5" s="380"/>
      <c r="RXY5" s="380"/>
      <c r="RXZ5" s="380"/>
      <c r="RYA5" s="380"/>
      <c r="RYB5" s="380"/>
      <c r="RYC5" s="380"/>
      <c r="RYD5" s="380"/>
      <c r="RYE5" s="380"/>
      <c r="RYF5" s="380"/>
      <c r="RYG5" s="380"/>
      <c r="RYH5" s="380"/>
      <c r="RYI5" s="380"/>
      <c r="RYJ5" s="380"/>
      <c r="RYK5" s="380"/>
      <c r="RYL5" s="380"/>
      <c r="RYM5" s="381"/>
      <c r="RYN5" s="379"/>
      <c r="RYO5" s="380"/>
      <c r="RYP5" s="380"/>
      <c r="RYQ5" s="380"/>
      <c r="RYR5" s="380"/>
      <c r="RYS5" s="380"/>
      <c r="RYT5" s="380"/>
      <c r="RYU5" s="380"/>
      <c r="RYV5" s="380"/>
      <c r="RYW5" s="380"/>
      <c r="RYX5" s="380"/>
      <c r="RYY5" s="380"/>
      <c r="RYZ5" s="380"/>
      <c r="RZA5" s="380"/>
      <c r="RZB5" s="380"/>
      <c r="RZC5" s="380"/>
      <c r="RZD5" s="381"/>
      <c r="RZE5" s="379"/>
      <c r="RZF5" s="380"/>
      <c r="RZG5" s="380"/>
      <c r="RZH5" s="380"/>
      <c r="RZI5" s="380"/>
      <c r="RZJ5" s="380"/>
      <c r="RZK5" s="380"/>
      <c r="RZL5" s="380"/>
      <c r="RZM5" s="380"/>
      <c r="RZN5" s="380"/>
      <c r="RZO5" s="380"/>
      <c r="RZP5" s="380"/>
      <c r="RZQ5" s="380"/>
      <c r="RZR5" s="380"/>
      <c r="RZS5" s="380"/>
      <c r="RZT5" s="380"/>
      <c r="RZU5" s="381"/>
      <c r="RZV5" s="379"/>
      <c r="RZW5" s="380"/>
      <c r="RZX5" s="380"/>
      <c r="RZY5" s="380"/>
      <c r="RZZ5" s="380"/>
      <c r="SAA5" s="380"/>
      <c r="SAB5" s="380"/>
      <c r="SAC5" s="380"/>
      <c r="SAD5" s="380"/>
      <c r="SAE5" s="380"/>
      <c r="SAF5" s="380"/>
      <c r="SAG5" s="380"/>
      <c r="SAH5" s="380"/>
      <c r="SAI5" s="380"/>
      <c r="SAJ5" s="380"/>
      <c r="SAK5" s="380"/>
      <c r="SAL5" s="381"/>
      <c r="SAM5" s="379"/>
      <c r="SAN5" s="380"/>
      <c r="SAO5" s="380"/>
      <c r="SAP5" s="380"/>
      <c r="SAQ5" s="380"/>
      <c r="SAR5" s="380"/>
      <c r="SAS5" s="380"/>
      <c r="SAT5" s="380"/>
      <c r="SAU5" s="380"/>
      <c r="SAV5" s="380"/>
      <c r="SAW5" s="380"/>
      <c r="SAX5" s="380"/>
      <c r="SAY5" s="380"/>
      <c r="SAZ5" s="380"/>
      <c r="SBA5" s="380"/>
      <c r="SBB5" s="380"/>
      <c r="SBC5" s="381"/>
      <c r="SBD5" s="379"/>
      <c r="SBE5" s="380"/>
      <c r="SBF5" s="380"/>
      <c r="SBG5" s="380"/>
      <c r="SBH5" s="380"/>
      <c r="SBI5" s="380"/>
      <c r="SBJ5" s="380"/>
      <c r="SBK5" s="380"/>
      <c r="SBL5" s="380"/>
      <c r="SBM5" s="380"/>
      <c r="SBN5" s="380"/>
      <c r="SBO5" s="380"/>
      <c r="SBP5" s="380"/>
      <c r="SBQ5" s="380"/>
      <c r="SBR5" s="380"/>
      <c r="SBS5" s="380"/>
      <c r="SBT5" s="381"/>
      <c r="SBU5" s="379"/>
      <c r="SBV5" s="380"/>
      <c r="SBW5" s="380"/>
      <c r="SBX5" s="380"/>
      <c r="SBY5" s="380"/>
      <c r="SBZ5" s="380"/>
      <c r="SCA5" s="380"/>
      <c r="SCB5" s="380"/>
      <c r="SCC5" s="380"/>
      <c r="SCD5" s="380"/>
      <c r="SCE5" s="380"/>
      <c r="SCF5" s="380"/>
      <c r="SCG5" s="380"/>
      <c r="SCH5" s="380"/>
      <c r="SCI5" s="380"/>
      <c r="SCJ5" s="380"/>
      <c r="SCK5" s="381"/>
      <c r="SCL5" s="379"/>
      <c r="SCM5" s="380"/>
      <c r="SCN5" s="380"/>
      <c r="SCO5" s="380"/>
      <c r="SCP5" s="380"/>
      <c r="SCQ5" s="380"/>
      <c r="SCR5" s="380"/>
      <c r="SCS5" s="380"/>
      <c r="SCT5" s="380"/>
      <c r="SCU5" s="380"/>
      <c r="SCV5" s="380"/>
      <c r="SCW5" s="380"/>
      <c r="SCX5" s="380"/>
      <c r="SCY5" s="380"/>
      <c r="SCZ5" s="380"/>
      <c r="SDA5" s="380"/>
      <c r="SDB5" s="381"/>
      <c r="SDC5" s="379"/>
      <c r="SDD5" s="380"/>
      <c r="SDE5" s="380"/>
      <c r="SDF5" s="380"/>
      <c r="SDG5" s="380"/>
      <c r="SDH5" s="380"/>
      <c r="SDI5" s="380"/>
      <c r="SDJ5" s="380"/>
      <c r="SDK5" s="380"/>
      <c r="SDL5" s="380"/>
      <c r="SDM5" s="380"/>
      <c r="SDN5" s="380"/>
      <c r="SDO5" s="380"/>
      <c r="SDP5" s="380"/>
      <c r="SDQ5" s="380"/>
      <c r="SDR5" s="380"/>
      <c r="SDS5" s="381"/>
      <c r="SDT5" s="379"/>
      <c r="SDU5" s="380"/>
      <c r="SDV5" s="380"/>
      <c r="SDW5" s="380"/>
      <c r="SDX5" s="380"/>
      <c r="SDY5" s="380"/>
      <c r="SDZ5" s="380"/>
      <c r="SEA5" s="380"/>
      <c r="SEB5" s="380"/>
      <c r="SEC5" s="380"/>
      <c r="SED5" s="380"/>
      <c r="SEE5" s="380"/>
      <c r="SEF5" s="380"/>
      <c r="SEG5" s="380"/>
      <c r="SEH5" s="380"/>
      <c r="SEI5" s="380"/>
      <c r="SEJ5" s="381"/>
      <c r="SEK5" s="379"/>
      <c r="SEL5" s="380"/>
      <c r="SEM5" s="380"/>
      <c r="SEN5" s="380"/>
      <c r="SEO5" s="380"/>
      <c r="SEP5" s="380"/>
      <c r="SEQ5" s="380"/>
      <c r="SER5" s="380"/>
      <c r="SES5" s="380"/>
      <c r="SET5" s="380"/>
      <c r="SEU5" s="380"/>
      <c r="SEV5" s="380"/>
      <c r="SEW5" s="380"/>
      <c r="SEX5" s="380"/>
      <c r="SEY5" s="380"/>
      <c r="SEZ5" s="380"/>
      <c r="SFA5" s="381"/>
      <c r="SFB5" s="379"/>
      <c r="SFC5" s="380"/>
      <c r="SFD5" s="380"/>
      <c r="SFE5" s="380"/>
      <c r="SFF5" s="380"/>
      <c r="SFG5" s="380"/>
      <c r="SFH5" s="380"/>
      <c r="SFI5" s="380"/>
      <c r="SFJ5" s="380"/>
      <c r="SFK5" s="380"/>
      <c r="SFL5" s="380"/>
      <c r="SFM5" s="380"/>
      <c r="SFN5" s="380"/>
      <c r="SFO5" s="380"/>
      <c r="SFP5" s="380"/>
      <c r="SFQ5" s="380"/>
      <c r="SFR5" s="381"/>
      <c r="SFS5" s="379"/>
      <c r="SFT5" s="380"/>
      <c r="SFU5" s="380"/>
      <c r="SFV5" s="380"/>
      <c r="SFW5" s="380"/>
      <c r="SFX5" s="380"/>
      <c r="SFY5" s="380"/>
      <c r="SFZ5" s="380"/>
      <c r="SGA5" s="380"/>
      <c r="SGB5" s="380"/>
      <c r="SGC5" s="380"/>
      <c r="SGD5" s="380"/>
      <c r="SGE5" s="380"/>
      <c r="SGF5" s="380"/>
      <c r="SGG5" s="380"/>
      <c r="SGH5" s="380"/>
      <c r="SGI5" s="381"/>
      <c r="SGJ5" s="379"/>
      <c r="SGK5" s="380"/>
      <c r="SGL5" s="380"/>
      <c r="SGM5" s="380"/>
      <c r="SGN5" s="380"/>
      <c r="SGO5" s="380"/>
      <c r="SGP5" s="380"/>
      <c r="SGQ5" s="380"/>
      <c r="SGR5" s="380"/>
      <c r="SGS5" s="380"/>
      <c r="SGT5" s="380"/>
      <c r="SGU5" s="380"/>
      <c r="SGV5" s="380"/>
      <c r="SGW5" s="380"/>
      <c r="SGX5" s="380"/>
      <c r="SGY5" s="380"/>
      <c r="SGZ5" s="381"/>
      <c r="SHA5" s="379"/>
      <c r="SHB5" s="380"/>
      <c r="SHC5" s="380"/>
      <c r="SHD5" s="380"/>
      <c r="SHE5" s="380"/>
      <c r="SHF5" s="380"/>
      <c r="SHG5" s="380"/>
      <c r="SHH5" s="380"/>
      <c r="SHI5" s="380"/>
      <c r="SHJ5" s="380"/>
      <c r="SHK5" s="380"/>
      <c r="SHL5" s="380"/>
      <c r="SHM5" s="380"/>
      <c r="SHN5" s="380"/>
      <c r="SHO5" s="380"/>
      <c r="SHP5" s="380"/>
      <c r="SHQ5" s="381"/>
      <c r="SHR5" s="379"/>
      <c r="SHS5" s="380"/>
      <c r="SHT5" s="380"/>
      <c r="SHU5" s="380"/>
      <c r="SHV5" s="380"/>
      <c r="SHW5" s="380"/>
      <c r="SHX5" s="380"/>
      <c r="SHY5" s="380"/>
      <c r="SHZ5" s="380"/>
      <c r="SIA5" s="380"/>
      <c r="SIB5" s="380"/>
      <c r="SIC5" s="380"/>
      <c r="SID5" s="380"/>
      <c r="SIE5" s="380"/>
      <c r="SIF5" s="380"/>
      <c r="SIG5" s="380"/>
      <c r="SIH5" s="381"/>
      <c r="SII5" s="379"/>
      <c r="SIJ5" s="380"/>
      <c r="SIK5" s="380"/>
      <c r="SIL5" s="380"/>
      <c r="SIM5" s="380"/>
      <c r="SIN5" s="380"/>
      <c r="SIO5" s="380"/>
      <c r="SIP5" s="380"/>
      <c r="SIQ5" s="380"/>
      <c r="SIR5" s="380"/>
      <c r="SIS5" s="380"/>
      <c r="SIT5" s="380"/>
      <c r="SIU5" s="380"/>
      <c r="SIV5" s="380"/>
      <c r="SIW5" s="380"/>
      <c r="SIX5" s="380"/>
      <c r="SIY5" s="381"/>
      <c r="SIZ5" s="379"/>
      <c r="SJA5" s="380"/>
      <c r="SJB5" s="380"/>
      <c r="SJC5" s="380"/>
      <c r="SJD5" s="380"/>
      <c r="SJE5" s="380"/>
      <c r="SJF5" s="380"/>
      <c r="SJG5" s="380"/>
      <c r="SJH5" s="380"/>
      <c r="SJI5" s="380"/>
      <c r="SJJ5" s="380"/>
      <c r="SJK5" s="380"/>
      <c r="SJL5" s="380"/>
      <c r="SJM5" s="380"/>
      <c r="SJN5" s="380"/>
      <c r="SJO5" s="380"/>
      <c r="SJP5" s="381"/>
      <c r="SJQ5" s="379"/>
      <c r="SJR5" s="380"/>
      <c r="SJS5" s="380"/>
      <c r="SJT5" s="380"/>
      <c r="SJU5" s="380"/>
      <c r="SJV5" s="380"/>
      <c r="SJW5" s="380"/>
      <c r="SJX5" s="380"/>
      <c r="SJY5" s="380"/>
      <c r="SJZ5" s="380"/>
      <c r="SKA5" s="380"/>
      <c r="SKB5" s="380"/>
      <c r="SKC5" s="380"/>
      <c r="SKD5" s="380"/>
      <c r="SKE5" s="380"/>
      <c r="SKF5" s="380"/>
      <c r="SKG5" s="381"/>
      <c r="SKH5" s="379"/>
      <c r="SKI5" s="380"/>
      <c r="SKJ5" s="380"/>
      <c r="SKK5" s="380"/>
      <c r="SKL5" s="380"/>
      <c r="SKM5" s="380"/>
      <c r="SKN5" s="380"/>
      <c r="SKO5" s="380"/>
      <c r="SKP5" s="380"/>
      <c r="SKQ5" s="380"/>
      <c r="SKR5" s="380"/>
      <c r="SKS5" s="380"/>
      <c r="SKT5" s="380"/>
      <c r="SKU5" s="380"/>
      <c r="SKV5" s="380"/>
      <c r="SKW5" s="380"/>
      <c r="SKX5" s="381"/>
      <c r="SKY5" s="379"/>
      <c r="SKZ5" s="380"/>
      <c r="SLA5" s="380"/>
      <c r="SLB5" s="380"/>
      <c r="SLC5" s="380"/>
      <c r="SLD5" s="380"/>
      <c r="SLE5" s="380"/>
      <c r="SLF5" s="380"/>
      <c r="SLG5" s="380"/>
      <c r="SLH5" s="380"/>
      <c r="SLI5" s="380"/>
      <c r="SLJ5" s="380"/>
      <c r="SLK5" s="380"/>
      <c r="SLL5" s="380"/>
      <c r="SLM5" s="380"/>
      <c r="SLN5" s="380"/>
      <c r="SLO5" s="381"/>
      <c r="SLP5" s="379"/>
      <c r="SLQ5" s="380"/>
      <c r="SLR5" s="380"/>
      <c r="SLS5" s="380"/>
      <c r="SLT5" s="380"/>
      <c r="SLU5" s="380"/>
      <c r="SLV5" s="380"/>
      <c r="SLW5" s="380"/>
      <c r="SLX5" s="380"/>
      <c r="SLY5" s="380"/>
      <c r="SLZ5" s="380"/>
      <c r="SMA5" s="380"/>
      <c r="SMB5" s="380"/>
      <c r="SMC5" s="380"/>
      <c r="SMD5" s="380"/>
      <c r="SME5" s="380"/>
      <c r="SMF5" s="381"/>
      <c r="SMG5" s="379"/>
      <c r="SMH5" s="380"/>
      <c r="SMI5" s="380"/>
      <c r="SMJ5" s="380"/>
      <c r="SMK5" s="380"/>
      <c r="SML5" s="380"/>
      <c r="SMM5" s="380"/>
      <c r="SMN5" s="380"/>
      <c r="SMO5" s="380"/>
      <c r="SMP5" s="380"/>
      <c r="SMQ5" s="380"/>
      <c r="SMR5" s="380"/>
      <c r="SMS5" s="380"/>
      <c r="SMT5" s="380"/>
      <c r="SMU5" s="380"/>
      <c r="SMV5" s="380"/>
      <c r="SMW5" s="381"/>
      <c r="SMX5" s="379"/>
      <c r="SMY5" s="380"/>
      <c r="SMZ5" s="380"/>
      <c r="SNA5" s="380"/>
      <c r="SNB5" s="380"/>
      <c r="SNC5" s="380"/>
      <c r="SND5" s="380"/>
      <c r="SNE5" s="380"/>
      <c r="SNF5" s="380"/>
      <c r="SNG5" s="380"/>
      <c r="SNH5" s="380"/>
      <c r="SNI5" s="380"/>
      <c r="SNJ5" s="380"/>
      <c r="SNK5" s="380"/>
      <c r="SNL5" s="380"/>
      <c r="SNM5" s="380"/>
      <c r="SNN5" s="381"/>
      <c r="SNO5" s="379"/>
      <c r="SNP5" s="380"/>
      <c r="SNQ5" s="380"/>
      <c r="SNR5" s="380"/>
      <c r="SNS5" s="380"/>
      <c r="SNT5" s="380"/>
      <c r="SNU5" s="380"/>
      <c r="SNV5" s="380"/>
      <c r="SNW5" s="380"/>
      <c r="SNX5" s="380"/>
      <c r="SNY5" s="380"/>
      <c r="SNZ5" s="380"/>
      <c r="SOA5" s="380"/>
      <c r="SOB5" s="380"/>
      <c r="SOC5" s="380"/>
      <c r="SOD5" s="380"/>
      <c r="SOE5" s="381"/>
      <c r="SOF5" s="379"/>
      <c r="SOG5" s="380"/>
      <c r="SOH5" s="380"/>
      <c r="SOI5" s="380"/>
      <c r="SOJ5" s="380"/>
      <c r="SOK5" s="380"/>
      <c r="SOL5" s="380"/>
      <c r="SOM5" s="380"/>
      <c r="SON5" s="380"/>
      <c r="SOO5" s="380"/>
      <c r="SOP5" s="380"/>
      <c r="SOQ5" s="380"/>
      <c r="SOR5" s="380"/>
      <c r="SOS5" s="380"/>
      <c r="SOT5" s="380"/>
      <c r="SOU5" s="380"/>
      <c r="SOV5" s="381"/>
      <c r="SOW5" s="379"/>
      <c r="SOX5" s="380"/>
      <c r="SOY5" s="380"/>
      <c r="SOZ5" s="380"/>
      <c r="SPA5" s="380"/>
      <c r="SPB5" s="380"/>
      <c r="SPC5" s="380"/>
      <c r="SPD5" s="380"/>
      <c r="SPE5" s="380"/>
      <c r="SPF5" s="380"/>
      <c r="SPG5" s="380"/>
      <c r="SPH5" s="380"/>
      <c r="SPI5" s="380"/>
      <c r="SPJ5" s="380"/>
      <c r="SPK5" s="380"/>
      <c r="SPL5" s="380"/>
      <c r="SPM5" s="381"/>
      <c r="SPN5" s="379"/>
      <c r="SPO5" s="380"/>
      <c r="SPP5" s="380"/>
      <c r="SPQ5" s="380"/>
      <c r="SPR5" s="380"/>
      <c r="SPS5" s="380"/>
      <c r="SPT5" s="380"/>
      <c r="SPU5" s="380"/>
      <c r="SPV5" s="380"/>
      <c r="SPW5" s="380"/>
      <c r="SPX5" s="380"/>
      <c r="SPY5" s="380"/>
      <c r="SPZ5" s="380"/>
      <c r="SQA5" s="380"/>
      <c r="SQB5" s="380"/>
      <c r="SQC5" s="380"/>
      <c r="SQD5" s="381"/>
      <c r="SQE5" s="379"/>
      <c r="SQF5" s="380"/>
      <c r="SQG5" s="380"/>
      <c r="SQH5" s="380"/>
      <c r="SQI5" s="380"/>
      <c r="SQJ5" s="380"/>
      <c r="SQK5" s="380"/>
      <c r="SQL5" s="380"/>
      <c r="SQM5" s="380"/>
      <c r="SQN5" s="380"/>
      <c r="SQO5" s="380"/>
      <c r="SQP5" s="380"/>
      <c r="SQQ5" s="380"/>
      <c r="SQR5" s="380"/>
      <c r="SQS5" s="380"/>
      <c r="SQT5" s="380"/>
      <c r="SQU5" s="381"/>
      <c r="SQV5" s="379"/>
      <c r="SQW5" s="380"/>
      <c r="SQX5" s="380"/>
      <c r="SQY5" s="380"/>
      <c r="SQZ5" s="380"/>
      <c r="SRA5" s="380"/>
      <c r="SRB5" s="380"/>
      <c r="SRC5" s="380"/>
      <c r="SRD5" s="380"/>
      <c r="SRE5" s="380"/>
      <c r="SRF5" s="380"/>
      <c r="SRG5" s="380"/>
      <c r="SRH5" s="380"/>
      <c r="SRI5" s="380"/>
      <c r="SRJ5" s="380"/>
      <c r="SRK5" s="380"/>
      <c r="SRL5" s="381"/>
      <c r="SRM5" s="379"/>
      <c r="SRN5" s="380"/>
      <c r="SRO5" s="380"/>
      <c r="SRP5" s="380"/>
      <c r="SRQ5" s="380"/>
      <c r="SRR5" s="380"/>
      <c r="SRS5" s="380"/>
      <c r="SRT5" s="380"/>
      <c r="SRU5" s="380"/>
      <c r="SRV5" s="380"/>
      <c r="SRW5" s="380"/>
      <c r="SRX5" s="380"/>
      <c r="SRY5" s="380"/>
      <c r="SRZ5" s="380"/>
      <c r="SSA5" s="380"/>
      <c r="SSB5" s="380"/>
      <c r="SSC5" s="381"/>
      <c r="SSD5" s="379"/>
      <c r="SSE5" s="380"/>
      <c r="SSF5" s="380"/>
      <c r="SSG5" s="380"/>
      <c r="SSH5" s="380"/>
      <c r="SSI5" s="380"/>
      <c r="SSJ5" s="380"/>
      <c r="SSK5" s="380"/>
      <c r="SSL5" s="380"/>
      <c r="SSM5" s="380"/>
      <c r="SSN5" s="380"/>
      <c r="SSO5" s="380"/>
      <c r="SSP5" s="380"/>
      <c r="SSQ5" s="380"/>
      <c r="SSR5" s="380"/>
      <c r="SSS5" s="380"/>
      <c r="SST5" s="381"/>
      <c r="SSU5" s="379"/>
      <c r="SSV5" s="380"/>
      <c r="SSW5" s="380"/>
      <c r="SSX5" s="380"/>
      <c r="SSY5" s="380"/>
      <c r="SSZ5" s="380"/>
      <c r="STA5" s="380"/>
      <c r="STB5" s="380"/>
      <c r="STC5" s="380"/>
      <c r="STD5" s="380"/>
      <c r="STE5" s="380"/>
      <c r="STF5" s="380"/>
      <c r="STG5" s="380"/>
      <c r="STH5" s="380"/>
      <c r="STI5" s="380"/>
      <c r="STJ5" s="380"/>
      <c r="STK5" s="381"/>
      <c r="STL5" s="379"/>
      <c r="STM5" s="380"/>
      <c r="STN5" s="380"/>
      <c r="STO5" s="380"/>
      <c r="STP5" s="380"/>
      <c r="STQ5" s="380"/>
      <c r="STR5" s="380"/>
      <c r="STS5" s="380"/>
      <c r="STT5" s="380"/>
      <c r="STU5" s="380"/>
      <c r="STV5" s="380"/>
      <c r="STW5" s="380"/>
      <c r="STX5" s="380"/>
      <c r="STY5" s="380"/>
      <c r="STZ5" s="380"/>
      <c r="SUA5" s="380"/>
      <c r="SUB5" s="381"/>
      <c r="SUC5" s="379"/>
      <c r="SUD5" s="380"/>
      <c r="SUE5" s="380"/>
      <c r="SUF5" s="380"/>
      <c r="SUG5" s="380"/>
      <c r="SUH5" s="380"/>
      <c r="SUI5" s="380"/>
      <c r="SUJ5" s="380"/>
      <c r="SUK5" s="380"/>
      <c r="SUL5" s="380"/>
      <c r="SUM5" s="380"/>
      <c r="SUN5" s="380"/>
      <c r="SUO5" s="380"/>
      <c r="SUP5" s="380"/>
      <c r="SUQ5" s="380"/>
      <c r="SUR5" s="380"/>
      <c r="SUS5" s="381"/>
      <c r="SUT5" s="379"/>
      <c r="SUU5" s="380"/>
      <c r="SUV5" s="380"/>
      <c r="SUW5" s="380"/>
      <c r="SUX5" s="380"/>
      <c r="SUY5" s="380"/>
      <c r="SUZ5" s="380"/>
      <c r="SVA5" s="380"/>
      <c r="SVB5" s="380"/>
      <c r="SVC5" s="380"/>
      <c r="SVD5" s="380"/>
      <c r="SVE5" s="380"/>
      <c r="SVF5" s="380"/>
      <c r="SVG5" s="380"/>
      <c r="SVH5" s="380"/>
      <c r="SVI5" s="380"/>
      <c r="SVJ5" s="381"/>
      <c r="SVK5" s="379"/>
      <c r="SVL5" s="380"/>
      <c r="SVM5" s="380"/>
      <c r="SVN5" s="380"/>
      <c r="SVO5" s="380"/>
      <c r="SVP5" s="380"/>
      <c r="SVQ5" s="380"/>
      <c r="SVR5" s="380"/>
      <c r="SVS5" s="380"/>
      <c r="SVT5" s="380"/>
      <c r="SVU5" s="380"/>
      <c r="SVV5" s="380"/>
      <c r="SVW5" s="380"/>
      <c r="SVX5" s="380"/>
      <c r="SVY5" s="380"/>
      <c r="SVZ5" s="380"/>
      <c r="SWA5" s="381"/>
      <c r="SWB5" s="379"/>
      <c r="SWC5" s="380"/>
      <c r="SWD5" s="380"/>
      <c r="SWE5" s="380"/>
      <c r="SWF5" s="380"/>
      <c r="SWG5" s="380"/>
      <c r="SWH5" s="380"/>
      <c r="SWI5" s="380"/>
      <c r="SWJ5" s="380"/>
      <c r="SWK5" s="380"/>
      <c r="SWL5" s="380"/>
      <c r="SWM5" s="380"/>
      <c r="SWN5" s="380"/>
      <c r="SWO5" s="380"/>
      <c r="SWP5" s="380"/>
      <c r="SWQ5" s="380"/>
      <c r="SWR5" s="381"/>
      <c r="SWS5" s="379"/>
      <c r="SWT5" s="380"/>
      <c r="SWU5" s="380"/>
      <c r="SWV5" s="380"/>
      <c r="SWW5" s="380"/>
      <c r="SWX5" s="380"/>
      <c r="SWY5" s="380"/>
      <c r="SWZ5" s="380"/>
      <c r="SXA5" s="380"/>
      <c r="SXB5" s="380"/>
      <c r="SXC5" s="380"/>
      <c r="SXD5" s="380"/>
      <c r="SXE5" s="380"/>
      <c r="SXF5" s="380"/>
      <c r="SXG5" s="380"/>
      <c r="SXH5" s="380"/>
      <c r="SXI5" s="381"/>
      <c r="SXJ5" s="379"/>
      <c r="SXK5" s="380"/>
      <c r="SXL5" s="380"/>
      <c r="SXM5" s="380"/>
      <c r="SXN5" s="380"/>
      <c r="SXO5" s="380"/>
      <c r="SXP5" s="380"/>
      <c r="SXQ5" s="380"/>
      <c r="SXR5" s="380"/>
      <c r="SXS5" s="380"/>
      <c r="SXT5" s="380"/>
      <c r="SXU5" s="380"/>
      <c r="SXV5" s="380"/>
      <c r="SXW5" s="380"/>
      <c r="SXX5" s="380"/>
      <c r="SXY5" s="380"/>
      <c r="SXZ5" s="381"/>
      <c r="SYA5" s="379"/>
      <c r="SYB5" s="380"/>
      <c r="SYC5" s="380"/>
      <c r="SYD5" s="380"/>
      <c r="SYE5" s="380"/>
      <c r="SYF5" s="380"/>
      <c r="SYG5" s="380"/>
      <c r="SYH5" s="380"/>
      <c r="SYI5" s="380"/>
      <c r="SYJ5" s="380"/>
      <c r="SYK5" s="380"/>
      <c r="SYL5" s="380"/>
      <c r="SYM5" s="380"/>
      <c r="SYN5" s="380"/>
      <c r="SYO5" s="380"/>
      <c r="SYP5" s="380"/>
      <c r="SYQ5" s="381"/>
      <c r="SYR5" s="379"/>
      <c r="SYS5" s="380"/>
      <c r="SYT5" s="380"/>
      <c r="SYU5" s="380"/>
      <c r="SYV5" s="380"/>
      <c r="SYW5" s="380"/>
      <c r="SYX5" s="380"/>
      <c r="SYY5" s="380"/>
      <c r="SYZ5" s="380"/>
      <c r="SZA5" s="380"/>
      <c r="SZB5" s="380"/>
      <c r="SZC5" s="380"/>
      <c r="SZD5" s="380"/>
      <c r="SZE5" s="380"/>
      <c r="SZF5" s="380"/>
      <c r="SZG5" s="380"/>
      <c r="SZH5" s="381"/>
      <c r="SZI5" s="379"/>
      <c r="SZJ5" s="380"/>
      <c r="SZK5" s="380"/>
      <c r="SZL5" s="380"/>
      <c r="SZM5" s="380"/>
      <c r="SZN5" s="380"/>
      <c r="SZO5" s="380"/>
      <c r="SZP5" s="380"/>
      <c r="SZQ5" s="380"/>
      <c r="SZR5" s="380"/>
      <c r="SZS5" s="380"/>
      <c r="SZT5" s="380"/>
      <c r="SZU5" s="380"/>
      <c r="SZV5" s="380"/>
      <c r="SZW5" s="380"/>
      <c r="SZX5" s="380"/>
      <c r="SZY5" s="381"/>
      <c r="SZZ5" s="379"/>
      <c r="TAA5" s="380"/>
      <c r="TAB5" s="380"/>
      <c r="TAC5" s="380"/>
      <c r="TAD5" s="380"/>
      <c r="TAE5" s="380"/>
      <c r="TAF5" s="380"/>
      <c r="TAG5" s="380"/>
      <c r="TAH5" s="380"/>
      <c r="TAI5" s="380"/>
      <c r="TAJ5" s="380"/>
      <c r="TAK5" s="380"/>
      <c r="TAL5" s="380"/>
      <c r="TAM5" s="380"/>
      <c r="TAN5" s="380"/>
      <c r="TAO5" s="380"/>
      <c r="TAP5" s="381"/>
      <c r="TAQ5" s="379"/>
      <c r="TAR5" s="380"/>
      <c r="TAS5" s="380"/>
      <c r="TAT5" s="380"/>
      <c r="TAU5" s="380"/>
      <c r="TAV5" s="380"/>
      <c r="TAW5" s="380"/>
      <c r="TAX5" s="380"/>
      <c r="TAY5" s="380"/>
      <c r="TAZ5" s="380"/>
      <c r="TBA5" s="380"/>
      <c r="TBB5" s="380"/>
      <c r="TBC5" s="380"/>
      <c r="TBD5" s="380"/>
      <c r="TBE5" s="380"/>
      <c r="TBF5" s="380"/>
      <c r="TBG5" s="381"/>
      <c r="TBH5" s="379"/>
      <c r="TBI5" s="380"/>
      <c r="TBJ5" s="380"/>
      <c r="TBK5" s="380"/>
      <c r="TBL5" s="380"/>
      <c r="TBM5" s="380"/>
      <c r="TBN5" s="380"/>
      <c r="TBO5" s="380"/>
      <c r="TBP5" s="380"/>
      <c r="TBQ5" s="380"/>
      <c r="TBR5" s="380"/>
      <c r="TBS5" s="380"/>
      <c r="TBT5" s="380"/>
      <c r="TBU5" s="380"/>
      <c r="TBV5" s="380"/>
      <c r="TBW5" s="380"/>
      <c r="TBX5" s="381"/>
      <c r="TBY5" s="379"/>
      <c r="TBZ5" s="380"/>
      <c r="TCA5" s="380"/>
      <c r="TCB5" s="380"/>
      <c r="TCC5" s="380"/>
      <c r="TCD5" s="380"/>
      <c r="TCE5" s="380"/>
      <c r="TCF5" s="380"/>
      <c r="TCG5" s="380"/>
      <c r="TCH5" s="380"/>
      <c r="TCI5" s="380"/>
      <c r="TCJ5" s="380"/>
      <c r="TCK5" s="380"/>
      <c r="TCL5" s="380"/>
      <c r="TCM5" s="380"/>
      <c r="TCN5" s="380"/>
      <c r="TCO5" s="381"/>
      <c r="TCP5" s="379"/>
      <c r="TCQ5" s="380"/>
      <c r="TCR5" s="380"/>
      <c r="TCS5" s="380"/>
      <c r="TCT5" s="380"/>
      <c r="TCU5" s="380"/>
      <c r="TCV5" s="380"/>
      <c r="TCW5" s="380"/>
      <c r="TCX5" s="380"/>
      <c r="TCY5" s="380"/>
      <c r="TCZ5" s="380"/>
      <c r="TDA5" s="380"/>
      <c r="TDB5" s="380"/>
      <c r="TDC5" s="380"/>
      <c r="TDD5" s="380"/>
      <c r="TDE5" s="380"/>
      <c r="TDF5" s="381"/>
      <c r="TDG5" s="379"/>
      <c r="TDH5" s="380"/>
      <c r="TDI5" s="380"/>
      <c r="TDJ5" s="380"/>
      <c r="TDK5" s="380"/>
      <c r="TDL5" s="380"/>
      <c r="TDM5" s="380"/>
      <c r="TDN5" s="380"/>
      <c r="TDO5" s="380"/>
      <c r="TDP5" s="380"/>
      <c r="TDQ5" s="380"/>
      <c r="TDR5" s="380"/>
      <c r="TDS5" s="380"/>
      <c r="TDT5" s="380"/>
      <c r="TDU5" s="380"/>
      <c r="TDV5" s="380"/>
      <c r="TDW5" s="381"/>
      <c r="TDX5" s="379"/>
      <c r="TDY5" s="380"/>
      <c r="TDZ5" s="380"/>
      <c r="TEA5" s="380"/>
      <c r="TEB5" s="380"/>
      <c r="TEC5" s="380"/>
      <c r="TED5" s="380"/>
      <c r="TEE5" s="380"/>
      <c r="TEF5" s="380"/>
      <c r="TEG5" s="380"/>
      <c r="TEH5" s="380"/>
      <c r="TEI5" s="380"/>
      <c r="TEJ5" s="380"/>
      <c r="TEK5" s="380"/>
      <c r="TEL5" s="380"/>
      <c r="TEM5" s="380"/>
      <c r="TEN5" s="381"/>
      <c r="TEO5" s="379"/>
      <c r="TEP5" s="380"/>
      <c r="TEQ5" s="380"/>
      <c r="TER5" s="380"/>
      <c r="TES5" s="380"/>
      <c r="TET5" s="380"/>
      <c r="TEU5" s="380"/>
      <c r="TEV5" s="380"/>
      <c r="TEW5" s="380"/>
      <c r="TEX5" s="380"/>
      <c r="TEY5" s="380"/>
      <c r="TEZ5" s="380"/>
      <c r="TFA5" s="380"/>
      <c r="TFB5" s="380"/>
      <c r="TFC5" s="380"/>
      <c r="TFD5" s="380"/>
      <c r="TFE5" s="381"/>
      <c r="TFF5" s="379"/>
      <c r="TFG5" s="380"/>
      <c r="TFH5" s="380"/>
      <c r="TFI5" s="380"/>
      <c r="TFJ5" s="380"/>
      <c r="TFK5" s="380"/>
      <c r="TFL5" s="380"/>
      <c r="TFM5" s="380"/>
      <c r="TFN5" s="380"/>
      <c r="TFO5" s="380"/>
      <c r="TFP5" s="380"/>
      <c r="TFQ5" s="380"/>
      <c r="TFR5" s="380"/>
      <c r="TFS5" s="380"/>
      <c r="TFT5" s="380"/>
      <c r="TFU5" s="380"/>
      <c r="TFV5" s="381"/>
      <c r="TFW5" s="379"/>
      <c r="TFX5" s="380"/>
      <c r="TFY5" s="380"/>
      <c r="TFZ5" s="380"/>
      <c r="TGA5" s="380"/>
      <c r="TGB5" s="380"/>
      <c r="TGC5" s="380"/>
      <c r="TGD5" s="380"/>
      <c r="TGE5" s="380"/>
      <c r="TGF5" s="380"/>
      <c r="TGG5" s="380"/>
      <c r="TGH5" s="380"/>
      <c r="TGI5" s="380"/>
      <c r="TGJ5" s="380"/>
      <c r="TGK5" s="380"/>
      <c r="TGL5" s="380"/>
      <c r="TGM5" s="381"/>
      <c r="TGN5" s="379"/>
      <c r="TGO5" s="380"/>
      <c r="TGP5" s="380"/>
      <c r="TGQ5" s="380"/>
      <c r="TGR5" s="380"/>
      <c r="TGS5" s="380"/>
      <c r="TGT5" s="380"/>
      <c r="TGU5" s="380"/>
      <c r="TGV5" s="380"/>
      <c r="TGW5" s="380"/>
      <c r="TGX5" s="380"/>
      <c r="TGY5" s="380"/>
      <c r="TGZ5" s="380"/>
      <c r="THA5" s="380"/>
      <c r="THB5" s="380"/>
      <c r="THC5" s="380"/>
      <c r="THD5" s="381"/>
      <c r="THE5" s="379"/>
      <c r="THF5" s="380"/>
      <c r="THG5" s="380"/>
      <c r="THH5" s="380"/>
      <c r="THI5" s="380"/>
      <c r="THJ5" s="380"/>
      <c r="THK5" s="380"/>
      <c r="THL5" s="380"/>
      <c r="THM5" s="380"/>
      <c r="THN5" s="380"/>
      <c r="THO5" s="380"/>
      <c r="THP5" s="380"/>
      <c r="THQ5" s="380"/>
      <c r="THR5" s="380"/>
      <c r="THS5" s="380"/>
      <c r="THT5" s="380"/>
      <c r="THU5" s="381"/>
      <c r="THV5" s="379"/>
      <c r="THW5" s="380"/>
      <c r="THX5" s="380"/>
      <c r="THY5" s="380"/>
      <c r="THZ5" s="380"/>
      <c r="TIA5" s="380"/>
      <c r="TIB5" s="380"/>
      <c r="TIC5" s="380"/>
      <c r="TID5" s="380"/>
      <c r="TIE5" s="380"/>
      <c r="TIF5" s="380"/>
      <c r="TIG5" s="380"/>
      <c r="TIH5" s="380"/>
      <c r="TII5" s="380"/>
      <c r="TIJ5" s="380"/>
      <c r="TIK5" s="380"/>
      <c r="TIL5" s="381"/>
      <c r="TIM5" s="379"/>
      <c r="TIN5" s="380"/>
      <c r="TIO5" s="380"/>
      <c r="TIP5" s="380"/>
      <c r="TIQ5" s="380"/>
      <c r="TIR5" s="380"/>
      <c r="TIS5" s="380"/>
      <c r="TIT5" s="380"/>
      <c r="TIU5" s="380"/>
      <c r="TIV5" s="380"/>
      <c r="TIW5" s="380"/>
      <c r="TIX5" s="380"/>
      <c r="TIY5" s="380"/>
      <c r="TIZ5" s="380"/>
      <c r="TJA5" s="380"/>
      <c r="TJB5" s="380"/>
      <c r="TJC5" s="381"/>
      <c r="TJD5" s="379"/>
      <c r="TJE5" s="380"/>
      <c r="TJF5" s="380"/>
      <c r="TJG5" s="380"/>
      <c r="TJH5" s="380"/>
      <c r="TJI5" s="380"/>
      <c r="TJJ5" s="380"/>
      <c r="TJK5" s="380"/>
      <c r="TJL5" s="380"/>
      <c r="TJM5" s="380"/>
      <c r="TJN5" s="380"/>
      <c r="TJO5" s="380"/>
      <c r="TJP5" s="380"/>
      <c r="TJQ5" s="380"/>
      <c r="TJR5" s="380"/>
      <c r="TJS5" s="380"/>
      <c r="TJT5" s="381"/>
      <c r="TJU5" s="379"/>
      <c r="TJV5" s="380"/>
      <c r="TJW5" s="380"/>
      <c r="TJX5" s="380"/>
      <c r="TJY5" s="380"/>
      <c r="TJZ5" s="380"/>
      <c r="TKA5" s="380"/>
      <c r="TKB5" s="380"/>
      <c r="TKC5" s="380"/>
      <c r="TKD5" s="380"/>
      <c r="TKE5" s="380"/>
      <c r="TKF5" s="380"/>
      <c r="TKG5" s="380"/>
      <c r="TKH5" s="380"/>
      <c r="TKI5" s="380"/>
      <c r="TKJ5" s="380"/>
      <c r="TKK5" s="381"/>
      <c r="TKL5" s="379"/>
      <c r="TKM5" s="380"/>
      <c r="TKN5" s="380"/>
      <c r="TKO5" s="380"/>
      <c r="TKP5" s="380"/>
      <c r="TKQ5" s="380"/>
      <c r="TKR5" s="380"/>
      <c r="TKS5" s="380"/>
      <c r="TKT5" s="380"/>
      <c r="TKU5" s="380"/>
      <c r="TKV5" s="380"/>
      <c r="TKW5" s="380"/>
      <c r="TKX5" s="380"/>
      <c r="TKY5" s="380"/>
      <c r="TKZ5" s="380"/>
      <c r="TLA5" s="380"/>
      <c r="TLB5" s="381"/>
      <c r="TLC5" s="379"/>
      <c r="TLD5" s="380"/>
      <c r="TLE5" s="380"/>
      <c r="TLF5" s="380"/>
      <c r="TLG5" s="380"/>
      <c r="TLH5" s="380"/>
      <c r="TLI5" s="380"/>
      <c r="TLJ5" s="380"/>
      <c r="TLK5" s="380"/>
      <c r="TLL5" s="380"/>
      <c r="TLM5" s="380"/>
      <c r="TLN5" s="380"/>
      <c r="TLO5" s="380"/>
      <c r="TLP5" s="380"/>
      <c r="TLQ5" s="380"/>
      <c r="TLR5" s="380"/>
      <c r="TLS5" s="381"/>
      <c r="TLT5" s="379"/>
      <c r="TLU5" s="380"/>
      <c r="TLV5" s="380"/>
      <c r="TLW5" s="380"/>
      <c r="TLX5" s="380"/>
      <c r="TLY5" s="380"/>
      <c r="TLZ5" s="380"/>
      <c r="TMA5" s="380"/>
      <c r="TMB5" s="380"/>
      <c r="TMC5" s="380"/>
      <c r="TMD5" s="380"/>
      <c r="TME5" s="380"/>
      <c r="TMF5" s="380"/>
      <c r="TMG5" s="380"/>
      <c r="TMH5" s="380"/>
      <c r="TMI5" s="380"/>
      <c r="TMJ5" s="381"/>
      <c r="TMK5" s="379"/>
      <c r="TML5" s="380"/>
      <c r="TMM5" s="380"/>
      <c r="TMN5" s="380"/>
      <c r="TMO5" s="380"/>
      <c r="TMP5" s="380"/>
      <c r="TMQ5" s="380"/>
      <c r="TMR5" s="380"/>
      <c r="TMS5" s="380"/>
      <c r="TMT5" s="380"/>
      <c r="TMU5" s="380"/>
      <c r="TMV5" s="380"/>
      <c r="TMW5" s="380"/>
      <c r="TMX5" s="380"/>
      <c r="TMY5" s="380"/>
      <c r="TMZ5" s="380"/>
      <c r="TNA5" s="381"/>
      <c r="TNB5" s="379"/>
      <c r="TNC5" s="380"/>
      <c r="TND5" s="380"/>
      <c r="TNE5" s="380"/>
      <c r="TNF5" s="380"/>
      <c r="TNG5" s="380"/>
      <c r="TNH5" s="380"/>
      <c r="TNI5" s="380"/>
      <c r="TNJ5" s="380"/>
      <c r="TNK5" s="380"/>
      <c r="TNL5" s="380"/>
      <c r="TNM5" s="380"/>
      <c r="TNN5" s="380"/>
      <c r="TNO5" s="380"/>
      <c r="TNP5" s="380"/>
      <c r="TNQ5" s="380"/>
      <c r="TNR5" s="381"/>
      <c r="TNS5" s="379"/>
      <c r="TNT5" s="380"/>
      <c r="TNU5" s="380"/>
      <c r="TNV5" s="380"/>
      <c r="TNW5" s="380"/>
      <c r="TNX5" s="380"/>
      <c r="TNY5" s="380"/>
      <c r="TNZ5" s="380"/>
      <c r="TOA5" s="380"/>
      <c r="TOB5" s="380"/>
      <c r="TOC5" s="380"/>
      <c r="TOD5" s="380"/>
      <c r="TOE5" s="380"/>
      <c r="TOF5" s="380"/>
      <c r="TOG5" s="380"/>
      <c r="TOH5" s="380"/>
      <c r="TOI5" s="381"/>
      <c r="TOJ5" s="379"/>
      <c r="TOK5" s="380"/>
      <c r="TOL5" s="380"/>
      <c r="TOM5" s="380"/>
      <c r="TON5" s="380"/>
      <c r="TOO5" s="380"/>
      <c r="TOP5" s="380"/>
      <c r="TOQ5" s="380"/>
      <c r="TOR5" s="380"/>
      <c r="TOS5" s="380"/>
      <c r="TOT5" s="380"/>
      <c r="TOU5" s="380"/>
      <c r="TOV5" s="380"/>
      <c r="TOW5" s="380"/>
      <c r="TOX5" s="380"/>
      <c r="TOY5" s="380"/>
      <c r="TOZ5" s="381"/>
      <c r="TPA5" s="379"/>
      <c r="TPB5" s="380"/>
      <c r="TPC5" s="380"/>
      <c r="TPD5" s="380"/>
      <c r="TPE5" s="380"/>
      <c r="TPF5" s="380"/>
      <c r="TPG5" s="380"/>
      <c r="TPH5" s="380"/>
      <c r="TPI5" s="380"/>
      <c r="TPJ5" s="380"/>
      <c r="TPK5" s="380"/>
      <c r="TPL5" s="380"/>
      <c r="TPM5" s="380"/>
      <c r="TPN5" s="380"/>
      <c r="TPO5" s="380"/>
      <c r="TPP5" s="380"/>
      <c r="TPQ5" s="381"/>
      <c r="TPR5" s="379"/>
      <c r="TPS5" s="380"/>
      <c r="TPT5" s="380"/>
      <c r="TPU5" s="380"/>
      <c r="TPV5" s="380"/>
      <c r="TPW5" s="380"/>
      <c r="TPX5" s="380"/>
      <c r="TPY5" s="380"/>
      <c r="TPZ5" s="380"/>
      <c r="TQA5" s="380"/>
      <c r="TQB5" s="380"/>
      <c r="TQC5" s="380"/>
      <c r="TQD5" s="380"/>
      <c r="TQE5" s="380"/>
      <c r="TQF5" s="380"/>
      <c r="TQG5" s="380"/>
      <c r="TQH5" s="381"/>
      <c r="TQI5" s="379"/>
      <c r="TQJ5" s="380"/>
      <c r="TQK5" s="380"/>
      <c r="TQL5" s="380"/>
      <c r="TQM5" s="380"/>
      <c r="TQN5" s="380"/>
      <c r="TQO5" s="380"/>
      <c r="TQP5" s="380"/>
      <c r="TQQ5" s="380"/>
      <c r="TQR5" s="380"/>
      <c r="TQS5" s="380"/>
      <c r="TQT5" s="380"/>
      <c r="TQU5" s="380"/>
      <c r="TQV5" s="380"/>
      <c r="TQW5" s="380"/>
      <c r="TQX5" s="380"/>
      <c r="TQY5" s="381"/>
      <c r="TQZ5" s="379"/>
      <c r="TRA5" s="380"/>
      <c r="TRB5" s="380"/>
      <c r="TRC5" s="380"/>
      <c r="TRD5" s="380"/>
      <c r="TRE5" s="380"/>
      <c r="TRF5" s="380"/>
      <c r="TRG5" s="380"/>
      <c r="TRH5" s="380"/>
      <c r="TRI5" s="380"/>
      <c r="TRJ5" s="380"/>
      <c r="TRK5" s="380"/>
      <c r="TRL5" s="380"/>
      <c r="TRM5" s="380"/>
      <c r="TRN5" s="380"/>
      <c r="TRO5" s="380"/>
      <c r="TRP5" s="381"/>
      <c r="TRQ5" s="379"/>
      <c r="TRR5" s="380"/>
      <c r="TRS5" s="380"/>
      <c r="TRT5" s="380"/>
      <c r="TRU5" s="380"/>
      <c r="TRV5" s="380"/>
      <c r="TRW5" s="380"/>
      <c r="TRX5" s="380"/>
      <c r="TRY5" s="380"/>
      <c r="TRZ5" s="380"/>
      <c r="TSA5" s="380"/>
      <c r="TSB5" s="380"/>
      <c r="TSC5" s="380"/>
      <c r="TSD5" s="380"/>
      <c r="TSE5" s="380"/>
      <c r="TSF5" s="380"/>
      <c r="TSG5" s="381"/>
      <c r="TSH5" s="379"/>
      <c r="TSI5" s="380"/>
      <c r="TSJ5" s="380"/>
      <c r="TSK5" s="380"/>
      <c r="TSL5" s="380"/>
      <c r="TSM5" s="380"/>
      <c r="TSN5" s="380"/>
      <c r="TSO5" s="380"/>
      <c r="TSP5" s="380"/>
      <c r="TSQ5" s="380"/>
      <c r="TSR5" s="380"/>
      <c r="TSS5" s="380"/>
      <c r="TST5" s="380"/>
      <c r="TSU5" s="380"/>
      <c r="TSV5" s="380"/>
      <c r="TSW5" s="380"/>
      <c r="TSX5" s="381"/>
      <c r="TSY5" s="379"/>
      <c r="TSZ5" s="380"/>
      <c r="TTA5" s="380"/>
      <c r="TTB5" s="380"/>
      <c r="TTC5" s="380"/>
      <c r="TTD5" s="380"/>
      <c r="TTE5" s="380"/>
      <c r="TTF5" s="380"/>
      <c r="TTG5" s="380"/>
      <c r="TTH5" s="380"/>
      <c r="TTI5" s="380"/>
      <c r="TTJ5" s="380"/>
      <c r="TTK5" s="380"/>
      <c r="TTL5" s="380"/>
      <c r="TTM5" s="380"/>
      <c r="TTN5" s="380"/>
      <c r="TTO5" s="381"/>
      <c r="TTP5" s="379"/>
      <c r="TTQ5" s="380"/>
      <c r="TTR5" s="380"/>
      <c r="TTS5" s="380"/>
      <c r="TTT5" s="380"/>
      <c r="TTU5" s="380"/>
      <c r="TTV5" s="380"/>
      <c r="TTW5" s="380"/>
      <c r="TTX5" s="380"/>
      <c r="TTY5" s="380"/>
      <c r="TTZ5" s="380"/>
      <c r="TUA5" s="380"/>
      <c r="TUB5" s="380"/>
      <c r="TUC5" s="380"/>
      <c r="TUD5" s="380"/>
      <c r="TUE5" s="380"/>
      <c r="TUF5" s="381"/>
      <c r="TUG5" s="379"/>
      <c r="TUH5" s="380"/>
      <c r="TUI5" s="380"/>
      <c r="TUJ5" s="380"/>
      <c r="TUK5" s="380"/>
      <c r="TUL5" s="380"/>
      <c r="TUM5" s="380"/>
      <c r="TUN5" s="380"/>
      <c r="TUO5" s="380"/>
      <c r="TUP5" s="380"/>
      <c r="TUQ5" s="380"/>
      <c r="TUR5" s="380"/>
      <c r="TUS5" s="380"/>
      <c r="TUT5" s="380"/>
      <c r="TUU5" s="380"/>
      <c r="TUV5" s="380"/>
      <c r="TUW5" s="381"/>
      <c r="TUX5" s="379"/>
      <c r="TUY5" s="380"/>
      <c r="TUZ5" s="380"/>
      <c r="TVA5" s="380"/>
      <c r="TVB5" s="380"/>
      <c r="TVC5" s="380"/>
      <c r="TVD5" s="380"/>
      <c r="TVE5" s="380"/>
      <c r="TVF5" s="380"/>
      <c r="TVG5" s="380"/>
      <c r="TVH5" s="380"/>
      <c r="TVI5" s="380"/>
      <c r="TVJ5" s="380"/>
      <c r="TVK5" s="380"/>
      <c r="TVL5" s="380"/>
      <c r="TVM5" s="380"/>
      <c r="TVN5" s="381"/>
      <c r="TVO5" s="379"/>
      <c r="TVP5" s="380"/>
      <c r="TVQ5" s="380"/>
      <c r="TVR5" s="380"/>
      <c r="TVS5" s="380"/>
      <c r="TVT5" s="380"/>
      <c r="TVU5" s="380"/>
      <c r="TVV5" s="380"/>
      <c r="TVW5" s="380"/>
      <c r="TVX5" s="380"/>
      <c r="TVY5" s="380"/>
      <c r="TVZ5" s="380"/>
      <c r="TWA5" s="380"/>
      <c r="TWB5" s="380"/>
      <c r="TWC5" s="380"/>
      <c r="TWD5" s="380"/>
      <c r="TWE5" s="381"/>
      <c r="TWF5" s="379"/>
      <c r="TWG5" s="380"/>
      <c r="TWH5" s="380"/>
      <c r="TWI5" s="380"/>
      <c r="TWJ5" s="380"/>
      <c r="TWK5" s="380"/>
      <c r="TWL5" s="380"/>
      <c r="TWM5" s="380"/>
      <c r="TWN5" s="380"/>
      <c r="TWO5" s="380"/>
      <c r="TWP5" s="380"/>
      <c r="TWQ5" s="380"/>
      <c r="TWR5" s="380"/>
      <c r="TWS5" s="380"/>
      <c r="TWT5" s="380"/>
      <c r="TWU5" s="380"/>
      <c r="TWV5" s="381"/>
      <c r="TWW5" s="379"/>
      <c r="TWX5" s="380"/>
      <c r="TWY5" s="380"/>
      <c r="TWZ5" s="380"/>
      <c r="TXA5" s="380"/>
      <c r="TXB5" s="380"/>
      <c r="TXC5" s="380"/>
      <c r="TXD5" s="380"/>
      <c r="TXE5" s="380"/>
      <c r="TXF5" s="380"/>
      <c r="TXG5" s="380"/>
      <c r="TXH5" s="380"/>
      <c r="TXI5" s="380"/>
      <c r="TXJ5" s="380"/>
      <c r="TXK5" s="380"/>
      <c r="TXL5" s="380"/>
      <c r="TXM5" s="381"/>
      <c r="TXN5" s="379"/>
      <c r="TXO5" s="380"/>
      <c r="TXP5" s="380"/>
      <c r="TXQ5" s="380"/>
      <c r="TXR5" s="380"/>
      <c r="TXS5" s="380"/>
      <c r="TXT5" s="380"/>
      <c r="TXU5" s="380"/>
      <c r="TXV5" s="380"/>
      <c r="TXW5" s="380"/>
      <c r="TXX5" s="380"/>
      <c r="TXY5" s="380"/>
      <c r="TXZ5" s="380"/>
      <c r="TYA5" s="380"/>
      <c r="TYB5" s="380"/>
      <c r="TYC5" s="380"/>
      <c r="TYD5" s="381"/>
      <c r="TYE5" s="379"/>
      <c r="TYF5" s="380"/>
      <c r="TYG5" s="380"/>
      <c r="TYH5" s="380"/>
      <c r="TYI5" s="380"/>
      <c r="TYJ5" s="380"/>
      <c r="TYK5" s="380"/>
      <c r="TYL5" s="380"/>
      <c r="TYM5" s="380"/>
      <c r="TYN5" s="380"/>
      <c r="TYO5" s="380"/>
      <c r="TYP5" s="380"/>
      <c r="TYQ5" s="380"/>
      <c r="TYR5" s="380"/>
      <c r="TYS5" s="380"/>
      <c r="TYT5" s="380"/>
      <c r="TYU5" s="381"/>
      <c r="TYV5" s="379"/>
      <c r="TYW5" s="380"/>
      <c r="TYX5" s="380"/>
      <c r="TYY5" s="380"/>
      <c r="TYZ5" s="380"/>
      <c r="TZA5" s="380"/>
      <c r="TZB5" s="380"/>
      <c r="TZC5" s="380"/>
      <c r="TZD5" s="380"/>
      <c r="TZE5" s="380"/>
      <c r="TZF5" s="380"/>
      <c r="TZG5" s="380"/>
      <c r="TZH5" s="380"/>
      <c r="TZI5" s="380"/>
      <c r="TZJ5" s="380"/>
      <c r="TZK5" s="380"/>
      <c r="TZL5" s="381"/>
      <c r="TZM5" s="379"/>
      <c r="TZN5" s="380"/>
      <c r="TZO5" s="380"/>
      <c r="TZP5" s="380"/>
      <c r="TZQ5" s="380"/>
      <c r="TZR5" s="380"/>
      <c r="TZS5" s="380"/>
      <c r="TZT5" s="380"/>
      <c r="TZU5" s="380"/>
      <c r="TZV5" s="380"/>
      <c r="TZW5" s="380"/>
      <c r="TZX5" s="380"/>
      <c r="TZY5" s="380"/>
      <c r="TZZ5" s="380"/>
      <c r="UAA5" s="380"/>
      <c r="UAB5" s="380"/>
      <c r="UAC5" s="381"/>
      <c r="UAD5" s="379"/>
      <c r="UAE5" s="380"/>
      <c r="UAF5" s="380"/>
      <c r="UAG5" s="380"/>
      <c r="UAH5" s="380"/>
      <c r="UAI5" s="380"/>
      <c r="UAJ5" s="380"/>
      <c r="UAK5" s="380"/>
      <c r="UAL5" s="380"/>
      <c r="UAM5" s="380"/>
      <c r="UAN5" s="380"/>
      <c r="UAO5" s="380"/>
      <c r="UAP5" s="380"/>
      <c r="UAQ5" s="380"/>
      <c r="UAR5" s="380"/>
      <c r="UAS5" s="380"/>
      <c r="UAT5" s="381"/>
      <c r="UAU5" s="379"/>
      <c r="UAV5" s="380"/>
      <c r="UAW5" s="380"/>
      <c r="UAX5" s="380"/>
      <c r="UAY5" s="380"/>
      <c r="UAZ5" s="380"/>
      <c r="UBA5" s="380"/>
      <c r="UBB5" s="380"/>
      <c r="UBC5" s="380"/>
      <c r="UBD5" s="380"/>
      <c r="UBE5" s="380"/>
      <c r="UBF5" s="380"/>
      <c r="UBG5" s="380"/>
      <c r="UBH5" s="380"/>
      <c r="UBI5" s="380"/>
      <c r="UBJ5" s="380"/>
      <c r="UBK5" s="381"/>
      <c r="UBL5" s="379"/>
      <c r="UBM5" s="380"/>
      <c r="UBN5" s="380"/>
      <c r="UBO5" s="380"/>
      <c r="UBP5" s="380"/>
      <c r="UBQ5" s="380"/>
      <c r="UBR5" s="380"/>
      <c r="UBS5" s="380"/>
      <c r="UBT5" s="380"/>
      <c r="UBU5" s="380"/>
      <c r="UBV5" s="380"/>
      <c r="UBW5" s="380"/>
      <c r="UBX5" s="380"/>
      <c r="UBY5" s="380"/>
      <c r="UBZ5" s="380"/>
      <c r="UCA5" s="380"/>
      <c r="UCB5" s="381"/>
      <c r="UCC5" s="379"/>
      <c r="UCD5" s="380"/>
      <c r="UCE5" s="380"/>
      <c r="UCF5" s="380"/>
      <c r="UCG5" s="380"/>
      <c r="UCH5" s="380"/>
      <c r="UCI5" s="380"/>
      <c r="UCJ5" s="380"/>
      <c r="UCK5" s="380"/>
      <c r="UCL5" s="380"/>
      <c r="UCM5" s="380"/>
      <c r="UCN5" s="380"/>
      <c r="UCO5" s="380"/>
      <c r="UCP5" s="380"/>
      <c r="UCQ5" s="380"/>
      <c r="UCR5" s="380"/>
      <c r="UCS5" s="381"/>
      <c r="UCT5" s="379"/>
      <c r="UCU5" s="380"/>
      <c r="UCV5" s="380"/>
      <c r="UCW5" s="380"/>
      <c r="UCX5" s="380"/>
      <c r="UCY5" s="380"/>
      <c r="UCZ5" s="380"/>
      <c r="UDA5" s="380"/>
      <c r="UDB5" s="380"/>
      <c r="UDC5" s="380"/>
      <c r="UDD5" s="380"/>
      <c r="UDE5" s="380"/>
      <c r="UDF5" s="380"/>
      <c r="UDG5" s="380"/>
      <c r="UDH5" s="380"/>
      <c r="UDI5" s="380"/>
      <c r="UDJ5" s="381"/>
      <c r="UDK5" s="379"/>
      <c r="UDL5" s="380"/>
      <c r="UDM5" s="380"/>
      <c r="UDN5" s="380"/>
      <c r="UDO5" s="380"/>
      <c r="UDP5" s="380"/>
      <c r="UDQ5" s="380"/>
      <c r="UDR5" s="380"/>
      <c r="UDS5" s="380"/>
      <c r="UDT5" s="380"/>
      <c r="UDU5" s="380"/>
      <c r="UDV5" s="380"/>
      <c r="UDW5" s="380"/>
      <c r="UDX5" s="380"/>
      <c r="UDY5" s="380"/>
      <c r="UDZ5" s="380"/>
      <c r="UEA5" s="381"/>
      <c r="UEB5" s="379"/>
      <c r="UEC5" s="380"/>
      <c r="UED5" s="380"/>
      <c r="UEE5" s="380"/>
      <c r="UEF5" s="380"/>
      <c r="UEG5" s="380"/>
      <c r="UEH5" s="380"/>
      <c r="UEI5" s="380"/>
      <c r="UEJ5" s="380"/>
      <c r="UEK5" s="380"/>
      <c r="UEL5" s="380"/>
      <c r="UEM5" s="380"/>
      <c r="UEN5" s="380"/>
      <c r="UEO5" s="380"/>
      <c r="UEP5" s="380"/>
      <c r="UEQ5" s="380"/>
      <c r="UER5" s="381"/>
      <c r="UES5" s="379"/>
      <c r="UET5" s="380"/>
      <c r="UEU5" s="380"/>
      <c r="UEV5" s="380"/>
      <c r="UEW5" s="380"/>
      <c r="UEX5" s="380"/>
      <c r="UEY5" s="380"/>
      <c r="UEZ5" s="380"/>
      <c r="UFA5" s="380"/>
      <c r="UFB5" s="380"/>
      <c r="UFC5" s="380"/>
      <c r="UFD5" s="380"/>
      <c r="UFE5" s="380"/>
      <c r="UFF5" s="380"/>
      <c r="UFG5" s="380"/>
      <c r="UFH5" s="380"/>
      <c r="UFI5" s="381"/>
      <c r="UFJ5" s="379"/>
      <c r="UFK5" s="380"/>
      <c r="UFL5" s="380"/>
      <c r="UFM5" s="380"/>
      <c r="UFN5" s="380"/>
      <c r="UFO5" s="380"/>
      <c r="UFP5" s="380"/>
      <c r="UFQ5" s="380"/>
      <c r="UFR5" s="380"/>
      <c r="UFS5" s="380"/>
      <c r="UFT5" s="380"/>
      <c r="UFU5" s="380"/>
      <c r="UFV5" s="380"/>
      <c r="UFW5" s="380"/>
      <c r="UFX5" s="380"/>
      <c r="UFY5" s="380"/>
      <c r="UFZ5" s="381"/>
      <c r="UGA5" s="379"/>
      <c r="UGB5" s="380"/>
      <c r="UGC5" s="380"/>
      <c r="UGD5" s="380"/>
      <c r="UGE5" s="380"/>
      <c r="UGF5" s="380"/>
      <c r="UGG5" s="380"/>
      <c r="UGH5" s="380"/>
      <c r="UGI5" s="380"/>
      <c r="UGJ5" s="380"/>
      <c r="UGK5" s="380"/>
      <c r="UGL5" s="380"/>
      <c r="UGM5" s="380"/>
      <c r="UGN5" s="380"/>
      <c r="UGO5" s="380"/>
      <c r="UGP5" s="380"/>
      <c r="UGQ5" s="381"/>
      <c r="UGR5" s="379"/>
      <c r="UGS5" s="380"/>
      <c r="UGT5" s="380"/>
      <c r="UGU5" s="380"/>
      <c r="UGV5" s="380"/>
      <c r="UGW5" s="380"/>
      <c r="UGX5" s="380"/>
      <c r="UGY5" s="380"/>
      <c r="UGZ5" s="380"/>
      <c r="UHA5" s="380"/>
      <c r="UHB5" s="380"/>
      <c r="UHC5" s="380"/>
      <c r="UHD5" s="380"/>
      <c r="UHE5" s="380"/>
      <c r="UHF5" s="380"/>
      <c r="UHG5" s="380"/>
      <c r="UHH5" s="381"/>
      <c r="UHI5" s="379"/>
      <c r="UHJ5" s="380"/>
      <c r="UHK5" s="380"/>
      <c r="UHL5" s="380"/>
      <c r="UHM5" s="380"/>
      <c r="UHN5" s="380"/>
      <c r="UHO5" s="380"/>
      <c r="UHP5" s="380"/>
      <c r="UHQ5" s="380"/>
      <c r="UHR5" s="380"/>
      <c r="UHS5" s="380"/>
      <c r="UHT5" s="380"/>
      <c r="UHU5" s="380"/>
      <c r="UHV5" s="380"/>
      <c r="UHW5" s="380"/>
      <c r="UHX5" s="380"/>
      <c r="UHY5" s="381"/>
      <c r="UHZ5" s="379"/>
      <c r="UIA5" s="380"/>
      <c r="UIB5" s="380"/>
      <c r="UIC5" s="380"/>
      <c r="UID5" s="380"/>
      <c r="UIE5" s="380"/>
      <c r="UIF5" s="380"/>
      <c r="UIG5" s="380"/>
      <c r="UIH5" s="380"/>
      <c r="UII5" s="380"/>
      <c r="UIJ5" s="380"/>
      <c r="UIK5" s="380"/>
      <c r="UIL5" s="380"/>
      <c r="UIM5" s="380"/>
      <c r="UIN5" s="380"/>
      <c r="UIO5" s="380"/>
      <c r="UIP5" s="381"/>
      <c r="UIQ5" s="379"/>
      <c r="UIR5" s="380"/>
      <c r="UIS5" s="380"/>
      <c r="UIT5" s="380"/>
      <c r="UIU5" s="380"/>
      <c r="UIV5" s="380"/>
      <c r="UIW5" s="380"/>
      <c r="UIX5" s="380"/>
      <c r="UIY5" s="380"/>
      <c r="UIZ5" s="380"/>
      <c r="UJA5" s="380"/>
      <c r="UJB5" s="380"/>
      <c r="UJC5" s="380"/>
      <c r="UJD5" s="380"/>
      <c r="UJE5" s="380"/>
      <c r="UJF5" s="380"/>
      <c r="UJG5" s="381"/>
      <c r="UJH5" s="379"/>
      <c r="UJI5" s="380"/>
      <c r="UJJ5" s="380"/>
      <c r="UJK5" s="380"/>
      <c r="UJL5" s="380"/>
      <c r="UJM5" s="380"/>
      <c r="UJN5" s="380"/>
      <c r="UJO5" s="380"/>
      <c r="UJP5" s="380"/>
      <c r="UJQ5" s="380"/>
      <c r="UJR5" s="380"/>
      <c r="UJS5" s="380"/>
      <c r="UJT5" s="380"/>
      <c r="UJU5" s="380"/>
      <c r="UJV5" s="380"/>
      <c r="UJW5" s="380"/>
      <c r="UJX5" s="381"/>
      <c r="UJY5" s="379"/>
      <c r="UJZ5" s="380"/>
      <c r="UKA5" s="380"/>
      <c r="UKB5" s="380"/>
      <c r="UKC5" s="380"/>
      <c r="UKD5" s="380"/>
      <c r="UKE5" s="380"/>
      <c r="UKF5" s="380"/>
      <c r="UKG5" s="380"/>
      <c r="UKH5" s="380"/>
      <c r="UKI5" s="380"/>
      <c r="UKJ5" s="380"/>
      <c r="UKK5" s="380"/>
      <c r="UKL5" s="380"/>
      <c r="UKM5" s="380"/>
      <c r="UKN5" s="380"/>
      <c r="UKO5" s="381"/>
      <c r="UKP5" s="379"/>
      <c r="UKQ5" s="380"/>
      <c r="UKR5" s="380"/>
      <c r="UKS5" s="380"/>
      <c r="UKT5" s="380"/>
      <c r="UKU5" s="380"/>
      <c r="UKV5" s="380"/>
      <c r="UKW5" s="380"/>
      <c r="UKX5" s="380"/>
      <c r="UKY5" s="380"/>
      <c r="UKZ5" s="380"/>
      <c r="ULA5" s="380"/>
      <c r="ULB5" s="380"/>
      <c r="ULC5" s="380"/>
      <c r="ULD5" s="380"/>
      <c r="ULE5" s="380"/>
      <c r="ULF5" s="381"/>
      <c r="ULG5" s="379"/>
      <c r="ULH5" s="380"/>
      <c r="ULI5" s="380"/>
      <c r="ULJ5" s="380"/>
      <c r="ULK5" s="380"/>
      <c r="ULL5" s="380"/>
      <c r="ULM5" s="380"/>
      <c r="ULN5" s="380"/>
      <c r="ULO5" s="380"/>
      <c r="ULP5" s="380"/>
      <c r="ULQ5" s="380"/>
      <c r="ULR5" s="380"/>
      <c r="ULS5" s="380"/>
      <c r="ULT5" s="380"/>
      <c r="ULU5" s="380"/>
      <c r="ULV5" s="380"/>
      <c r="ULW5" s="381"/>
      <c r="ULX5" s="379"/>
      <c r="ULY5" s="380"/>
      <c r="ULZ5" s="380"/>
      <c r="UMA5" s="380"/>
      <c r="UMB5" s="380"/>
      <c r="UMC5" s="380"/>
      <c r="UMD5" s="380"/>
      <c r="UME5" s="380"/>
      <c r="UMF5" s="380"/>
      <c r="UMG5" s="380"/>
      <c r="UMH5" s="380"/>
      <c r="UMI5" s="380"/>
      <c r="UMJ5" s="380"/>
      <c r="UMK5" s="380"/>
      <c r="UML5" s="380"/>
      <c r="UMM5" s="380"/>
      <c r="UMN5" s="381"/>
      <c r="UMO5" s="379"/>
      <c r="UMP5" s="380"/>
      <c r="UMQ5" s="380"/>
      <c r="UMR5" s="380"/>
      <c r="UMS5" s="380"/>
      <c r="UMT5" s="380"/>
      <c r="UMU5" s="380"/>
      <c r="UMV5" s="380"/>
      <c r="UMW5" s="380"/>
      <c r="UMX5" s="380"/>
      <c r="UMY5" s="380"/>
      <c r="UMZ5" s="380"/>
      <c r="UNA5" s="380"/>
      <c r="UNB5" s="380"/>
      <c r="UNC5" s="380"/>
      <c r="UND5" s="380"/>
      <c r="UNE5" s="381"/>
      <c r="UNF5" s="379"/>
      <c r="UNG5" s="380"/>
      <c r="UNH5" s="380"/>
      <c r="UNI5" s="380"/>
      <c r="UNJ5" s="380"/>
      <c r="UNK5" s="380"/>
      <c r="UNL5" s="380"/>
      <c r="UNM5" s="380"/>
      <c r="UNN5" s="380"/>
      <c r="UNO5" s="380"/>
      <c r="UNP5" s="380"/>
      <c r="UNQ5" s="380"/>
      <c r="UNR5" s="380"/>
      <c r="UNS5" s="380"/>
      <c r="UNT5" s="380"/>
      <c r="UNU5" s="380"/>
      <c r="UNV5" s="381"/>
      <c r="UNW5" s="379"/>
      <c r="UNX5" s="380"/>
      <c r="UNY5" s="380"/>
      <c r="UNZ5" s="380"/>
      <c r="UOA5" s="380"/>
      <c r="UOB5" s="380"/>
      <c r="UOC5" s="380"/>
      <c r="UOD5" s="380"/>
      <c r="UOE5" s="380"/>
      <c r="UOF5" s="380"/>
      <c r="UOG5" s="380"/>
      <c r="UOH5" s="380"/>
      <c r="UOI5" s="380"/>
      <c r="UOJ5" s="380"/>
      <c r="UOK5" s="380"/>
      <c r="UOL5" s="380"/>
      <c r="UOM5" s="381"/>
      <c r="UON5" s="379"/>
      <c r="UOO5" s="380"/>
      <c r="UOP5" s="380"/>
      <c r="UOQ5" s="380"/>
      <c r="UOR5" s="380"/>
      <c r="UOS5" s="380"/>
      <c r="UOT5" s="380"/>
      <c r="UOU5" s="380"/>
      <c r="UOV5" s="380"/>
      <c r="UOW5" s="380"/>
      <c r="UOX5" s="380"/>
      <c r="UOY5" s="380"/>
      <c r="UOZ5" s="380"/>
      <c r="UPA5" s="380"/>
      <c r="UPB5" s="380"/>
      <c r="UPC5" s="380"/>
      <c r="UPD5" s="381"/>
      <c r="UPE5" s="379"/>
      <c r="UPF5" s="380"/>
      <c r="UPG5" s="380"/>
      <c r="UPH5" s="380"/>
      <c r="UPI5" s="380"/>
      <c r="UPJ5" s="380"/>
      <c r="UPK5" s="380"/>
      <c r="UPL5" s="380"/>
      <c r="UPM5" s="380"/>
      <c r="UPN5" s="380"/>
      <c r="UPO5" s="380"/>
      <c r="UPP5" s="380"/>
      <c r="UPQ5" s="380"/>
      <c r="UPR5" s="380"/>
      <c r="UPS5" s="380"/>
      <c r="UPT5" s="380"/>
      <c r="UPU5" s="381"/>
      <c r="UPV5" s="379"/>
      <c r="UPW5" s="380"/>
      <c r="UPX5" s="380"/>
      <c r="UPY5" s="380"/>
      <c r="UPZ5" s="380"/>
      <c r="UQA5" s="380"/>
      <c r="UQB5" s="380"/>
      <c r="UQC5" s="380"/>
      <c r="UQD5" s="380"/>
      <c r="UQE5" s="380"/>
      <c r="UQF5" s="380"/>
      <c r="UQG5" s="380"/>
      <c r="UQH5" s="380"/>
      <c r="UQI5" s="380"/>
      <c r="UQJ5" s="380"/>
      <c r="UQK5" s="380"/>
      <c r="UQL5" s="381"/>
      <c r="UQM5" s="379"/>
      <c r="UQN5" s="380"/>
      <c r="UQO5" s="380"/>
      <c r="UQP5" s="380"/>
      <c r="UQQ5" s="380"/>
      <c r="UQR5" s="380"/>
      <c r="UQS5" s="380"/>
      <c r="UQT5" s="380"/>
      <c r="UQU5" s="380"/>
      <c r="UQV5" s="380"/>
      <c r="UQW5" s="380"/>
      <c r="UQX5" s="380"/>
      <c r="UQY5" s="380"/>
      <c r="UQZ5" s="380"/>
      <c r="URA5" s="380"/>
      <c r="URB5" s="380"/>
      <c r="URC5" s="381"/>
      <c r="URD5" s="379"/>
      <c r="URE5" s="380"/>
      <c r="URF5" s="380"/>
      <c r="URG5" s="380"/>
      <c r="URH5" s="380"/>
      <c r="URI5" s="380"/>
      <c r="URJ5" s="380"/>
      <c r="URK5" s="380"/>
      <c r="URL5" s="380"/>
      <c r="URM5" s="380"/>
      <c r="URN5" s="380"/>
      <c r="URO5" s="380"/>
      <c r="URP5" s="380"/>
      <c r="URQ5" s="380"/>
      <c r="URR5" s="380"/>
      <c r="URS5" s="380"/>
      <c r="URT5" s="381"/>
      <c r="URU5" s="379"/>
      <c r="URV5" s="380"/>
      <c r="URW5" s="380"/>
      <c r="URX5" s="380"/>
      <c r="URY5" s="380"/>
      <c r="URZ5" s="380"/>
      <c r="USA5" s="380"/>
      <c r="USB5" s="380"/>
      <c r="USC5" s="380"/>
      <c r="USD5" s="380"/>
      <c r="USE5" s="380"/>
      <c r="USF5" s="380"/>
      <c r="USG5" s="380"/>
      <c r="USH5" s="380"/>
      <c r="USI5" s="380"/>
      <c r="USJ5" s="380"/>
      <c r="USK5" s="381"/>
      <c r="USL5" s="379"/>
      <c r="USM5" s="380"/>
      <c r="USN5" s="380"/>
      <c r="USO5" s="380"/>
      <c r="USP5" s="380"/>
      <c r="USQ5" s="380"/>
      <c r="USR5" s="380"/>
      <c r="USS5" s="380"/>
      <c r="UST5" s="380"/>
      <c r="USU5" s="380"/>
      <c r="USV5" s="380"/>
      <c r="USW5" s="380"/>
      <c r="USX5" s="380"/>
      <c r="USY5" s="380"/>
      <c r="USZ5" s="380"/>
      <c r="UTA5" s="380"/>
      <c r="UTB5" s="381"/>
      <c r="UTC5" s="379"/>
      <c r="UTD5" s="380"/>
      <c r="UTE5" s="380"/>
      <c r="UTF5" s="380"/>
      <c r="UTG5" s="380"/>
      <c r="UTH5" s="380"/>
      <c r="UTI5" s="380"/>
      <c r="UTJ5" s="380"/>
      <c r="UTK5" s="380"/>
      <c r="UTL5" s="380"/>
      <c r="UTM5" s="380"/>
      <c r="UTN5" s="380"/>
      <c r="UTO5" s="380"/>
      <c r="UTP5" s="380"/>
      <c r="UTQ5" s="380"/>
      <c r="UTR5" s="380"/>
      <c r="UTS5" s="381"/>
      <c r="UTT5" s="379"/>
      <c r="UTU5" s="380"/>
      <c r="UTV5" s="380"/>
      <c r="UTW5" s="380"/>
      <c r="UTX5" s="380"/>
      <c r="UTY5" s="380"/>
      <c r="UTZ5" s="380"/>
      <c r="UUA5" s="380"/>
      <c r="UUB5" s="380"/>
      <c r="UUC5" s="380"/>
      <c r="UUD5" s="380"/>
      <c r="UUE5" s="380"/>
      <c r="UUF5" s="380"/>
      <c r="UUG5" s="380"/>
      <c r="UUH5" s="380"/>
      <c r="UUI5" s="380"/>
      <c r="UUJ5" s="381"/>
      <c r="UUK5" s="379"/>
      <c r="UUL5" s="380"/>
      <c r="UUM5" s="380"/>
      <c r="UUN5" s="380"/>
      <c r="UUO5" s="380"/>
      <c r="UUP5" s="380"/>
      <c r="UUQ5" s="380"/>
      <c r="UUR5" s="380"/>
      <c r="UUS5" s="380"/>
      <c r="UUT5" s="380"/>
      <c r="UUU5" s="380"/>
      <c r="UUV5" s="380"/>
      <c r="UUW5" s="380"/>
      <c r="UUX5" s="380"/>
      <c r="UUY5" s="380"/>
      <c r="UUZ5" s="380"/>
      <c r="UVA5" s="381"/>
      <c r="UVB5" s="379"/>
      <c r="UVC5" s="380"/>
      <c r="UVD5" s="380"/>
      <c r="UVE5" s="380"/>
      <c r="UVF5" s="380"/>
      <c r="UVG5" s="380"/>
      <c r="UVH5" s="380"/>
      <c r="UVI5" s="380"/>
      <c r="UVJ5" s="380"/>
      <c r="UVK5" s="380"/>
      <c r="UVL5" s="380"/>
      <c r="UVM5" s="380"/>
      <c r="UVN5" s="380"/>
      <c r="UVO5" s="380"/>
      <c r="UVP5" s="380"/>
      <c r="UVQ5" s="380"/>
      <c r="UVR5" s="381"/>
      <c r="UVS5" s="379"/>
      <c r="UVT5" s="380"/>
      <c r="UVU5" s="380"/>
      <c r="UVV5" s="380"/>
      <c r="UVW5" s="380"/>
      <c r="UVX5" s="380"/>
      <c r="UVY5" s="380"/>
      <c r="UVZ5" s="380"/>
      <c r="UWA5" s="380"/>
      <c r="UWB5" s="380"/>
      <c r="UWC5" s="380"/>
      <c r="UWD5" s="380"/>
      <c r="UWE5" s="380"/>
      <c r="UWF5" s="380"/>
      <c r="UWG5" s="380"/>
      <c r="UWH5" s="380"/>
      <c r="UWI5" s="381"/>
      <c r="UWJ5" s="379"/>
      <c r="UWK5" s="380"/>
      <c r="UWL5" s="380"/>
      <c r="UWM5" s="380"/>
      <c r="UWN5" s="380"/>
      <c r="UWO5" s="380"/>
      <c r="UWP5" s="380"/>
      <c r="UWQ5" s="380"/>
      <c r="UWR5" s="380"/>
      <c r="UWS5" s="380"/>
      <c r="UWT5" s="380"/>
      <c r="UWU5" s="380"/>
      <c r="UWV5" s="380"/>
      <c r="UWW5" s="380"/>
      <c r="UWX5" s="380"/>
      <c r="UWY5" s="380"/>
      <c r="UWZ5" s="381"/>
      <c r="UXA5" s="379"/>
      <c r="UXB5" s="380"/>
      <c r="UXC5" s="380"/>
      <c r="UXD5" s="380"/>
      <c r="UXE5" s="380"/>
      <c r="UXF5" s="380"/>
      <c r="UXG5" s="380"/>
      <c r="UXH5" s="380"/>
      <c r="UXI5" s="380"/>
      <c r="UXJ5" s="380"/>
      <c r="UXK5" s="380"/>
      <c r="UXL5" s="380"/>
      <c r="UXM5" s="380"/>
      <c r="UXN5" s="380"/>
      <c r="UXO5" s="380"/>
      <c r="UXP5" s="380"/>
      <c r="UXQ5" s="381"/>
      <c r="UXR5" s="379"/>
      <c r="UXS5" s="380"/>
      <c r="UXT5" s="380"/>
      <c r="UXU5" s="380"/>
      <c r="UXV5" s="380"/>
      <c r="UXW5" s="380"/>
      <c r="UXX5" s="380"/>
      <c r="UXY5" s="380"/>
      <c r="UXZ5" s="380"/>
      <c r="UYA5" s="380"/>
      <c r="UYB5" s="380"/>
      <c r="UYC5" s="380"/>
      <c r="UYD5" s="380"/>
      <c r="UYE5" s="380"/>
      <c r="UYF5" s="380"/>
      <c r="UYG5" s="380"/>
      <c r="UYH5" s="381"/>
      <c r="UYI5" s="379"/>
      <c r="UYJ5" s="380"/>
      <c r="UYK5" s="380"/>
      <c r="UYL5" s="380"/>
      <c r="UYM5" s="380"/>
      <c r="UYN5" s="380"/>
      <c r="UYO5" s="380"/>
      <c r="UYP5" s="380"/>
      <c r="UYQ5" s="380"/>
      <c r="UYR5" s="380"/>
      <c r="UYS5" s="380"/>
      <c r="UYT5" s="380"/>
      <c r="UYU5" s="380"/>
      <c r="UYV5" s="380"/>
      <c r="UYW5" s="380"/>
      <c r="UYX5" s="380"/>
      <c r="UYY5" s="381"/>
      <c r="UYZ5" s="379"/>
      <c r="UZA5" s="380"/>
      <c r="UZB5" s="380"/>
      <c r="UZC5" s="380"/>
      <c r="UZD5" s="380"/>
      <c r="UZE5" s="380"/>
      <c r="UZF5" s="380"/>
      <c r="UZG5" s="380"/>
      <c r="UZH5" s="380"/>
      <c r="UZI5" s="380"/>
      <c r="UZJ5" s="380"/>
      <c r="UZK5" s="380"/>
      <c r="UZL5" s="380"/>
      <c r="UZM5" s="380"/>
      <c r="UZN5" s="380"/>
      <c r="UZO5" s="380"/>
      <c r="UZP5" s="381"/>
      <c r="UZQ5" s="379"/>
      <c r="UZR5" s="380"/>
      <c r="UZS5" s="380"/>
      <c r="UZT5" s="380"/>
      <c r="UZU5" s="380"/>
      <c r="UZV5" s="380"/>
      <c r="UZW5" s="380"/>
      <c r="UZX5" s="380"/>
      <c r="UZY5" s="380"/>
      <c r="UZZ5" s="380"/>
      <c r="VAA5" s="380"/>
      <c r="VAB5" s="380"/>
      <c r="VAC5" s="380"/>
      <c r="VAD5" s="380"/>
      <c r="VAE5" s="380"/>
      <c r="VAF5" s="380"/>
      <c r="VAG5" s="381"/>
      <c r="VAH5" s="379"/>
      <c r="VAI5" s="380"/>
      <c r="VAJ5" s="380"/>
      <c r="VAK5" s="380"/>
      <c r="VAL5" s="380"/>
      <c r="VAM5" s="380"/>
      <c r="VAN5" s="380"/>
      <c r="VAO5" s="380"/>
      <c r="VAP5" s="380"/>
      <c r="VAQ5" s="380"/>
      <c r="VAR5" s="380"/>
      <c r="VAS5" s="380"/>
      <c r="VAT5" s="380"/>
      <c r="VAU5" s="380"/>
      <c r="VAV5" s="380"/>
      <c r="VAW5" s="380"/>
      <c r="VAX5" s="381"/>
      <c r="VAY5" s="379"/>
      <c r="VAZ5" s="380"/>
      <c r="VBA5" s="380"/>
      <c r="VBB5" s="380"/>
      <c r="VBC5" s="380"/>
      <c r="VBD5" s="380"/>
      <c r="VBE5" s="380"/>
      <c r="VBF5" s="380"/>
      <c r="VBG5" s="380"/>
      <c r="VBH5" s="380"/>
      <c r="VBI5" s="380"/>
      <c r="VBJ5" s="380"/>
      <c r="VBK5" s="380"/>
      <c r="VBL5" s="380"/>
      <c r="VBM5" s="380"/>
      <c r="VBN5" s="380"/>
      <c r="VBO5" s="381"/>
      <c r="VBP5" s="379"/>
      <c r="VBQ5" s="380"/>
      <c r="VBR5" s="380"/>
      <c r="VBS5" s="380"/>
      <c r="VBT5" s="380"/>
      <c r="VBU5" s="380"/>
      <c r="VBV5" s="380"/>
      <c r="VBW5" s="380"/>
      <c r="VBX5" s="380"/>
      <c r="VBY5" s="380"/>
      <c r="VBZ5" s="380"/>
      <c r="VCA5" s="380"/>
      <c r="VCB5" s="380"/>
      <c r="VCC5" s="380"/>
      <c r="VCD5" s="380"/>
      <c r="VCE5" s="380"/>
      <c r="VCF5" s="381"/>
      <c r="VCG5" s="379"/>
      <c r="VCH5" s="380"/>
      <c r="VCI5" s="380"/>
      <c r="VCJ5" s="380"/>
      <c r="VCK5" s="380"/>
      <c r="VCL5" s="380"/>
      <c r="VCM5" s="380"/>
      <c r="VCN5" s="380"/>
      <c r="VCO5" s="380"/>
      <c r="VCP5" s="380"/>
      <c r="VCQ5" s="380"/>
      <c r="VCR5" s="380"/>
      <c r="VCS5" s="380"/>
      <c r="VCT5" s="380"/>
      <c r="VCU5" s="380"/>
      <c r="VCV5" s="380"/>
      <c r="VCW5" s="381"/>
      <c r="VCX5" s="379"/>
      <c r="VCY5" s="380"/>
      <c r="VCZ5" s="380"/>
      <c r="VDA5" s="380"/>
      <c r="VDB5" s="380"/>
      <c r="VDC5" s="380"/>
      <c r="VDD5" s="380"/>
      <c r="VDE5" s="380"/>
      <c r="VDF5" s="380"/>
      <c r="VDG5" s="380"/>
      <c r="VDH5" s="380"/>
      <c r="VDI5" s="380"/>
      <c r="VDJ5" s="380"/>
      <c r="VDK5" s="380"/>
      <c r="VDL5" s="380"/>
      <c r="VDM5" s="380"/>
      <c r="VDN5" s="381"/>
      <c r="VDO5" s="379"/>
      <c r="VDP5" s="380"/>
      <c r="VDQ5" s="380"/>
      <c r="VDR5" s="380"/>
      <c r="VDS5" s="380"/>
      <c r="VDT5" s="380"/>
      <c r="VDU5" s="380"/>
      <c r="VDV5" s="380"/>
      <c r="VDW5" s="380"/>
      <c r="VDX5" s="380"/>
      <c r="VDY5" s="380"/>
      <c r="VDZ5" s="380"/>
      <c r="VEA5" s="380"/>
      <c r="VEB5" s="380"/>
      <c r="VEC5" s="380"/>
      <c r="VED5" s="380"/>
      <c r="VEE5" s="381"/>
      <c r="VEF5" s="379"/>
      <c r="VEG5" s="380"/>
      <c r="VEH5" s="380"/>
      <c r="VEI5" s="380"/>
      <c r="VEJ5" s="380"/>
      <c r="VEK5" s="380"/>
      <c r="VEL5" s="380"/>
      <c r="VEM5" s="380"/>
      <c r="VEN5" s="380"/>
      <c r="VEO5" s="380"/>
      <c r="VEP5" s="380"/>
      <c r="VEQ5" s="380"/>
      <c r="VER5" s="380"/>
      <c r="VES5" s="380"/>
      <c r="VET5" s="380"/>
      <c r="VEU5" s="380"/>
      <c r="VEV5" s="381"/>
      <c r="VEW5" s="379"/>
      <c r="VEX5" s="380"/>
      <c r="VEY5" s="380"/>
      <c r="VEZ5" s="380"/>
      <c r="VFA5" s="380"/>
      <c r="VFB5" s="380"/>
      <c r="VFC5" s="380"/>
      <c r="VFD5" s="380"/>
      <c r="VFE5" s="380"/>
      <c r="VFF5" s="380"/>
      <c r="VFG5" s="380"/>
      <c r="VFH5" s="380"/>
      <c r="VFI5" s="380"/>
      <c r="VFJ5" s="380"/>
      <c r="VFK5" s="380"/>
      <c r="VFL5" s="380"/>
      <c r="VFM5" s="381"/>
      <c r="VFN5" s="379"/>
      <c r="VFO5" s="380"/>
      <c r="VFP5" s="380"/>
      <c r="VFQ5" s="380"/>
      <c r="VFR5" s="380"/>
      <c r="VFS5" s="380"/>
      <c r="VFT5" s="380"/>
      <c r="VFU5" s="380"/>
      <c r="VFV5" s="380"/>
      <c r="VFW5" s="380"/>
      <c r="VFX5" s="380"/>
      <c r="VFY5" s="380"/>
      <c r="VFZ5" s="380"/>
      <c r="VGA5" s="380"/>
      <c r="VGB5" s="380"/>
      <c r="VGC5" s="380"/>
      <c r="VGD5" s="381"/>
      <c r="VGE5" s="379"/>
      <c r="VGF5" s="380"/>
      <c r="VGG5" s="380"/>
      <c r="VGH5" s="380"/>
      <c r="VGI5" s="380"/>
      <c r="VGJ5" s="380"/>
      <c r="VGK5" s="380"/>
      <c r="VGL5" s="380"/>
      <c r="VGM5" s="380"/>
      <c r="VGN5" s="380"/>
      <c r="VGO5" s="380"/>
      <c r="VGP5" s="380"/>
      <c r="VGQ5" s="380"/>
      <c r="VGR5" s="380"/>
      <c r="VGS5" s="380"/>
      <c r="VGT5" s="380"/>
      <c r="VGU5" s="381"/>
      <c r="VGV5" s="379"/>
      <c r="VGW5" s="380"/>
      <c r="VGX5" s="380"/>
      <c r="VGY5" s="380"/>
      <c r="VGZ5" s="380"/>
      <c r="VHA5" s="380"/>
      <c r="VHB5" s="380"/>
      <c r="VHC5" s="380"/>
      <c r="VHD5" s="380"/>
      <c r="VHE5" s="380"/>
      <c r="VHF5" s="380"/>
      <c r="VHG5" s="380"/>
      <c r="VHH5" s="380"/>
      <c r="VHI5" s="380"/>
      <c r="VHJ5" s="380"/>
      <c r="VHK5" s="380"/>
      <c r="VHL5" s="381"/>
      <c r="VHM5" s="379"/>
      <c r="VHN5" s="380"/>
      <c r="VHO5" s="380"/>
      <c r="VHP5" s="380"/>
      <c r="VHQ5" s="380"/>
      <c r="VHR5" s="380"/>
      <c r="VHS5" s="380"/>
      <c r="VHT5" s="380"/>
      <c r="VHU5" s="380"/>
      <c r="VHV5" s="380"/>
      <c r="VHW5" s="380"/>
      <c r="VHX5" s="380"/>
      <c r="VHY5" s="380"/>
      <c r="VHZ5" s="380"/>
      <c r="VIA5" s="380"/>
      <c r="VIB5" s="380"/>
      <c r="VIC5" s="381"/>
      <c r="VID5" s="379"/>
      <c r="VIE5" s="380"/>
      <c r="VIF5" s="380"/>
      <c r="VIG5" s="380"/>
      <c r="VIH5" s="380"/>
      <c r="VII5" s="380"/>
      <c r="VIJ5" s="380"/>
      <c r="VIK5" s="380"/>
      <c r="VIL5" s="380"/>
      <c r="VIM5" s="380"/>
      <c r="VIN5" s="380"/>
      <c r="VIO5" s="380"/>
      <c r="VIP5" s="380"/>
      <c r="VIQ5" s="380"/>
      <c r="VIR5" s="380"/>
      <c r="VIS5" s="380"/>
      <c r="VIT5" s="381"/>
      <c r="VIU5" s="379"/>
      <c r="VIV5" s="380"/>
      <c r="VIW5" s="380"/>
      <c r="VIX5" s="380"/>
      <c r="VIY5" s="380"/>
      <c r="VIZ5" s="380"/>
      <c r="VJA5" s="380"/>
      <c r="VJB5" s="380"/>
      <c r="VJC5" s="380"/>
      <c r="VJD5" s="380"/>
      <c r="VJE5" s="380"/>
      <c r="VJF5" s="380"/>
      <c r="VJG5" s="380"/>
      <c r="VJH5" s="380"/>
      <c r="VJI5" s="380"/>
      <c r="VJJ5" s="380"/>
      <c r="VJK5" s="381"/>
      <c r="VJL5" s="379"/>
      <c r="VJM5" s="380"/>
      <c r="VJN5" s="380"/>
      <c r="VJO5" s="380"/>
      <c r="VJP5" s="380"/>
      <c r="VJQ5" s="380"/>
      <c r="VJR5" s="380"/>
      <c r="VJS5" s="380"/>
      <c r="VJT5" s="380"/>
      <c r="VJU5" s="380"/>
      <c r="VJV5" s="380"/>
      <c r="VJW5" s="380"/>
      <c r="VJX5" s="380"/>
      <c r="VJY5" s="380"/>
      <c r="VJZ5" s="380"/>
      <c r="VKA5" s="380"/>
      <c r="VKB5" s="381"/>
      <c r="VKC5" s="379"/>
      <c r="VKD5" s="380"/>
      <c r="VKE5" s="380"/>
      <c r="VKF5" s="380"/>
      <c r="VKG5" s="380"/>
      <c r="VKH5" s="380"/>
      <c r="VKI5" s="380"/>
      <c r="VKJ5" s="380"/>
      <c r="VKK5" s="380"/>
      <c r="VKL5" s="380"/>
      <c r="VKM5" s="380"/>
      <c r="VKN5" s="380"/>
      <c r="VKO5" s="380"/>
      <c r="VKP5" s="380"/>
      <c r="VKQ5" s="380"/>
      <c r="VKR5" s="380"/>
      <c r="VKS5" s="381"/>
      <c r="VKT5" s="379"/>
      <c r="VKU5" s="380"/>
      <c r="VKV5" s="380"/>
      <c r="VKW5" s="380"/>
      <c r="VKX5" s="380"/>
      <c r="VKY5" s="380"/>
      <c r="VKZ5" s="380"/>
      <c r="VLA5" s="380"/>
      <c r="VLB5" s="380"/>
      <c r="VLC5" s="380"/>
      <c r="VLD5" s="380"/>
      <c r="VLE5" s="380"/>
      <c r="VLF5" s="380"/>
      <c r="VLG5" s="380"/>
      <c r="VLH5" s="380"/>
      <c r="VLI5" s="380"/>
      <c r="VLJ5" s="381"/>
      <c r="VLK5" s="379"/>
      <c r="VLL5" s="380"/>
      <c r="VLM5" s="380"/>
      <c r="VLN5" s="380"/>
      <c r="VLO5" s="380"/>
      <c r="VLP5" s="380"/>
      <c r="VLQ5" s="380"/>
      <c r="VLR5" s="380"/>
      <c r="VLS5" s="380"/>
      <c r="VLT5" s="380"/>
      <c r="VLU5" s="380"/>
      <c r="VLV5" s="380"/>
      <c r="VLW5" s="380"/>
      <c r="VLX5" s="380"/>
      <c r="VLY5" s="380"/>
      <c r="VLZ5" s="380"/>
      <c r="VMA5" s="381"/>
      <c r="VMB5" s="379"/>
      <c r="VMC5" s="380"/>
      <c r="VMD5" s="380"/>
      <c r="VME5" s="380"/>
      <c r="VMF5" s="380"/>
      <c r="VMG5" s="380"/>
      <c r="VMH5" s="380"/>
      <c r="VMI5" s="380"/>
      <c r="VMJ5" s="380"/>
      <c r="VMK5" s="380"/>
      <c r="VML5" s="380"/>
      <c r="VMM5" s="380"/>
      <c r="VMN5" s="380"/>
      <c r="VMO5" s="380"/>
      <c r="VMP5" s="380"/>
      <c r="VMQ5" s="380"/>
      <c r="VMR5" s="381"/>
      <c r="VMS5" s="379"/>
      <c r="VMT5" s="380"/>
      <c r="VMU5" s="380"/>
      <c r="VMV5" s="380"/>
      <c r="VMW5" s="380"/>
      <c r="VMX5" s="380"/>
      <c r="VMY5" s="380"/>
      <c r="VMZ5" s="380"/>
      <c r="VNA5" s="380"/>
      <c r="VNB5" s="380"/>
      <c r="VNC5" s="380"/>
      <c r="VND5" s="380"/>
      <c r="VNE5" s="380"/>
      <c r="VNF5" s="380"/>
      <c r="VNG5" s="380"/>
      <c r="VNH5" s="380"/>
      <c r="VNI5" s="381"/>
      <c r="VNJ5" s="379"/>
      <c r="VNK5" s="380"/>
      <c r="VNL5" s="380"/>
      <c r="VNM5" s="380"/>
      <c r="VNN5" s="380"/>
      <c r="VNO5" s="380"/>
      <c r="VNP5" s="380"/>
      <c r="VNQ5" s="380"/>
      <c r="VNR5" s="380"/>
      <c r="VNS5" s="380"/>
      <c r="VNT5" s="380"/>
      <c r="VNU5" s="380"/>
      <c r="VNV5" s="380"/>
      <c r="VNW5" s="380"/>
      <c r="VNX5" s="380"/>
      <c r="VNY5" s="380"/>
      <c r="VNZ5" s="381"/>
      <c r="VOA5" s="379"/>
      <c r="VOB5" s="380"/>
      <c r="VOC5" s="380"/>
      <c r="VOD5" s="380"/>
      <c r="VOE5" s="380"/>
      <c r="VOF5" s="380"/>
      <c r="VOG5" s="380"/>
      <c r="VOH5" s="380"/>
      <c r="VOI5" s="380"/>
      <c r="VOJ5" s="380"/>
      <c r="VOK5" s="380"/>
      <c r="VOL5" s="380"/>
      <c r="VOM5" s="380"/>
      <c r="VON5" s="380"/>
      <c r="VOO5" s="380"/>
      <c r="VOP5" s="380"/>
      <c r="VOQ5" s="381"/>
      <c r="VOR5" s="379"/>
      <c r="VOS5" s="380"/>
      <c r="VOT5" s="380"/>
      <c r="VOU5" s="380"/>
      <c r="VOV5" s="380"/>
      <c r="VOW5" s="380"/>
      <c r="VOX5" s="380"/>
      <c r="VOY5" s="380"/>
      <c r="VOZ5" s="380"/>
      <c r="VPA5" s="380"/>
      <c r="VPB5" s="380"/>
      <c r="VPC5" s="380"/>
      <c r="VPD5" s="380"/>
      <c r="VPE5" s="380"/>
      <c r="VPF5" s="380"/>
      <c r="VPG5" s="380"/>
      <c r="VPH5" s="381"/>
      <c r="VPI5" s="379"/>
      <c r="VPJ5" s="380"/>
      <c r="VPK5" s="380"/>
      <c r="VPL5" s="380"/>
      <c r="VPM5" s="380"/>
      <c r="VPN5" s="380"/>
      <c r="VPO5" s="380"/>
      <c r="VPP5" s="380"/>
      <c r="VPQ5" s="380"/>
      <c r="VPR5" s="380"/>
      <c r="VPS5" s="380"/>
      <c r="VPT5" s="380"/>
      <c r="VPU5" s="380"/>
      <c r="VPV5" s="380"/>
      <c r="VPW5" s="380"/>
      <c r="VPX5" s="380"/>
      <c r="VPY5" s="381"/>
      <c r="VPZ5" s="379"/>
      <c r="VQA5" s="380"/>
      <c r="VQB5" s="380"/>
      <c r="VQC5" s="380"/>
      <c r="VQD5" s="380"/>
      <c r="VQE5" s="380"/>
      <c r="VQF5" s="380"/>
      <c r="VQG5" s="380"/>
      <c r="VQH5" s="380"/>
      <c r="VQI5" s="380"/>
      <c r="VQJ5" s="380"/>
      <c r="VQK5" s="380"/>
      <c r="VQL5" s="380"/>
      <c r="VQM5" s="380"/>
      <c r="VQN5" s="380"/>
      <c r="VQO5" s="380"/>
      <c r="VQP5" s="381"/>
      <c r="VQQ5" s="379"/>
      <c r="VQR5" s="380"/>
      <c r="VQS5" s="380"/>
      <c r="VQT5" s="380"/>
      <c r="VQU5" s="380"/>
      <c r="VQV5" s="380"/>
      <c r="VQW5" s="380"/>
      <c r="VQX5" s="380"/>
      <c r="VQY5" s="380"/>
      <c r="VQZ5" s="380"/>
      <c r="VRA5" s="380"/>
      <c r="VRB5" s="380"/>
      <c r="VRC5" s="380"/>
      <c r="VRD5" s="380"/>
      <c r="VRE5" s="380"/>
      <c r="VRF5" s="380"/>
      <c r="VRG5" s="381"/>
      <c r="VRH5" s="379"/>
      <c r="VRI5" s="380"/>
      <c r="VRJ5" s="380"/>
      <c r="VRK5" s="380"/>
      <c r="VRL5" s="380"/>
      <c r="VRM5" s="380"/>
      <c r="VRN5" s="380"/>
      <c r="VRO5" s="380"/>
      <c r="VRP5" s="380"/>
      <c r="VRQ5" s="380"/>
      <c r="VRR5" s="380"/>
      <c r="VRS5" s="380"/>
      <c r="VRT5" s="380"/>
      <c r="VRU5" s="380"/>
      <c r="VRV5" s="380"/>
      <c r="VRW5" s="380"/>
      <c r="VRX5" s="381"/>
      <c r="VRY5" s="379"/>
      <c r="VRZ5" s="380"/>
      <c r="VSA5" s="380"/>
      <c r="VSB5" s="380"/>
      <c r="VSC5" s="380"/>
      <c r="VSD5" s="380"/>
      <c r="VSE5" s="380"/>
      <c r="VSF5" s="380"/>
      <c r="VSG5" s="380"/>
      <c r="VSH5" s="380"/>
      <c r="VSI5" s="380"/>
      <c r="VSJ5" s="380"/>
      <c r="VSK5" s="380"/>
      <c r="VSL5" s="380"/>
      <c r="VSM5" s="380"/>
      <c r="VSN5" s="380"/>
      <c r="VSO5" s="381"/>
      <c r="VSP5" s="379"/>
      <c r="VSQ5" s="380"/>
      <c r="VSR5" s="380"/>
      <c r="VSS5" s="380"/>
      <c r="VST5" s="380"/>
      <c r="VSU5" s="380"/>
      <c r="VSV5" s="380"/>
      <c r="VSW5" s="380"/>
      <c r="VSX5" s="380"/>
      <c r="VSY5" s="380"/>
      <c r="VSZ5" s="380"/>
      <c r="VTA5" s="380"/>
      <c r="VTB5" s="380"/>
      <c r="VTC5" s="380"/>
      <c r="VTD5" s="380"/>
      <c r="VTE5" s="380"/>
      <c r="VTF5" s="381"/>
      <c r="VTG5" s="379"/>
      <c r="VTH5" s="380"/>
      <c r="VTI5" s="380"/>
      <c r="VTJ5" s="380"/>
      <c r="VTK5" s="380"/>
      <c r="VTL5" s="380"/>
      <c r="VTM5" s="380"/>
      <c r="VTN5" s="380"/>
      <c r="VTO5" s="380"/>
      <c r="VTP5" s="380"/>
      <c r="VTQ5" s="380"/>
      <c r="VTR5" s="380"/>
      <c r="VTS5" s="380"/>
      <c r="VTT5" s="380"/>
      <c r="VTU5" s="380"/>
      <c r="VTV5" s="380"/>
      <c r="VTW5" s="381"/>
      <c r="VTX5" s="379"/>
      <c r="VTY5" s="380"/>
      <c r="VTZ5" s="380"/>
      <c r="VUA5" s="380"/>
      <c r="VUB5" s="380"/>
      <c r="VUC5" s="380"/>
      <c r="VUD5" s="380"/>
      <c r="VUE5" s="380"/>
      <c r="VUF5" s="380"/>
      <c r="VUG5" s="380"/>
      <c r="VUH5" s="380"/>
      <c r="VUI5" s="380"/>
      <c r="VUJ5" s="380"/>
      <c r="VUK5" s="380"/>
      <c r="VUL5" s="380"/>
      <c r="VUM5" s="380"/>
      <c r="VUN5" s="381"/>
      <c r="VUO5" s="379"/>
      <c r="VUP5" s="380"/>
      <c r="VUQ5" s="380"/>
      <c r="VUR5" s="380"/>
      <c r="VUS5" s="380"/>
      <c r="VUT5" s="380"/>
      <c r="VUU5" s="380"/>
      <c r="VUV5" s="380"/>
      <c r="VUW5" s="380"/>
      <c r="VUX5" s="380"/>
      <c r="VUY5" s="380"/>
      <c r="VUZ5" s="380"/>
      <c r="VVA5" s="380"/>
      <c r="VVB5" s="380"/>
      <c r="VVC5" s="380"/>
      <c r="VVD5" s="380"/>
      <c r="VVE5" s="381"/>
      <c r="VVF5" s="379"/>
      <c r="VVG5" s="380"/>
      <c r="VVH5" s="380"/>
      <c r="VVI5" s="380"/>
      <c r="VVJ5" s="380"/>
      <c r="VVK5" s="380"/>
      <c r="VVL5" s="380"/>
      <c r="VVM5" s="380"/>
      <c r="VVN5" s="380"/>
      <c r="VVO5" s="380"/>
      <c r="VVP5" s="380"/>
      <c r="VVQ5" s="380"/>
      <c r="VVR5" s="380"/>
      <c r="VVS5" s="380"/>
      <c r="VVT5" s="380"/>
      <c r="VVU5" s="380"/>
      <c r="VVV5" s="381"/>
      <c r="VVW5" s="379"/>
      <c r="VVX5" s="380"/>
      <c r="VVY5" s="380"/>
      <c r="VVZ5" s="380"/>
      <c r="VWA5" s="380"/>
      <c r="VWB5" s="380"/>
      <c r="VWC5" s="380"/>
      <c r="VWD5" s="380"/>
      <c r="VWE5" s="380"/>
      <c r="VWF5" s="380"/>
      <c r="VWG5" s="380"/>
      <c r="VWH5" s="380"/>
      <c r="VWI5" s="380"/>
      <c r="VWJ5" s="380"/>
      <c r="VWK5" s="380"/>
      <c r="VWL5" s="380"/>
      <c r="VWM5" s="381"/>
      <c r="VWN5" s="379"/>
      <c r="VWO5" s="380"/>
      <c r="VWP5" s="380"/>
      <c r="VWQ5" s="380"/>
      <c r="VWR5" s="380"/>
      <c r="VWS5" s="380"/>
      <c r="VWT5" s="380"/>
      <c r="VWU5" s="380"/>
      <c r="VWV5" s="380"/>
      <c r="VWW5" s="380"/>
      <c r="VWX5" s="380"/>
      <c r="VWY5" s="380"/>
      <c r="VWZ5" s="380"/>
      <c r="VXA5" s="380"/>
      <c r="VXB5" s="380"/>
      <c r="VXC5" s="380"/>
      <c r="VXD5" s="381"/>
      <c r="VXE5" s="379"/>
      <c r="VXF5" s="380"/>
      <c r="VXG5" s="380"/>
      <c r="VXH5" s="380"/>
      <c r="VXI5" s="380"/>
      <c r="VXJ5" s="380"/>
      <c r="VXK5" s="380"/>
      <c r="VXL5" s="380"/>
      <c r="VXM5" s="380"/>
      <c r="VXN5" s="380"/>
      <c r="VXO5" s="380"/>
      <c r="VXP5" s="380"/>
      <c r="VXQ5" s="380"/>
      <c r="VXR5" s="380"/>
      <c r="VXS5" s="380"/>
      <c r="VXT5" s="380"/>
      <c r="VXU5" s="381"/>
      <c r="VXV5" s="379"/>
      <c r="VXW5" s="380"/>
      <c r="VXX5" s="380"/>
      <c r="VXY5" s="380"/>
      <c r="VXZ5" s="380"/>
      <c r="VYA5" s="380"/>
      <c r="VYB5" s="380"/>
      <c r="VYC5" s="380"/>
      <c r="VYD5" s="380"/>
      <c r="VYE5" s="380"/>
      <c r="VYF5" s="380"/>
      <c r="VYG5" s="380"/>
      <c r="VYH5" s="380"/>
      <c r="VYI5" s="380"/>
      <c r="VYJ5" s="380"/>
      <c r="VYK5" s="380"/>
      <c r="VYL5" s="381"/>
      <c r="VYM5" s="379"/>
      <c r="VYN5" s="380"/>
      <c r="VYO5" s="380"/>
      <c r="VYP5" s="380"/>
      <c r="VYQ5" s="380"/>
      <c r="VYR5" s="380"/>
      <c r="VYS5" s="380"/>
      <c r="VYT5" s="380"/>
      <c r="VYU5" s="380"/>
      <c r="VYV5" s="380"/>
      <c r="VYW5" s="380"/>
      <c r="VYX5" s="380"/>
      <c r="VYY5" s="380"/>
      <c r="VYZ5" s="380"/>
      <c r="VZA5" s="380"/>
      <c r="VZB5" s="380"/>
      <c r="VZC5" s="381"/>
      <c r="VZD5" s="379"/>
      <c r="VZE5" s="380"/>
      <c r="VZF5" s="380"/>
      <c r="VZG5" s="380"/>
      <c r="VZH5" s="380"/>
      <c r="VZI5" s="380"/>
      <c r="VZJ5" s="380"/>
      <c r="VZK5" s="380"/>
      <c r="VZL5" s="380"/>
      <c r="VZM5" s="380"/>
      <c r="VZN5" s="380"/>
      <c r="VZO5" s="380"/>
      <c r="VZP5" s="380"/>
      <c r="VZQ5" s="380"/>
      <c r="VZR5" s="380"/>
      <c r="VZS5" s="380"/>
      <c r="VZT5" s="381"/>
      <c r="VZU5" s="379"/>
      <c r="VZV5" s="380"/>
      <c r="VZW5" s="380"/>
      <c r="VZX5" s="380"/>
      <c r="VZY5" s="380"/>
      <c r="VZZ5" s="380"/>
      <c r="WAA5" s="380"/>
      <c r="WAB5" s="380"/>
      <c r="WAC5" s="380"/>
      <c r="WAD5" s="380"/>
      <c r="WAE5" s="380"/>
      <c r="WAF5" s="380"/>
      <c r="WAG5" s="380"/>
      <c r="WAH5" s="380"/>
      <c r="WAI5" s="380"/>
      <c r="WAJ5" s="380"/>
      <c r="WAK5" s="381"/>
      <c r="WAL5" s="379"/>
      <c r="WAM5" s="380"/>
      <c r="WAN5" s="380"/>
      <c r="WAO5" s="380"/>
      <c r="WAP5" s="380"/>
      <c r="WAQ5" s="380"/>
      <c r="WAR5" s="380"/>
      <c r="WAS5" s="380"/>
      <c r="WAT5" s="380"/>
      <c r="WAU5" s="380"/>
      <c r="WAV5" s="380"/>
      <c r="WAW5" s="380"/>
      <c r="WAX5" s="380"/>
      <c r="WAY5" s="380"/>
      <c r="WAZ5" s="380"/>
      <c r="WBA5" s="380"/>
      <c r="WBB5" s="381"/>
      <c r="WBC5" s="379"/>
      <c r="WBD5" s="380"/>
      <c r="WBE5" s="380"/>
      <c r="WBF5" s="380"/>
      <c r="WBG5" s="380"/>
      <c r="WBH5" s="380"/>
      <c r="WBI5" s="380"/>
      <c r="WBJ5" s="380"/>
      <c r="WBK5" s="380"/>
      <c r="WBL5" s="380"/>
      <c r="WBM5" s="380"/>
      <c r="WBN5" s="380"/>
      <c r="WBO5" s="380"/>
      <c r="WBP5" s="380"/>
      <c r="WBQ5" s="380"/>
      <c r="WBR5" s="380"/>
      <c r="WBS5" s="381"/>
      <c r="WBT5" s="379"/>
      <c r="WBU5" s="380"/>
      <c r="WBV5" s="380"/>
      <c r="WBW5" s="380"/>
      <c r="WBX5" s="380"/>
      <c r="WBY5" s="380"/>
      <c r="WBZ5" s="380"/>
      <c r="WCA5" s="380"/>
      <c r="WCB5" s="380"/>
      <c r="WCC5" s="380"/>
      <c r="WCD5" s="380"/>
      <c r="WCE5" s="380"/>
      <c r="WCF5" s="380"/>
      <c r="WCG5" s="380"/>
      <c r="WCH5" s="380"/>
      <c r="WCI5" s="380"/>
      <c r="WCJ5" s="381"/>
      <c r="WCK5" s="379"/>
      <c r="WCL5" s="380"/>
      <c r="WCM5" s="380"/>
      <c r="WCN5" s="380"/>
      <c r="WCO5" s="380"/>
      <c r="WCP5" s="380"/>
      <c r="WCQ5" s="380"/>
      <c r="WCR5" s="380"/>
      <c r="WCS5" s="380"/>
      <c r="WCT5" s="380"/>
      <c r="WCU5" s="380"/>
      <c r="WCV5" s="380"/>
      <c r="WCW5" s="380"/>
      <c r="WCX5" s="380"/>
      <c r="WCY5" s="380"/>
      <c r="WCZ5" s="380"/>
      <c r="WDA5" s="381"/>
      <c r="WDB5" s="379"/>
      <c r="WDC5" s="380"/>
      <c r="WDD5" s="380"/>
      <c r="WDE5" s="380"/>
      <c r="WDF5" s="380"/>
      <c r="WDG5" s="380"/>
      <c r="WDH5" s="380"/>
      <c r="WDI5" s="380"/>
      <c r="WDJ5" s="380"/>
      <c r="WDK5" s="380"/>
      <c r="WDL5" s="380"/>
      <c r="WDM5" s="380"/>
      <c r="WDN5" s="380"/>
      <c r="WDO5" s="380"/>
      <c r="WDP5" s="380"/>
      <c r="WDQ5" s="380"/>
      <c r="WDR5" s="381"/>
      <c r="WDS5" s="379"/>
      <c r="WDT5" s="380"/>
      <c r="WDU5" s="380"/>
      <c r="WDV5" s="380"/>
      <c r="WDW5" s="380"/>
      <c r="WDX5" s="380"/>
      <c r="WDY5" s="380"/>
      <c r="WDZ5" s="380"/>
      <c r="WEA5" s="380"/>
      <c r="WEB5" s="380"/>
      <c r="WEC5" s="380"/>
      <c r="WED5" s="380"/>
      <c r="WEE5" s="380"/>
      <c r="WEF5" s="380"/>
      <c r="WEG5" s="380"/>
      <c r="WEH5" s="380"/>
      <c r="WEI5" s="381"/>
      <c r="WEJ5" s="379"/>
      <c r="WEK5" s="380"/>
      <c r="WEL5" s="380"/>
      <c r="WEM5" s="380"/>
      <c r="WEN5" s="380"/>
      <c r="WEO5" s="380"/>
      <c r="WEP5" s="380"/>
      <c r="WEQ5" s="380"/>
      <c r="WER5" s="380"/>
      <c r="WES5" s="380"/>
      <c r="WET5" s="380"/>
      <c r="WEU5" s="380"/>
      <c r="WEV5" s="380"/>
      <c r="WEW5" s="380"/>
      <c r="WEX5" s="380"/>
      <c r="WEY5" s="380"/>
      <c r="WEZ5" s="381"/>
      <c r="WFA5" s="379"/>
      <c r="WFB5" s="380"/>
      <c r="WFC5" s="380"/>
      <c r="WFD5" s="380"/>
      <c r="WFE5" s="380"/>
      <c r="WFF5" s="380"/>
      <c r="WFG5" s="380"/>
      <c r="WFH5" s="380"/>
      <c r="WFI5" s="380"/>
      <c r="WFJ5" s="380"/>
      <c r="WFK5" s="380"/>
      <c r="WFL5" s="380"/>
      <c r="WFM5" s="380"/>
      <c r="WFN5" s="380"/>
      <c r="WFO5" s="380"/>
      <c r="WFP5" s="380"/>
      <c r="WFQ5" s="381"/>
      <c r="WFR5" s="379"/>
      <c r="WFS5" s="380"/>
      <c r="WFT5" s="380"/>
      <c r="WFU5" s="380"/>
      <c r="WFV5" s="380"/>
      <c r="WFW5" s="380"/>
      <c r="WFX5" s="380"/>
      <c r="WFY5" s="380"/>
      <c r="WFZ5" s="380"/>
      <c r="WGA5" s="380"/>
      <c r="WGB5" s="380"/>
      <c r="WGC5" s="380"/>
      <c r="WGD5" s="380"/>
      <c r="WGE5" s="380"/>
      <c r="WGF5" s="380"/>
      <c r="WGG5" s="380"/>
      <c r="WGH5" s="381"/>
      <c r="WGI5" s="379"/>
      <c r="WGJ5" s="380"/>
      <c r="WGK5" s="380"/>
      <c r="WGL5" s="380"/>
      <c r="WGM5" s="380"/>
      <c r="WGN5" s="380"/>
      <c r="WGO5" s="380"/>
      <c r="WGP5" s="380"/>
      <c r="WGQ5" s="380"/>
      <c r="WGR5" s="380"/>
      <c r="WGS5" s="380"/>
      <c r="WGT5" s="380"/>
      <c r="WGU5" s="380"/>
      <c r="WGV5" s="380"/>
      <c r="WGW5" s="380"/>
      <c r="WGX5" s="380"/>
      <c r="WGY5" s="381"/>
      <c r="WGZ5" s="379"/>
      <c r="WHA5" s="380"/>
      <c r="WHB5" s="380"/>
      <c r="WHC5" s="380"/>
      <c r="WHD5" s="380"/>
      <c r="WHE5" s="380"/>
      <c r="WHF5" s="380"/>
      <c r="WHG5" s="380"/>
      <c r="WHH5" s="380"/>
      <c r="WHI5" s="380"/>
      <c r="WHJ5" s="380"/>
      <c r="WHK5" s="380"/>
      <c r="WHL5" s="380"/>
      <c r="WHM5" s="380"/>
      <c r="WHN5" s="380"/>
      <c r="WHO5" s="380"/>
      <c r="WHP5" s="381"/>
      <c r="WHQ5" s="379"/>
      <c r="WHR5" s="380"/>
      <c r="WHS5" s="380"/>
      <c r="WHT5" s="380"/>
      <c r="WHU5" s="380"/>
      <c r="WHV5" s="380"/>
      <c r="WHW5" s="380"/>
      <c r="WHX5" s="380"/>
      <c r="WHY5" s="380"/>
      <c r="WHZ5" s="380"/>
      <c r="WIA5" s="380"/>
      <c r="WIB5" s="380"/>
      <c r="WIC5" s="380"/>
      <c r="WID5" s="380"/>
      <c r="WIE5" s="380"/>
      <c r="WIF5" s="380"/>
      <c r="WIG5" s="381"/>
      <c r="WIH5" s="379"/>
      <c r="WII5" s="380"/>
      <c r="WIJ5" s="380"/>
      <c r="WIK5" s="380"/>
      <c r="WIL5" s="380"/>
      <c r="WIM5" s="380"/>
      <c r="WIN5" s="380"/>
      <c r="WIO5" s="380"/>
      <c r="WIP5" s="380"/>
      <c r="WIQ5" s="380"/>
      <c r="WIR5" s="380"/>
      <c r="WIS5" s="380"/>
      <c r="WIT5" s="380"/>
      <c r="WIU5" s="380"/>
      <c r="WIV5" s="380"/>
      <c r="WIW5" s="380"/>
      <c r="WIX5" s="381"/>
      <c r="WIY5" s="379"/>
      <c r="WIZ5" s="380"/>
      <c r="WJA5" s="380"/>
      <c r="WJB5" s="380"/>
      <c r="WJC5" s="380"/>
      <c r="WJD5" s="380"/>
      <c r="WJE5" s="380"/>
      <c r="WJF5" s="380"/>
      <c r="WJG5" s="380"/>
      <c r="WJH5" s="380"/>
      <c r="WJI5" s="380"/>
      <c r="WJJ5" s="380"/>
      <c r="WJK5" s="380"/>
      <c r="WJL5" s="380"/>
      <c r="WJM5" s="380"/>
      <c r="WJN5" s="380"/>
      <c r="WJO5" s="381"/>
      <c r="WJP5" s="379"/>
      <c r="WJQ5" s="380"/>
      <c r="WJR5" s="380"/>
      <c r="WJS5" s="380"/>
      <c r="WJT5" s="380"/>
      <c r="WJU5" s="380"/>
      <c r="WJV5" s="380"/>
      <c r="WJW5" s="380"/>
      <c r="WJX5" s="380"/>
      <c r="WJY5" s="380"/>
      <c r="WJZ5" s="380"/>
      <c r="WKA5" s="380"/>
      <c r="WKB5" s="380"/>
      <c r="WKC5" s="380"/>
      <c r="WKD5" s="380"/>
      <c r="WKE5" s="380"/>
      <c r="WKF5" s="381"/>
      <c r="WKG5" s="379"/>
      <c r="WKH5" s="380"/>
      <c r="WKI5" s="380"/>
      <c r="WKJ5" s="380"/>
      <c r="WKK5" s="380"/>
      <c r="WKL5" s="380"/>
      <c r="WKM5" s="380"/>
      <c r="WKN5" s="380"/>
      <c r="WKO5" s="380"/>
      <c r="WKP5" s="380"/>
      <c r="WKQ5" s="380"/>
      <c r="WKR5" s="380"/>
      <c r="WKS5" s="380"/>
      <c r="WKT5" s="380"/>
      <c r="WKU5" s="380"/>
      <c r="WKV5" s="380"/>
      <c r="WKW5" s="381"/>
      <c r="WKX5" s="379"/>
      <c r="WKY5" s="380"/>
      <c r="WKZ5" s="380"/>
      <c r="WLA5" s="380"/>
      <c r="WLB5" s="380"/>
      <c r="WLC5" s="380"/>
      <c r="WLD5" s="380"/>
      <c r="WLE5" s="380"/>
      <c r="WLF5" s="380"/>
      <c r="WLG5" s="380"/>
      <c r="WLH5" s="380"/>
      <c r="WLI5" s="380"/>
      <c r="WLJ5" s="380"/>
      <c r="WLK5" s="380"/>
      <c r="WLL5" s="380"/>
      <c r="WLM5" s="380"/>
      <c r="WLN5" s="381"/>
      <c r="WLO5" s="379"/>
      <c r="WLP5" s="380"/>
      <c r="WLQ5" s="380"/>
      <c r="WLR5" s="380"/>
      <c r="WLS5" s="380"/>
      <c r="WLT5" s="380"/>
      <c r="WLU5" s="380"/>
      <c r="WLV5" s="380"/>
      <c r="WLW5" s="380"/>
      <c r="WLX5" s="380"/>
      <c r="WLY5" s="380"/>
      <c r="WLZ5" s="380"/>
      <c r="WMA5" s="380"/>
      <c r="WMB5" s="380"/>
      <c r="WMC5" s="380"/>
      <c r="WMD5" s="380"/>
      <c r="WME5" s="381"/>
      <c r="WMF5" s="379"/>
      <c r="WMG5" s="380"/>
      <c r="WMH5" s="380"/>
      <c r="WMI5" s="380"/>
      <c r="WMJ5" s="380"/>
      <c r="WMK5" s="380"/>
      <c r="WML5" s="380"/>
      <c r="WMM5" s="380"/>
      <c r="WMN5" s="380"/>
      <c r="WMO5" s="380"/>
      <c r="WMP5" s="380"/>
      <c r="WMQ5" s="380"/>
      <c r="WMR5" s="380"/>
      <c r="WMS5" s="380"/>
      <c r="WMT5" s="380"/>
      <c r="WMU5" s="380"/>
      <c r="WMV5" s="381"/>
      <c r="WMW5" s="379"/>
      <c r="WMX5" s="380"/>
      <c r="WMY5" s="380"/>
      <c r="WMZ5" s="380"/>
      <c r="WNA5" s="380"/>
      <c r="WNB5" s="380"/>
      <c r="WNC5" s="380"/>
      <c r="WND5" s="380"/>
      <c r="WNE5" s="380"/>
      <c r="WNF5" s="380"/>
      <c r="WNG5" s="380"/>
      <c r="WNH5" s="380"/>
      <c r="WNI5" s="380"/>
      <c r="WNJ5" s="380"/>
      <c r="WNK5" s="380"/>
      <c r="WNL5" s="380"/>
      <c r="WNM5" s="381"/>
      <c r="WNN5" s="379"/>
      <c r="WNO5" s="380"/>
      <c r="WNP5" s="380"/>
      <c r="WNQ5" s="380"/>
      <c r="WNR5" s="380"/>
      <c r="WNS5" s="380"/>
      <c r="WNT5" s="380"/>
      <c r="WNU5" s="380"/>
      <c r="WNV5" s="380"/>
      <c r="WNW5" s="380"/>
      <c r="WNX5" s="380"/>
      <c r="WNY5" s="380"/>
      <c r="WNZ5" s="380"/>
      <c r="WOA5" s="380"/>
      <c r="WOB5" s="380"/>
      <c r="WOC5" s="380"/>
      <c r="WOD5" s="381"/>
      <c r="WOE5" s="379"/>
      <c r="WOF5" s="380"/>
      <c r="WOG5" s="380"/>
      <c r="WOH5" s="380"/>
      <c r="WOI5" s="380"/>
      <c r="WOJ5" s="380"/>
      <c r="WOK5" s="380"/>
      <c r="WOL5" s="380"/>
      <c r="WOM5" s="380"/>
      <c r="WON5" s="380"/>
      <c r="WOO5" s="380"/>
      <c r="WOP5" s="380"/>
      <c r="WOQ5" s="380"/>
      <c r="WOR5" s="380"/>
      <c r="WOS5" s="380"/>
      <c r="WOT5" s="380"/>
      <c r="WOU5" s="381"/>
      <c r="WOV5" s="379"/>
      <c r="WOW5" s="380"/>
      <c r="WOX5" s="380"/>
      <c r="WOY5" s="380"/>
      <c r="WOZ5" s="380"/>
      <c r="WPA5" s="380"/>
      <c r="WPB5" s="380"/>
      <c r="WPC5" s="380"/>
      <c r="WPD5" s="380"/>
      <c r="WPE5" s="380"/>
      <c r="WPF5" s="380"/>
      <c r="WPG5" s="380"/>
      <c r="WPH5" s="380"/>
      <c r="WPI5" s="380"/>
      <c r="WPJ5" s="380"/>
      <c r="WPK5" s="380"/>
      <c r="WPL5" s="381"/>
      <c r="WPM5" s="379"/>
      <c r="WPN5" s="380"/>
      <c r="WPO5" s="380"/>
      <c r="WPP5" s="380"/>
      <c r="WPQ5" s="380"/>
      <c r="WPR5" s="380"/>
      <c r="WPS5" s="380"/>
      <c r="WPT5" s="380"/>
      <c r="WPU5" s="380"/>
      <c r="WPV5" s="380"/>
      <c r="WPW5" s="380"/>
      <c r="WPX5" s="380"/>
      <c r="WPY5" s="380"/>
      <c r="WPZ5" s="380"/>
      <c r="WQA5" s="380"/>
      <c r="WQB5" s="380"/>
      <c r="WQC5" s="381"/>
      <c r="WQD5" s="379"/>
      <c r="WQE5" s="380"/>
      <c r="WQF5" s="380"/>
      <c r="WQG5" s="380"/>
      <c r="WQH5" s="380"/>
      <c r="WQI5" s="380"/>
      <c r="WQJ5" s="380"/>
      <c r="WQK5" s="380"/>
      <c r="WQL5" s="380"/>
      <c r="WQM5" s="380"/>
      <c r="WQN5" s="380"/>
      <c r="WQO5" s="380"/>
      <c r="WQP5" s="380"/>
      <c r="WQQ5" s="380"/>
      <c r="WQR5" s="380"/>
      <c r="WQS5" s="380"/>
      <c r="WQT5" s="381"/>
      <c r="WQU5" s="379"/>
      <c r="WQV5" s="380"/>
      <c r="WQW5" s="380"/>
      <c r="WQX5" s="380"/>
      <c r="WQY5" s="380"/>
      <c r="WQZ5" s="380"/>
      <c r="WRA5" s="380"/>
      <c r="WRB5" s="380"/>
      <c r="WRC5" s="380"/>
      <c r="WRD5" s="380"/>
      <c r="WRE5" s="380"/>
      <c r="WRF5" s="380"/>
      <c r="WRG5" s="380"/>
      <c r="WRH5" s="380"/>
      <c r="WRI5" s="380"/>
      <c r="WRJ5" s="380"/>
      <c r="WRK5" s="381"/>
      <c r="WRL5" s="379"/>
      <c r="WRM5" s="380"/>
      <c r="WRN5" s="380"/>
      <c r="WRO5" s="380"/>
      <c r="WRP5" s="380"/>
      <c r="WRQ5" s="380"/>
      <c r="WRR5" s="380"/>
      <c r="WRS5" s="380"/>
      <c r="WRT5" s="380"/>
      <c r="WRU5" s="380"/>
      <c r="WRV5" s="380"/>
      <c r="WRW5" s="380"/>
      <c r="WRX5" s="380"/>
      <c r="WRY5" s="380"/>
      <c r="WRZ5" s="380"/>
      <c r="WSA5" s="380"/>
      <c r="WSB5" s="381"/>
      <c r="WSC5" s="379"/>
      <c r="WSD5" s="380"/>
      <c r="WSE5" s="380"/>
      <c r="WSF5" s="380"/>
      <c r="WSG5" s="380"/>
      <c r="WSH5" s="380"/>
      <c r="WSI5" s="380"/>
      <c r="WSJ5" s="380"/>
      <c r="WSK5" s="380"/>
      <c r="WSL5" s="380"/>
      <c r="WSM5" s="380"/>
      <c r="WSN5" s="380"/>
      <c r="WSO5" s="380"/>
      <c r="WSP5" s="380"/>
      <c r="WSQ5" s="380"/>
      <c r="WSR5" s="380"/>
      <c r="WSS5" s="381"/>
      <c r="WST5" s="379"/>
      <c r="WSU5" s="380"/>
      <c r="WSV5" s="380"/>
      <c r="WSW5" s="380"/>
      <c r="WSX5" s="380"/>
      <c r="WSY5" s="380"/>
      <c r="WSZ5" s="380"/>
      <c r="WTA5" s="380"/>
      <c r="WTB5" s="380"/>
      <c r="WTC5" s="380"/>
      <c r="WTD5" s="380"/>
      <c r="WTE5" s="380"/>
      <c r="WTF5" s="380"/>
      <c r="WTG5" s="380"/>
      <c r="WTH5" s="380"/>
      <c r="WTI5" s="380"/>
      <c r="WTJ5" s="381"/>
      <c r="WTK5" s="379"/>
      <c r="WTL5" s="380"/>
      <c r="WTM5" s="380"/>
      <c r="WTN5" s="380"/>
      <c r="WTO5" s="380"/>
      <c r="WTP5" s="380"/>
      <c r="WTQ5" s="380"/>
      <c r="WTR5" s="380"/>
      <c r="WTS5" s="380"/>
      <c r="WTT5" s="380"/>
      <c r="WTU5" s="380"/>
      <c r="WTV5" s="380"/>
      <c r="WTW5" s="380"/>
      <c r="WTX5" s="380"/>
      <c r="WTY5" s="380"/>
      <c r="WTZ5" s="380"/>
      <c r="WUA5" s="381"/>
      <c r="WUB5" s="379"/>
      <c r="WUC5" s="380"/>
      <c r="WUD5" s="380"/>
      <c r="WUE5" s="380"/>
      <c r="WUF5" s="380"/>
      <c r="WUG5" s="380"/>
      <c r="WUH5" s="380"/>
      <c r="WUI5" s="380"/>
      <c r="WUJ5" s="380"/>
      <c r="WUK5" s="380"/>
      <c r="WUL5" s="380"/>
      <c r="WUM5" s="380"/>
      <c r="WUN5" s="380"/>
      <c r="WUO5" s="380"/>
      <c r="WUP5" s="380"/>
      <c r="WUQ5" s="380"/>
      <c r="WUR5" s="381"/>
      <c r="WUS5" s="379"/>
      <c r="WUT5" s="380"/>
      <c r="WUU5" s="380"/>
      <c r="WUV5" s="380"/>
      <c r="WUW5" s="380"/>
      <c r="WUX5" s="380"/>
      <c r="WUY5" s="380"/>
      <c r="WUZ5" s="380"/>
      <c r="WVA5" s="380"/>
      <c r="WVB5" s="380"/>
      <c r="WVC5" s="380"/>
      <c r="WVD5" s="380"/>
      <c r="WVE5" s="380"/>
      <c r="WVF5" s="380"/>
      <c r="WVG5" s="380"/>
      <c r="WVH5" s="380"/>
      <c r="WVI5" s="381"/>
      <c r="WVJ5" s="379"/>
      <c r="WVK5" s="380"/>
      <c r="WVL5" s="380"/>
      <c r="WVM5" s="380"/>
      <c r="WVN5" s="380"/>
      <c r="WVO5" s="380"/>
      <c r="WVP5" s="380"/>
      <c r="WVQ5" s="380"/>
      <c r="WVR5" s="380"/>
      <c r="WVS5" s="380"/>
      <c r="WVT5" s="380"/>
      <c r="WVU5" s="380"/>
      <c r="WVV5" s="380"/>
      <c r="WVW5" s="380"/>
      <c r="WVX5" s="380"/>
      <c r="WVY5" s="380"/>
      <c r="WVZ5" s="381"/>
      <c r="WWA5" s="379"/>
      <c r="WWB5" s="380"/>
      <c r="WWC5" s="380"/>
      <c r="WWD5" s="380"/>
      <c r="WWE5" s="380"/>
      <c r="WWF5" s="380"/>
      <c r="WWG5" s="380"/>
      <c r="WWH5" s="380"/>
      <c r="WWI5" s="380"/>
      <c r="WWJ5" s="380"/>
      <c r="WWK5" s="380"/>
      <c r="WWL5" s="380"/>
      <c r="WWM5" s="380"/>
      <c r="WWN5" s="380"/>
      <c r="WWO5" s="380"/>
      <c r="WWP5" s="380"/>
      <c r="WWQ5" s="381"/>
      <c r="WWR5" s="379"/>
      <c r="WWS5" s="380"/>
      <c r="WWT5" s="380"/>
      <c r="WWU5" s="380"/>
      <c r="WWV5" s="380"/>
      <c r="WWW5" s="380"/>
      <c r="WWX5" s="380"/>
      <c r="WWY5" s="380"/>
      <c r="WWZ5" s="380"/>
      <c r="WXA5" s="380"/>
      <c r="WXB5" s="380"/>
      <c r="WXC5" s="380"/>
      <c r="WXD5" s="380"/>
      <c r="WXE5" s="380"/>
      <c r="WXF5" s="380"/>
      <c r="WXG5" s="380"/>
      <c r="WXH5" s="381"/>
      <c r="WXI5" s="379"/>
      <c r="WXJ5" s="380"/>
      <c r="WXK5" s="380"/>
      <c r="WXL5" s="380"/>
      <c r="WXM5" s="380"/>
      <c r="WXN5" s="380"/>
      <c r="WXO5" s="380"/>
      <c r="WXP5" s="380"/>
      <c r="WXQ5" s="380"/>
      <c r="WXR5" s="380"/>
      <c r="WXS5" s="380"/>
      <c r="WXT5" s="380"/>
      <c r="WXU5" s="380"/>
      <c r="WXV5" s="380"/>
      <c r="WXW5" s="380"/>
      <c r="WXX5" s="380"/>
      <c r="WXY5" s="381"/>
      <c r="WXZ5" s="379"/>
      <c r="WYA5" s="380"/>
      <c r="WYB5" s="380"/>
      <c r="WYC5" s="380"/>
      <c r="WYD5" s="380"/>
      <c r="WYE5" s="380"/>
      <c r="WYF5" s="380"/>
      <c r="WYG5" s="380"/>
      <c r="WYH5" s="380"/>
      <c r="WYI5" s="380"/>
      <c r="WYJ5" s="380"/>
      <c r="WYK5" s="380"/>
      <c r="WYL5" s="380"/>
      <c r="WYM5" s="380"/>
      <c r="WYN5" s="380"/>
      <c r="WYO5" s="380"/>
      <c r="WYP5" s="381"/>
      <c r="WYQ5" s="379"/>
      <c r="WYR5" s="380"/>
      <c r="WYS5" s="380"/>
      <c r="WYT5" s="380"/>
      <c r="WYU5" s="380"/>
      <c r="WYV5" s="380"/>
      <c r="WYW5" s="380"/>
      <c r="WYX5" s="380"/>
      <c r="WYY5" s="380"/>
      <c r="WYZ5" s="380"/>
      <c r="WZA5" s="380"/>
      <c r="WZB5" s="380"/>
      <c r="WZC5" s="380"/>
      <c r="WZD5" s="380"/>
      <c r="WZE5" s="380"/>
      <c r="WZF5" s="380"/>
      <c r="WZG5" s="381"/>
      <c r="WZH5" s="379"/>
      <c r="WZI5" s="380"/>
      <c r="WZJ5" s="380"/>
      <c r="WZK5" s="380"/>
      <c r="WZL5" s="380"/>
      <c r="WZM5" s="380"/>
      <c r="WZN5" s="380"/>
      <c r="WZO5" s="380"/>
      <c r="WZP5" s="380"/>
      <c r="WZQ5" s="380"/>
      <c r="WZR5" s="380"/>
      <c r="WZS5" s="380"/>
      <c r="WZT5" s="380"/>
      <c r="WZU5" s="380"/>
      <c r="WZV5" s="380"/>
      <c r="WZW5" s="380"/>
      <c r="WZX5" s="381"/>
      <c r="WZY5" s="379"/>
      <c r="WZZ5" s="380"/>
      <c r="XAA5" s="380"/>
      <c r="XAB5" s="380"/>
      <c r="XAC5" s="380"/>
      <c r="XAD5" s="380"/>
      <c r="XAE5" s="380"/>
      <c r="XAF5" s="380"/>
      <c r="XAG5" s="380"/>
      <c r="XAH5" s="380"/>
      <c r="XAI5" s="380"/>
      <c r="XAJ5" s="380"/>
      <c r="XAK5" s="380"/>
      <c r="XAL5" s="380"/>
      <c r="XAM5" s="380"/>
      <c r="XAN5" s="380"/>
      <c r="XAO5" s="381"/>
      <c r="XAP5" s="379"/>
      <c r="XAQ5" s="380"/>
      <c r="XAR5" s="380"/>
      <c r="XAS5" s="380"/>
      <c r="XAT5" s="380"/>
      <c r="XAU5" s="380"/>
      <c r="XAV5" s="380"/>
      <c r="XAW5" s="380"/>
      <c r="XAX5" s="380"/>
      <c r="XAY5" s="380"/>
      <c r="XAZ5" s="380"/>
      <c r="XBA5" s="380"/>
      <c r="XBB5" s="380"/>
      <c r="XBC5" s="380"/>
      <c r="XBD5" s="380"/>
      <c r="XBE5" s="380"/>
      <c r="XBF5" s="381"/>
      <c r="XBG5" s="379"/>
      <c r="XBH5" s="380"/>
      <c r="XBI5" s="380"/>
      <c r="XBJ5" s="380"/>
      <c r="XBK5" s="380"/>
      <c r="XBL5" s="380"/>
      <c r="XBM5" s="380"/>
      <c r="XBN5" s="380"/>
      <c r="XBO5" s="380"/>
      <c r="XBP5" s="380"/>
      <c r="XBQ5" s="380"/>
      <c r="XBR5" s="380"/>
      <c r="XBS5" s="380"/>
      <c r="XBT5" s="380"/>
      <c r="XBU5" s="380"/>
      <c r="XBV5" s="380"/>
      <c r="XBW5" s="381"/>
      <c r="XBX5" s="379"/>
      <c r="XBY5" s="380"/>
      <c r="XBZ5" s="380"/>
      <c r="XCA5" s="380"/>
      <c r="XCB5" s="380"/>
      <c r="XCC5" s="380"/>
      <c r="XCD5" s="380"/>
      <c r="XCE5" s="380"/>
      <c r="XCF5" s="380"/>
      <c r="XCG5" s="380"/>
      <c r="XCH5" s="380"/>
      <c r="XCI5" s="380"/>
      <c r="XCJ5" s="380"/>
      <c r="XCK5" s="380"/>
      <c r="XCL5" s="380"/>
      <c r="XCM5" s="380"/>
      <c r="XCN5" s="381"/>
      <c r="XCO5" s="379"/>
      <c r="XCP5" s="380"/>
      <c r="XCQ5" s="380"/>
      <c r="XCR5" s="380"/>
      <c r="XCS5" s="380"/>
      <c r="XCT5" s="380"/>
      <c r="XCU5" s="380"/>
      <c r="XCV5" s="380"/>
      <c r="XCW5" s="380"/>
      <c r="XCX5" s="380"/>
      <c r="XCY5" s="380"/>
      <c r="XCZ5" s="380"/>
      <c r="XDA5" s="380"/>
      <c r="XDB5" s="380"/>
      <c r="XDC5" s="380"/>
      <c r="XDD5" s="380"/>
      <c r="XDE5" s="381"/>
      <c r="XDF5" s="379"/>
      <c r="XDG5" s="379"/>
      <c r="XDH5" s="379"/>
      <c r="XDI5" s="379"/>
      <c r="XDJ5" s="379"/>
      <c r="XDK5" s="379"/>
      <c r="XDL5" s="379"/>
      <c r="XDM5" s="379"/>
      <c r="XDN5" s="379"/>
      <c r="XDO5" s="379"/>
      <c r="XDP5" s="379"/>
      <c r="XDQ5" s="379"/>
      <c r="XDR5" s="379"/>
    </row>
    <row r="6" spans="1:16346" ht="44.25" customHeight="1" x14ac:dyDescent="0.2">
      <c r="A6" s="127" t="s">
        <v>1690</v>
      </c>
      <c r="B6" s="128" t="s">
        <v>39</v>
      </c>
      <c r="C6" s="127" t="s">
        <v>1567</v>
      </c>
      <c r="D6" s="127" t="s">
        <v>60</v>
      </c>
      <c r="E6" s="127" t="s">
        <v>2166</v>
      </c>
      <c r="F6" s="127" t="s">
        <v>61</v>
      </c>
      <c r="G6" s="127" t="s">
        <v>62</v>
      </c>
      <c r="H6" s="127" t="s">
        <v>344</v>
      </c>
      <c r="I6" s="127" t="s">
        <v>345</v>
      </c>
      <c r="J6" s="127" t="s">
        <v>346</v>
      </c>
      <c r="K6" s="127" t="s">
        <v>347</v>
      </c>
      <c r="L6" s="129" t="s">
        <v>396</v>
      </c>
      <c r="M6" s="130" t="s">
        <v>397</v>
      </c>
      <c r="N6" s="127" t="s">
        <v>398</v>
      </c>
      <c r="O6" s="127" t="s">
        <v>399</v>
      </c>
      <c r="P6" s="127" t="s">
        <v>322</v>
      </c>
      <c r="Q6" s="127" t="s">
        <v>469</v>
      </c>
    </row>
    <row r="7" spans="1:16346" ht="42.75" x14ac:dyDescent="0.2">
      <c r="A7" s="112">
        <v>5111</v>
      </c>
      <c r="B7" s="113">
        <v>1</v>
      </c>
      <c r="C7" s="163" t="s">
        <v>1130</v>
      </c>
      <c r="D7" s="112" t="s">
        <v>418</v>
      </c>
      <c r="E7" s="112" t="s">
        <v>2168</v>
      </c>
      <c r="F7" s="112"/>
      <c r="G7" s="112"/>
      <c r="H7" s="112"/>
      <c r="I7" s="112" t="s">
        <v>594</v>
      </c>
      <c r="J7" s="112">
        <v>0</v>
      </c>
      <c r="K7" s="112">
        <v>0</v>
      </c>
      <c r="L7" s="112"/>
      <c r="M7" s="115"/>
      <c r="N7" s="114">
        <v>35789</v>
      </c>
      <c r="O7" s="117">
        <v>634.41999999999996</v>
      </c>
      <c r="P7" s="112" t="s">
        <v>323</v>
      </c>
      <c r="Q7" s="112" t="s">
        <v>3354</v>
      </c>
    </row>
    <row r="8" spans="1:16346" ht="75" customHeight="1" x14ac:dyDescent="0.2">
      <c r="A8" s="112">
        <v>5111</v>
      </c>
      <c r="B8" s="113">
        <v>2</v>
      </c>
      <c r="C8" s="163" t="s">
        <v>1125</v>
      </c>
      <c r="D8" s="112" t="s">
        <v>93</v>
      </c>
      <c r="E8" s="112" t="s">
        <v>2168</v>
      </c>
      <c r="F8" s="112" t="s">
        <v>166</v>
      </c>
      <c r="G8" s="112"/>
      <c r="H8" s="112"/>
      <c r="I8" s="112" t="s">
        <v>187</v>
      </c>
      <c r="J8" s="112">
        <v>8436</v>
      </c>
      <c r="K8" s="112">
        <v>1887</v>
      </c>
      <c r="L8" s="112" t="s">
        <v>10</v>
      </c>
      <c r="M8" s="115" t="s">
        <v>228</v>
      </c>
      <c r="N8" s="114">
        <v>37957</v>
      </c>
      <c r="O8" s="117">
        <v>8999.9</v>
      </c>
      <c r="P8" s="112" t="s">
        <v>214</v>
      </c>
      <c r="Q8" s="112" t="s">
        <v>3354</v>
      </c>
    </row>
    <row r="9" spans="1:16346" ht="42.75" x14ac:dyDescent="0.2">
      <c r="A9" s="112">
        <v>5211</v>
      </c>
      <c r="B9" s="113">
        <v>3</v>
      </c>
      <c r="C9" s="163" t="s">
        <v>1129</v>
      </c>
      <c r="D9" s="112" t="s">
        <v>359</v>
      </c>
      <c r="E9" s="112" t="s">
        <v>2168</v>
      </c>
      <c r="F9" s="112" t="s">
        <v>356</v>
      </c>
      <c r="G9" s="112" t="s">
        <v>360</v>
      </c>
      <c r="H9" s="112" t="s">
        <v>361</v>
      </c>
      <c r="I9" s="112" t="s">
        <v>596</v>
      </c>
      <c r="J9" s="112">
        <v>2633</v>
      </c>
      <c r="K9" s="112">
        <v>738</v>
      </c>
      <c r="L9" s="112" t="s">
        <v>30</v>
      </c>
      <c r="M9" s="115" t="s">
        <v>53</v>
      </c>
      <c r="N9" s="114">
        <v>38128</v>
      </c>
      <c r="O9" s="117">
        <v>2499</v>
      </c>
      <c r="P9" s="112" t="s">
        <v>1997</v>
      </c>
      <c r="Q9" s="112" t="s">
        <v>1952</v>
      </c>
    </row>
    <row r="10" spans="1:16346" ht="85.5" x14ac:dyDescent="0.2">
      <c r="A10" s="112">
        <v>5411</v>
      </c>
      <c r="B10" s="113">
        <v>4</v>
      </c>
      <c r="C10" s="182" t="s">
        <v>1194</v>
      </c>
      <c r="D10" s="112" t="s">
        <v>21</v>
      </c>
      <c r="E10" s="112" t="s">
        <v>2167</v>
      </c>
      <c r="F10" s="112" t="s">
        <v>529</v>
      </c>
      <c r="G10" s="112">
        <v>1997</v>
      </c>
      <c r="H10" s="112" t="s">
        <v>463</v>
      </c>
      <c r="I10" s="112" t="s">
        <v>464</v>
      </c>
      <c r="J10" s="112">
        <v>6572</v>
      </c>
      <c r="K10" s="112">
        <v>215</v>
      </c>
      <c r="L10" s="112" t="s">
        <v>82</v>
      </c>
      <c r="M10" s="115" t="s">
        <v>2127</v>
      </c>
      <c r="N10" s="114">
        <v>39328</v>
      </c>
      <c r="O10" s="117">
        <v>75900</v>
      </c>
      <c r="P10" s="112" t="s">
        <v>1997</v>
      </c>
      <c r="Q10" s="112" t="s">
        <v>3356</v>
      </c>
    </row>
    <row r="11" spans="1:16346" ht="99.75" x14ac:dyDescent="0.2">
      <c r="A11" s="112">
        <v>5411</v>
      </c>
      <c r="B11" s="113">
        <v>5</v>
      </c>
      <c r="C11" s="182" t="s">
        <v>1762</v>
      </c>
      <c r="D11" s="112" t="s">
        <v>5631</v>
      </c>
      <c r="E11" s="112" t="s">
        <v>2174</v>
      </c>
      <c r="F11" s="112" t="s">
        <v>529</v>
      </c>
      <c r="G11" s="112">
        <v>2013</v>
      </c>
      <c r="H11" s="112" t="s">
        <v>1763</v>
      </c>
      <c r="I11" s="112" t="s">
        <v>283</v>
      </c>
      <c r="J11" s="112">
        <v>4106</v>
      </c>
      <c r="K11" s="112">
        <v>60136</v>
      </c>
      <c r="L11" s="112" t="s">
        <v>1761</v>
      </c>
      <c r="M11" s="115" t="s">
        <v>2128</v>
      </c>
      <c r="N11" s="114">
        <v>41467</v>
      </c>
      <c r="O11" s="117">
        <v>400000</v>
      </c>
      <c r="P11" s="112" t="s">
        <v>1997</v>
      </c>
      <c r="Q11" s="112" t="s">
        <v>5241</v>
      </c>
    </row>
    <row r="12" spans="1:16346" ht="96" customHeight="1" x14ac:dyDescent="0.2">
      <c r="A12" s="112">
        <v>5651</v>
      </c>
      <c r="B12" s="113">
        <v>6</v>
      </c>
      <c r="C12" s="182" t="s">
        <v>1800</v>
      </c>
      <c r="D12" s="112" t="s">
        <v>2131</v>
      </c>
      <c r="E12" s="112" t="s">
        <v>2174</v>
      </c>
      <c r="F12" s="112" t="s">
        <v>1801</v>
      </c>
      <c r="G12" s="112" t="s">
        <v>1802</v>
      </c>
      <c r="H12" s="112" t="s">
        <v>2132</v>
      </c>
      <c r="I12" s="112" t="s">
        <v>88</v>
      </c>
      <c r="J12" s="112">
        <v>5631</v>
      </c>
      <c r="K12" s="112">
        <v>130784</v>
      </c>
      <c r="L12" s="112" t="s">
        <v>1813</v>
      </c>
      <c r="M12" s="115" t="s">
        <v>1815</v>
      </c>
      <c r="N12" s="114">
        <v>41625</v>
      </c>
      <c r="O12" s="117">
        <v>693997.84</v>
      </c>
      <c r="P12" s="112" t="s">
        <v>214</v>
      </c>
      <c r="Q12" s="112" t="s">
        <v>1952</v>
      </c>
    </row>
    <row r="13" spans="1:16346" customFormat="1" ht="92.25" customHeight="1" x14ac:dyDescent="0.2">
      <c r="A13" s="112">
        <v>5651</v>
      </c>
      <c r="B13" s="113">
        <v>7</v>
      </c>
      <c r="C13" s="163" t="s">
        <v>1790</v>
      </c>
      <c r="D13" s="112" t="s">
        <v>5631</v>
      </c>
      <c r="E13" s="112" t="s">
        <v>2174</v>
      </c>
      <c r="F13" s="112" t="s">
        <v>1801</v>
      </c>
      <c r="G13" s="112" t="s">
        <v>1802</v>
      </c>
      <c r="H13" s="112" t="s">
        <v>1803</v>
      </c>
      <c r="I13" s="112" t="s">
        <v>88</v>
      </c>
      <c r="J13" s="112">
        <v>5632</v>
      </c>
      <c r="K13" s="112">
        <v>128945</v>
      </c>
      <c r="L13" s="112" t="s">
        <v>1813</v>
      </c>
      <c r="M13" s="115" t="s">
        <v>1814</v>
      </c>
      <c r="N13" s="114">
        <v>41625</v>
      </c>
      <c r="O13" s="117">
        <v>54198.68</v>
      </c>
      <c r="P13" s="112" t="s">
        <v>214</v>
      </c>
      <c r="Q13" s="112" t="s">
        <v>1952</v>
      </c>
    </row>
    <row r="14" spans="1:16346" customFormat="1" ht="95.25" customHeight="1" x14ac:dyDescent="0.2">
      <c r="A14" s="112">
        <v>5651</v>
      </c>
      <c r="B14" s="113">
        <v>8</v>
      </c>
      <c r="C14" s="163" t="s">
        <v>1791</v>
      </c>
      <c r="D14" s="112" t="s">
        <v>5631</v>
      </c>
      <c r="E14" s="112" t="s">
        <v>2174</v>
      </c>
      <c r="F14" s="112" t="s">
        <v>1801</v>
      </c>
      <c r="G14" s="112" t="s">
        <v>1802</v>
      </c>
      <c r="H14" s="112" t="s">
        <v>1804</v>
      </c>
      <c r="I14" s="112" t="s">
        <v>88</v>
      </c>
      <c r="J14" s="112">
        <v>5632</v>
      </c>
      <c r="K14" s="112">
        <v>128945</v>
      </c>
      <c r="L14" s="112" t="s">
        <v>1813</v>
      </c>
      <c r="M14" s="115" t="s">
        <v>1814</v>
      </c>
      <c r="N14" s="114">
        <v>41625</v>
      </c>
      <c r="O14" s="117">
        <v>54198.68</v>
      </c>
      <c r="P14" s="112" t="s">
        <v>214</v>
      </c>
      <c r="Q14" s="112" t="s">
        <v>1952</v>
      </c>
    </row>
    <row r="15" spans="1:16346" customFormat="1" ht="99.75" x14ac:dyDescent="0.2">
      <c r="A15" s="112">
        <v>5651</v>
      </c>
      <c r="B15" s="113">
        <v>9</v>
      </c>
      <c r="C15" s="163" t="s">
        <v>1792</v>
      </c>
      <c r="D15" s="112" t="s">
        <v>5631</v>
      </c>
      <c r="E15" s="112" t="s">
        <v>2174</v>
      </c>
      <c r="F15" s="112" t="s">
        <v>1801</v>
      </c>
      <c r="G15" s="112" t="s">
        <v>1802</v>
      </c>
      <c r="H15" s="112" t="s">
        <v>1805</v>
      </c>
      <c r="I15" s="112" t="s">
        <v>88</v>
      </c>
      <c r="J15" s="112">
        <v>5632</v>
      </c>
      <c r="K15" s="112">
        <v>128945</v>
      </c>
      <c r="L15" s="112" t="s">
        <v>1813</v>
      </c>
      <c r="M15" s="115" t="s">
        <v>1814</v>
      </c>
      <c r="N15" s="114">
        <v>41625</v>
      </c>
      <c r="O15" s="117">
        <v>54198.68</v>
      </c>
      <c r="P15" s="112" t="s">
        <v>214</v>
      </c>
      <c r="Q15" s="112" t="s">
        <v>1952</v>
      </c>
    </row>
    <row r="16" spans="1:16346" customFormat="1" ht="99.75" x14ac:dyDescent="0.2">
      <c r="A16" s="112">
        <v>5651</v>
      </c>
      <c r="B16" s="113">
        <v>10</v>
      </c>
      <c r="C16" s="163" t="s">
        <v>1793</v>
      </c>
      <c r="D16" s="112" t="s">
        <v>5631</v>
      </c>
      <c r="E16" s="112" t="s">
        <v>2174</v>
      </c>
      <c r="F16" s="112" t="s">
        <v>1801</v>
      </c>
      <c r="G16" s="112" t="s">
        <v>1802</v>
      </c>
      <c r="H16" s="112" t="s">
        <v>1806</v>
      </c>
      <c r="I16" s="112" t="s">
        <v>88</v>
      </c>
      <c r="J16" s="112">
        <v>5632</v>
      </c>
      <c r="K16" s="112">
        <v>128945</v>
      </c>
      <c r="L16" s="112" t="s">
        <v>1813</v>
      </c>
      <c r="M16" s="115" t="s">
        <v>1814</v>
      </c>
      <c r="N16" s="114">
        <v>41625</v>
      </c>
      <c r="O16" s="117">
        <v>54198.68</v>
      </c>
      <c r="P16" s="112" t="s">
        <v>214</v>
      </c>
      <c r="Q16" s="112" t="s">
        <v>1952</v>
      </c>
    </row>
    <row r="17" spans="1:17" ht="99.75" x14ac:dyDescent="0.2">
      <c r="A17" s="112">
        <v>5651</v>
      </c>
      <c r="B17" s="113">
        <v>11</v>
      </c>
      <c r="C17" s="163" t="s">
        <v>1794</v>
      </c>
      <c r="D17" s="112" t="s">
        <v>5631</v>
      </c>
      <c r="E17" s="112" t="s">
        <v>2174</v>
      </c>
      <c r="F17" s="112" t="s">
        <v>1801</v>
      </c>
      <c r="G17" s="112" t="s">
        <v>1802</v>
      </c>
      <c r="H17" s="112" t="s">
        <v>1807</v>
      </c>
      <c r="I17" s="112" t="s">
        <v>88</v>
      </c>
      <c r="J17" s="112">
        <v>5632</v>
      </c>
      <c r="K17" s="112">
        <v>128945</v>
      </c>
      <c r="L17" s="112" t="s">
        <v>1813</v>
      </c>
      <c r="M17" s="115" t="s">
        <v>1814</v>
      </c>
      <c r="N17" s="114">
        <v>41625</v>
      </c>
      <c r="O17" s="117">
        <v>54198.68</v>
      </c>
      <c r="P17" s="112" t="s">
        <v>214</v>
      </c>
      <c r="Q17" s="112" t="s">
        <v>1952</v>
      </c>
    </row>
    <row r="18" spans="1:17" ht="99.75" x14ac:dyDescent="0.2">
      <c r="A18" s="112">
        <v>5651</v>
      </c>
      <c r="B18" s="113">
        <v>12</v>
      </c>
      <c r="C18" s="163" t="s">
        <v>1795</v>
      </c>
      <c r="D18" s="112" t="s">
        <v>5631</v>
      </c>
      <c r="E18" s="112" t="s">
        <v>2174</v>
      </c>
      <c r="F18" s="112" t="s">
        <v>1801</v>
      </c>
      <c r="G18" s="112" t="s">
        <v>1802</v>
      </c>
      <c r="H18" s="112" t="s">
        <v>1808</v>
      </c>
      <c r="I18" s="112" t="s">
        <v>88</v>
      </c>
      <c r="J18" s="112">
        <v>5632</v>
      </c>
      <c r="K18" s="112">
        <v>128945</v>
      </c>
      <c r="L18" s="112" t="s">
        <v>1813</v>
      </c>
      <c r="M18" s="115" t="s">
        <v>1814</v>
      </c>
      <c r="N18" s="114">
        <v>41625</v>
      </c>
      <c r="O18" s="117">
        <v>54198.68</v>
      </c>
      <c r="P18" s="112" t="s">
        <v>214</v>
      </c>
      <c r="Q18" s="112" t="s">
        <v>3361</v>
      </c>
    </row>
    <row r="19" spans="1:17" ht="99.75" x14ac:dyDescent="0.2">
      <c r="A19" s="112">
        <v>5651</v>
      </c>
      <c r="B19" s="113">
        <v>13</v>
      </c>
      <c r="C19" s="163" t="s">
        <v>1796</v>
      </c>
      <c r="D19" s="112" t="s">
        <v>5631</v>
      </c>
      <c r="E19" s="112" t="s">
        <v>2174</v>
      </c>
      <c r="F19" s="112" t="s">
        <v>1801</v>
      </c>
      <c r="G19" s="112" t="s">
        <v>1802</v>
      </c>
      <c r="H19" s="112" t="s">
        <v>1809</v>
      </c>
      <c r="I19" s="112" t="s">
        <v>88</v>
      </c>
      <c r="J19" s="112">
        <v>5632</v>
      </c>
      <c r="K19" s="112">
        <v>128945</v>
      </c>
      <c r="L19" s="112" t="s">
        <v>1813</v>
      </c>
      <c r="M19" s="115" t="s">
        <v>1814</v>
      </c>
      <c r="N19" s="114">
        <v>41625</v>
      </c>
      <c r="O19" s="117">
        <v>54198.68</v>
      </c>
      <c r="P19" s="112" t="s">
        <v>214</v>
      </c>
      <c r="Q19" s="112" t="s">
        <v>3362</v>
      </c>
    </row>
    <row r="20" spans="1:17" ht="99.75" x14ac:dyDescent="0.2">
      <c r="A20" s="112">
        <v>5651</v>
      </c>
      <c r="B20" s="113">
        <v>14</v>
      </c>
      <c r="C20" s="163" t="s">
        <v>1797</v>
      </c>
      <c r="D20" s="112" t="s">
        <v>5631</v>
      </c>
      <c r="E20" s="112" t="s">
        <v>2174</v>
      </c>
      <c r="F20" s="112" t="s">
        <v>1801</v>
      </c>
      <c r="G20" s="112" t="s">
        <v>1802</v>
      </c>
      <c r="H20" s="112" t="s">
        <v>1810</v>
      </c>
      <c r="I20" s="112" t="s">
        <v>88</v>
      </c>
      <c r="J20" s="112">
        <v>5632</v>
      </c>
      <c r="K20" s="112">
        <v>128945</v>
      </c>
      <c r="L20" s="112" t="s">
        <v>1813</v>
      </c>
      <c r="M20" s="115" t="s">
        <v>1814</v>
      </c>
      <c r="N20" s="114">
        <v>41625</v>
      </c>
      <c r="O20" s="117">
        <v>54198.68</v>
      </c>
      <c r="P20" s="112" t="s">
        <v>214</v>
      </c>
      <c r="Q20" s="112" t="s">
        <v>1952</v>
      </c>
    </row>
    <row r="21" spans="1:17" ht="99.75" x14ac:dyDescent="0.2">
      <c r="A21" s="112">
        <v>5651</v>
      </c>
      <c r="B21" s="113">
        <v>15</v>
      </c>
      <c r="C21" s="163" t="s">
        <v>1798</v>
      </c>
      <c r="D21" s="112" t="s">
        <v>5631</v>
      </c>
      <c r="E21" s="112" t="s">
        <v>2174</v>
      </c>
      <c r="F21" s="112" t="s">
        <v>1801</v>
      </c>
      <c r="G21" s="112" t="s">
        <v>1802</v>
      </c>
      <c r="H21" s="112" t="s">
        <v>1811</v>
      </c>
      <c r="I21" s="112" t="s">
        <v>88</v>
      </c>
      <c r="J21" s="112">
        <v>5632</v>
      </c>
      <c r="K21" s="112">
        <v>128945</v>
      </c>
      <c r="L21" s="112" t="s">
        <v>1813</v>
      </c>
      <c r="M21" s="115" t="s">
        <v>1814</v>
      </c>
      <c r="N21" s="114">
        <v>41625</v>
      </c>
      <c r="O21" s="117">
        <v>54198.68</v>
      </c>
      <c r="P21" s="112" t="s">
        <v>214</v>
      </c>
      <c r="Q21" s="112" t="s">
        <v>1952</v>
      </c>
    </row>
    <row r="22" spans="1:17" ht="99.75" x14ac:dyDescent="0.2">
      <c r="A22" s="112">
        <v>5651</v>
      </c>
      <c r="B22" s="113">
        <v>16</v>
      </c>
      <c r="C22" s="163" t="s">
        <v>1799</v>
      </c>
      <c r="D22" s="112" t="s">
        <v>5631</v>
      </c>
      <c r="E22" s="112" t="s">
        <v>2174</v>
      </c>
      <c r="F22" s="112" t="s">
        <v>1801</v>
      </c>
      <c r="G22" s="112" t="s">
        <v>1802</v>
      </c>
      <c r="H22" s="112" t="s">
        <v>1812</v>
      </c>
      <c r="I22" s="112" t="s">
        <v>88</v>
      </c>
      <c r="J22" s="112">
        <v>5632</v>
      </c>
      <c r="K22" s="112">
        <v>128945</v>
      </c>
      <c r="L22" s="112" t="s">
        <v>1813</v>
      </c>
      <c r="M22" s="115" t="s">
        <v>1814</v>
      </c>
      <c r="N22" s="114">
        <v>41625</v>
      </c>
      <c r="O22" s="117">
        <v>54198.68</v>
      </c>
      <c r="P22" s="112" t="s">
        <v>214</v>
      </c>
      <c r="Q22" s="112" t="s">
        <v>1952</v>
      </c>
    </row>
    <row r="23" spans="1:17" ht="99.75" x14ac:dyDescent="0.2">
      <c r="A23" s="112">
        <v>5651</v>
      </c>
      <c r="B23" s="113">
        <v>17</v>
      </c>
      <c r="C23" s="163" t="s">
        <v>1878</v>
      </c>
      <c r="D23" s="112" t="s">
        <v>5631</v>
      </c>
      <c r="E23" s="112" t="s">
        <v>2174</v>
      </c>
      <c r="F23" s="112" t="s">
        <v>1801</v>
      </c>
      <c r="G23" s="112" t="s">
        <v>1879</v>
      </c>
      <c r="H23" s="112" t="s">
        <v>1880</v>
      </c>
      <c r="I23" s="112" t="s">
        <v>88</v>
      </c>
      <c r="J23" s="112">
        <v>4927</v>
      </c>
      <c r="K23" s="112" t="s">
        <v>2267</v>
      </c>
      <c r="L23" s="112" t="s">
        <v>1813</v>
      </c>
      <c r="M23" s="115" t="s">
        <v>1887</v>
      </c>
      <c r="N23" s="114">
        <v>41946</v>
      </c>
      <c r="O23" s="117">
        <v>25573.360000000001</v>
      </c>
      <c r="P23" s="112" t="s">
        <v>1997</v>
      </c>
      <c r="Q23" s="112" t="s">
        <v>1952</v>
      </c>
    </row>
    <row r="24" spans="1:17" ht="99.75" x14ac:dyDescent="0.2">
      <c r="A24" s="112">
        <v>5651</v>
      </c>
      <c r="B24" s="113">
        <v>18</v>
      </c>
      <c r="C24" s="163" t="s">
        <v>1881</v>
      </c>
      <c r="D24" s="112" t="s">
        <v>5631</v>
      </c>
      <c r="E24" s="112" t="s">
        <v>2174</v>
      </c>
      <c r="F24" s="112" t="s">
        <v>1801</v>
      </c>
      <c r="G24" s="112" t="s">
        <v>1882</v>
      </c>
      <c r="H24" s="112" t="s">
        <v>1883</v>
      </c>
      <c r="I24" s="112" t="s">
        <v>88</v>
      </c>
      <c r="J24" s="112">
        <v>4927</v>
      </c>
      <c r="K24" s="112" t="s">
        <v>2267</v>
      </c>
      <c r="L24" s="112" t="s">
        <v>1813</v>
      </c>
      <c r="M24" s="115" t="s">
        <v>1887</v>
      </c>
      <c r="N24" s="114">
        <v>41946</v>
      </c>
      <c r="O24" s="117">
        <v>25573.360000000001</v>
      </c>
      <c r="P24" s="112" t="s">
        <v>323</v>
      </c>
      <c r="Q24" s="112" t="s">
        <v>1952</v>
      </c>
    </row>
    <row r="25" spans="1:17" ht="99.75" x14ac:dyDescent="0.2">
      <c r="A25" s="112">
        <v>5651</v>
      </c>
      <c r="B25" s="113">
        <v>19</v>
      </c>
      <c r="C25" s="163" t="s">
        <v>1884</v>
      </c>
      <c r="D25" s="112" t="s">
        <v>5631</v>
      </c>
      <c r="E25" s="112" t="s">
        <v>2174</v>
      </c>
      <c r="F25" s="112" t="s">
        <v>1801</v>
      </c>
      <c r="G25" s="112" t="s">
        <v>1885</v>
      </c>
      <c r="H25" s="112" t="s">
        <v>1886</v>
      </c>
      <c r="I25" s="112" t="s">
        <v>88</v>
      </c>
      <c r="J25" s="112">
        <v>4927</v>
      </c>
      <c r="K25" s="112" t="s">
        <v>2267</v>
      </c>
      <c r="L25" s="112" t="s">
        <v>1813</v>
      </c>
      <c r="M25" s="115" t="s">
        <v>1887</v>
      </c>
      <c r="N25" s="114">
        <v>41946</v>
      </c>
      <c r="O25" s="117">
        <v>25573.360000000001</v>
      </c>
      <c r="P25" s="112" t="s">
        <v>1997</v>
      </c>
      <c r="Q25" s="112" t="s">
        <v>1952</v>
      </c>
    </row>
    <row r="26" spans="1:17" ht="90" customHeight="1" x14ac:dyDescent="0.2">
      <c r="A26" s="112">
        <v>5151</v>
      </c>
      <c r="B26" s="113">
        <v>20</v>
      </c>
      <c r="C26" s="163" t="s">
        <v>1979</v>
      </c>
      <c r="D26" s="112" t="s">
        <v>621</v>
      </c>
      <c r="E26" s="112" t="s">
        <v>2174</v>
      </c>
      <c r="F26" s="112" t="s">
        <v>1980</v>
      </c>
      <c r="G26" s="112" t="s">
        <v>1981</v>
      </c>
      <c r="H26" s="112" t="s">
        <v>1982</v>
      </c>
      <c r="I26" s="112" t="s">
        <v>88</v>
      </c>
      <c r="J26" s="112">
        <v>3806</v>
      </c>
      <c r="K26" s="112">
        <v>47495</v>
      </c>
      <c r="L26" s="112" t="s">
        <v>2112</v>
      </c>
      <c r="M26" s="115" t="s">
        <v>1983</v>
      </c>
      <c r="N26" s="114">
        <v>42278</v>
      </c>
      <c r="O26" s="117">
        <v>20000</v>
      </c>
      <c r="P26" s="112" t="s">
        <v>323</v>
      </c>
      <c r="Q26" s="112" t="s">
        <v>1952</v>
      </c>
    </row>
    <row r="27" spans="1:17" ht="99.75" x14ac:dyDescent="0.2">
      <c r="A27" s="112">
        <v>5491</v>
      </c>
      <c r="B27" s="113">
        <v>21</v>
      </c>
      <c r="C27" s="182" t="s">
        <v>2242</v>
      </c>
      <c r="D27" s="112" t="s">
        <v>5631</v>
      </c>
      <c r="E27" s="112" t="s">
        <v>2174</v>
      </c>
      <c r="F27" s="112" t="s">
        <v>216</v>
      </c>
      <c r="G27" s="112">
        <v>2015</v>
      </c>
      <c r="H27" s="112" t="s">
        <v>2246</v>
      </c>
      <c r="I27" s="112" t="s">
        <v>89</v>
      </c>
      <c r="J27" s="112">
        <v>4950</v>
      </c>
      <c r="K27" s="112">
        <v>45483</v>
      </c>
      <c r="L27" s="112" t="s">
        <v>2240</v>
      </c>
      <c r="M27" s="115" t="s">
        <v>2249</v>
      </c>
      <c r="N27" s="114">
        <v>42346</v>
      </c>
      <c r="O27" s="117">
        <v>150000</v>
      </c>
      <c r="P27" s="112" t="s">
        <v>323</v>
      </c>
      <c r="Q27" s="112" t="s">
        <v>3357</v>
      </c>
    </row>
    <row r="28" spans="1:17" ht="99.75" x14ac:dyDescent="0.2">
      <c r="A28" s="112">
        <v>5491</v>
      </c>
      <c r="B28" s="113">
        <v>22</v>
      </c>
      <c r="C28" s="182" t="s">
        <v>2243</v>
      </c>
      <c r="D28" s="112" t="s">
        <v>5631</v>
      </c>
      <c r="E28" s="112" t="s">
        <v>2174</v>
      </c>
      <c r="F28" s="112" t="s">
        <v>216</v>
      </c>
      <c r="G28" s="112">
        <v>2015</v>
      </c>
      <c r="H28" s="112" t="s">
        <v>2247</v>
      </c>
      <c r="I28" s="112" t="s">
        <v>89</v>
      </c>
      <c r="J28" s="112">
        <v>4949</v>
      </c>
      <c r="K28" s="112">
        <v>45473</v>
      </c>
      <c r="L28" s="112" t="s">
        <v>2240</v>
      </c>
      <c r="M28" s="115" t="s">
        <v>2250</v>
      </c>
      <c r="N28" s="114">
        <v>42346</v>
      </c>
      <c r="O28" s="117">
        <v>150000</v>
      </c>
      <c r="P28" s="112" t="s">
        <v>323</v>
      </c>
      <c r="Q28" s="112" t="s">
        <v>3358</v>
      </c>
    </row>
    <row r="29" spans="1:17" ht="99.75" x14ac:dyDescent="0.2">
      <c r="A29" s="112">
        <v>5491</v>
      </c>
      <c r="B29" s="113">
        <v>23</v>
      </c>
      <c r="C29" s="182" t="s">
        <v>2244</v>
      </c>
      <c r="D29" s="112" t="s">
        <v>5631</v>
      </c>
      <c r="E29" s="112" t="s">
        <v>2174</v>
      </c>
      <c r="F29" s="112" t="s">
        <v>216</v>
      </c>
      <c r="G29" s="112">
        <v>2015</v>
      </c>
      <c r="H29" s="112" t="s">
        <v>2248</v>
      </c>
      <c r="I29" s="112" t="s">
        <v>89</v>
      </c>
      <c r="J29" s="112">
        <v>5014</v>
      </c>
      <c r="K29" s="112">
        <v>82558</v>
      </c>
      <c r="L29" s="112" t="s">
        <v>2240</v>
      </c>
      <c r="M29" s="115" t="s">
        <v>2251</v>
      </c>
      <c r="N29" s="114">
        <v>42346</v>
      </c>
      <c r="O29" s="117">
        <v>150000</v>
      </c>
      <c r="P29" s="112" t="s">
        <v>1997</v>
      </c>
      <c r="Q29" s="112" t="s">
        <v>3359</v>
      </c>
    </row>
    <row r="30" spans="1:17" ht="99.75" x14ac:dyDescent="0.2">
      <c r="A30" s="112">
        <v>5411</v>
      </c>
      <c r="B30" s="113">
        <v>24</v>
      </c>
      <c r="C30" s="163" t="s">
        <v>2236</v>
      </c>
      <c r="D30" s="112" t="s">
        <v>5631</v>
      </c>
      <c r="E30" s="112" t="s">
        <v>2174</v>
      </c>
      <c r="F30" s="112" t="s">
        <v>2237</v>
      </c>
      <c r="G30" s="112">
        <v>2016</v>
      </c>
      <c r="H30" s="112" t="s">
        <v>2238</v>
      </c>
      <c r="I30" s="112" t="s">
        <v>2239</v>
      </c>
      <c r="J30" s="112">
        <v>5205</v>
      </c>
      <c r="K30" s="112">
        <v>40535</v>
      </c>
      <c r="L30" s="112" t="s">
        <v>2240</v>
      </c>
      <c r="M30" s="115" t="s">
        <v>2241</v>
      </c>
      <c r="N30" s="114">
        <v>42349</v>
      </c>
      <c r="O30" s="117">
        <v>402000</v>
      </c>
      <c r="P30" s="112" t="s">
        <v>214</v>
      </c>
      <c r="Q30" s="112" t="s">
        <v>5244</v>
      </c>
    </row>
    <row r="31" spans="1:17" ht="99.75" x14ac:dyDescent="0.2">
      <c r="A31" s="112">
        <v>5651</v>
      </c>
      <c r="B31" s="113">
        <v>25</v>
      </c>
      <c r="C31" s="163" t="s">
        <v>2252</v>
      </c>
      <c r="D31" s="112" t="s">
        <v>5631</v>
      </c>
      <c r="E31" s="112" t="s">
        <v>2174</v>
      </c>
      <c r="F31" s="112" t="s">
        <v>2259</v>
      </c>
      <c r="G31" s="112" t="s">
        <v>1877</v>
      </c>
      <c r="H31" s="112" t="s">
        <v>2260</v>
      </c>
      <c r="I31" s="112" t="s">
        <v>88</v>
      </c>
      <c r="J31" s="112">
        <v>5204</v>
      </c>
      <c r="K31" s="112"/>
      <c r="L31" s="112" t="s">
        <v>1813</v>
      </c>
      <c r="M31" s="115" t="s">
        <v>2268</v>
      </c>
      <c r="N31" s="114">
        <v>42354</v>
      </c>
      <c r="O31" s="117">
        <v>25573.360000000001</v>
      </c>
      <c r="P31" s="112" t="s">
        <v>323</v>
      </c>
      <c r="Q31" s="112" t="s">
        <v>3364</v>
      </c>
    </row>
    <row r="32" spans="1:17" ht="99.75" x14ac:dyDescent="0.2">
      <c r="A32" s="112">
        <v>5651</v>
      </c>
      <c r="B32" s="113">
        <v>26</v>
      </c>
      <c r="C32" s="163" t="s">
        <v>2253</v>
      </c>
      <c r="D32" s="112" t="s">
        <v>5631</v>
      </c>
      <c r="E32" s="112" t="s">
        <v>2174</v>
      </c>
      <c r="F32" s="112" t="s">
        <v>2259</v>
      </c>
      <c r="G32" s="112" t="s">
        <v>1877</v>
      </c>
      <c r="H32" s="112" t="s">
        <v>2261</v>
      </c>
      <c r="I32" s="112" t="s">
        <v>88</v>
      </c>
      <c r="J32" s="112">
        <v>5204</v>
      </c>
      <c r="K32" s="112"/>
      <c r="L32" s="112" t="s">
        <v>1813</v>
      </c>
      <c r="M32" s="115" t="s">
        <v>2268</v>
      </c>
      <c r="N32" s="114">
        <v>42354</v>
      </c>
      <c r="O32" s="117">
        <v>25573.360000000001</v>
      </c>
      <c r="P32" s="112" t="s">
        <v>323</v>
      </c>
      <c r="Q32" s="112" t="s">
        <v>3363</v>
      </c>
    </row>
    <row r="33" spans="1:17" ht="99.75" x14ac:dyDescent="0.2">
      <c r="A33" s="112">
        <v>5651</v>
      </c>
      <c r="B33" s="113">
        <v>27</v>
      </c>
      <c r="C33" s="163" t="s">
        <v>2254</v>
      </c>
      <c r="D33" s="112" t="s">
        <v>5631</v>
      </c>
      <c r="E33" s="112" t="s">
        <v>2174</v>
      </c>
      <c r="F33" s="112" t="s">
        <v>2259</v>
      </c>
      <c r="G33" s="112" t="s">
        <v>1877</v>
      </c>
      <c r="H33" s="112" t="s">
        <v>2262</v>
      </c>
      <c r="I33" s="112" t="s">
        <v>88</v>
      </c>
      <c r="J33" s="112">
        <v>5204</v>
      </c>
      <c r="K33" s="112"/>
      <c r="L33" s="112" t="s">
        <v>1813</v>
      </c>
      <c r="M33" s="115" t="s">
        <v>2268</v>
      </c>
      <c r="N33" s="114">
        <v>42354</v>
      </c>
      <c r="O33" s="117">
        <v>25573.360000000001</v>
      </c>
      <c r="P33" s="112" t="s">
        <v>323</v>
      </c>
      <c r="Q33" s="112" t="s">
        <v>3363</v>
      </c>
    </row>
    <row r="34" spans="1:17" ht="99.75" x14ac:dyDescent="0.2">
      <c r="A34" s="112">
        <v>5651</v>
      </c>
      <c r="B34" s="113">
        <v>28</v>
      </c>
      <c r="C34" s="163" t="s">
        <v>2255</v>
      </c>
      <c r="D34" s="112" t="s">
        <v>5631</v>
      </c>
      <c r="E34" s="112" t="s">
        <v>2174</v>
      </c>
      <c r="F34" s="112" t="s">
        <v>2259</v>
      </c>
      <c r="G34" s="112" t="s">
        <v>1877</v>
      </c>
      <c r="H34" s="112" t="s">
        <v>2263</v>
      </c>
      <c r="I34" s="112" t="s">
        <v>88</v>
      </c>
      <c r="J34" s="112">
        <v>5204</v>
      </c>
      <c r="K34" s="112"/>
      <c r="L34" s="112" t="s">
        <v>1813</v>
      </c>
      <c r="M34" s="115" t="s">
        <v>2268</v>
      </c>
      <c r="N34" s="114">
        <v>42354</v>
      </c>
      <c r="O34" s="117">
        <v>25573.360000000001</v>
      </c>
      <c r="P34" s="112" t="s">
        <v>323</v>
      </c>
      <c r="Q34" s="112" t="s">
        <v>3363</v>
      </c>
    </row>
    <row r="35" spans="1:17" ht="99.75" x14ac:dyDescent="0.2">
      <c r="A35" s="112">
        <v>5651</v>
      </c>
      <c r="B35" s="113">
        <v>29</v>
      </c>
      <c r="C35" s="163" t="s">
        <v>2256</v>
      </c>
      <c r="D35" s="112" t="s">
        <v>5631</v>
      </c>
      <c r="E35" s="112" t="s">
        <v>2174</v>
      </c>
      <c r="F35" s="112" t="s">
        <v>2259</v>
      </c>
      <c r="G35" s="112" t="s">
        <v>1877</v>
      </c>
      <c r="H35" s="112" t="s">
        <v>2264</v>
      </c>
      <c r="I35" s="112" t="s">
        <v>88</v>
      </c>
      <c r="J35" s="112">
        <v>5204</v>
      </c>
      <c r="K35" s="112"/>
      <c r="L35" s="112" t="s">
        <v>1813</v>
      </c>
      <c r="M35" s="115" t="s">
        <v>2268</v>
      </c>
      <c r="N35" s="114">
        <v>42354</v>
      </c>
      <c r="O35" s="117">
        <v>25573.360000000001</v>
      </c>
      <c r="P35" s="112" t="s">
        <v>323</v>
      </c>
      <c r="Q35" s="112" t="s">
        <v>3363</v>
      </c>
    </row>
    <row r="36" spans="1:17" ht="99.75" x14ac:dyDescent="0.2">
      <c r="A36" s="112">
        <v>5651</v>
      </c>
      <c r="B36" s="113">
        <v>30</v>
      </c>
      <c r="C36" s="163" t="s">
        <v>2257</v>
      </c>
      <c r="D36" s="112" t="s">
        <v>5631</v>
      </c>
      <c r="E36" s="112" t="s">
        <v>2174</v>
      </c>
      <c r="F36" s="112" t="s">
        <v>2259</v>
      </c>
      <c r="G36" s="112" t="s">
        <v>1877</v>
      </c>
      <c r="H36" s="112" t="s">
        <v>2265</v>
      </c>
      <c r="I36" s="112" t="s">
        <v>88</v>
      </c>
      <c r="J36" s="112">
        <v>5204</v>
      </c>
      <c r="K36" s="112"/>
      <c r="L36" s="112" t="s">
        <v>1813</v>
      </c>
      <c r="M36" s="115" t="s">
        <v>2268</v>
      </c>
      <c r="N36" s="114">
        <v>42354</v>
      </c>
      <c r="O36" s="117">
        <v>25573.360000000001</v>
      </c>
      <c r="P36" s="112" t="s">
        <v>323</v>
      </c>
      <c r="Q36" s="112" t="s">
        <v>3363</v>
      </c>
    </row>
    <row r="37" spans="1:17" ht="99.75" x14ac:dyDescent="0.2">
      <c r="A37" s="112">
        <v>5651</v>
      </c>
      <c r="B37" s="113">
        <v>31</v>
      </c>
      <c r="C37" s="163" t="s">
        <v>2258</v>
      </c>
      <c r="D37" s="112" t="s">
        <v>5631</v>
      </c>
      <c r="E37" s="112" t="s">
        <v>2174</v>
      </c>
      <c r="F37" s="112" t="s">
        <v>2259</v>
      </c>
      <c r="G37" s="112" t="s">
        <v>1877</v>
      </c>
      <c r="H37" s="112" t="s">
        <v>2266</v>
      </c>
      <c r="I37" s="112" t="s">
        <v>88</v>
      </c>
      <c r="J37" s="112">
        <v>5204</v>
      </c>
      <c r="K37" s="112"/>
      <c r="L37" s="112" t="s">
        <v>1813</v>
      </c>
      <c r="M37" s="115" t="s">
        <v>2268</v>
      </c>
      <c r="N37" s="114">
        <v>42354</v>
      </c>
      <c r="O37" s="117">
        <v>25573.360000000001</v>
      </c>
      <c r="P37" s="112" t="s">
        <v>323</v>
      </c>
      <c r="Q37" s="112" t="s">
        <v>3363</v>
      </c>
    </row>
    <row r="38" spans="1:17" s="21" customFormat="1" ht="54" customHeight="1" x14ac:dyDescent="0.2">
      <c r="A38" s="112">
        <v>5111</v>
      </c>
      <c r="B38" s="113">
        <v>32</v>
      </c>
      <c r="C38" s="163" t="s">
        <v>3406</v>
      </c>
      <c r="D38" s="112" t="s">
        <v>3408</v>
      </c>
      <c r="E38" s="112" t="s">
        <v>2172</v>
      </c>
      <c r="F38" s="112" t="s">
        <v>1925</v>
      </c>
      <c r="G38" s="112">
        <v>16883</v>
      </c>
      <c r="H38" s="112" t="s">
        <v>586</v>
      </c>
      <c r="I38" s="112" t="s">
        <v>88</v>
      </c>
      <c r="J38" s="112">
        <v>4080</v>
      </c>
      <c r="K38" s="112" t="s">
        <v>3442</v>
      </c>
      <c r="L38" s="112" t="s">
        <v>3409</v>
      </c>
      <c r="M38" s="115" t="s">
        <v>3410</v>
      </c>
      <c r="N38" s="114">
        <v>42668</v>
      </c>
      <c r="O38" s="117">
        <v>2799.99</v>
      </c>
      <c r="P38" s="112" t="s">
        <v>214</v>
      </c>
      <c r="Q38" s="112" t="s">
        <v>1952</v>
      </c>
    </row>
    <row r="39" spans="1:17" s="21" customFormat="1" ht="111.75" customHeight="1" x14ac:dyDescent="0.2">
      <c r="A39" s="112">
        <v>5651</v>
      </c>
      <c r="B39" s="113">
        <v>33</v>
      </c>
      <c r="C39" s="163" t="s">
        <v>3557</v>
      </c>
      <c r="D39" s="112" t="s">
        <v>5631</v>
      </c>
      <c r="E39" s="112" t="s">
        <v>3513</v>
      </c>
      <c r="F39" s="112" t="s">
        <v>1801</v>
      </c>
      <c r="G39" s="112" t="s">
        <v>3575</v>
      </c>
      <c r="H39" s="112" t="s">
        <v>3576</v>
      </c>
      <c r="I39" s="112" t="s">
        <v>88</v>
      </c>
      <c r="J39" s="112" t="s">
        <v>3595</v>
      </c>
      <c r="K39" s="112" t="s">
        <v>3605</v>
      </c>
      <c r="L39" s="112" t="s">
        <v>3598</v>
      </c>
      <c r="M39" s="115" t="s">
        <v>3599</v>
      </c>
      <c r="N39" s="114">
        <v>42976</v>
      </c>
      <c r="O39" s="117">
        <v>65965.34</v>
      </c>
      <c r="P39" s="112" t="s">
        <v>214</v>
      </c>
      <c r="Q39" s="112" t="s">
        <v>3600</v>
      </c>
    </row>
    <row r="40" spans="1:17" s="21" customFormat="1" ht="111.75" customHeight="1" x14ac:dyDescent="0.2">
      <c r="A40" s="112">
        <v>5651</v>
      </c>
      <c r="B40" s="113">
        <v>34</v>
      </c>
      <c r="C40" s="163" t="s">
        <v>3558</v>
      </c>
      <c r="D40" s="112" t="s">
        <v>5631</v>
      </c>
      <c r="E40" s="112" t="s">
        <v>3513</v>
      </c>
      <c r="F40" s="112" t="s">
        <v>1801</v>
      </c>
      <c r="G40" s="112" t="s">
        <v>3575</v>
      </c>
      <c r="H40" s="112" t="s">
        <v>3577</v>
      </c>
      <c r="I40" s="112" t="s">
        <v>88</v>
      </c>
      <c r="J40" s="112" t="s">
        <v>3595</v>
      </c>
      <c r="K40" s="112" t="s">
        <v>3605</v>
      </c>
      <c r="L40" s="112" t="s">
        <v>3598</v>
      </c>
      <c r="M40" s="115" t="s">
        <v>3599</v>
      </c>
      <c r="N40" s="114">
        <v>42976</v>
      </c>
      <c r="O40" s="117">
        <v>65965.34</v>
      </c>
      <c r="P40" s="112" t="s">
        <v>214</v>
      </c>
      <c r="Q40" s="112" t="s">
        <v>3600</v>
      </c>
    </row>
    <row r="41" spans="1:17" s="21" customFormat="1" ht="75" customHeight="1" x14ac:dyDescent="0.2">
      <c r="A41" s="112">
        <v>5651</v>
      </c>
      <c r="B41" s="113">
        <v>35</v>
      </c>
      <c r="C41" s="163" t="s">
        <v>3559</v>
      </c>
      <c r="D41" s="112" t="s">
        <v>5631</v>
      </c>
      <c r="E41" s="112" t="s">
        <v>3513</v>
      </c>
      <c r="F41" s="112" t="s">
        <v>1801</v>
      </c>
      <c r="G41" s="112" t="s">
        <v>3575</v>
      </c>
      <c r="H41" s="112" t="s">
        <v>3578</v>
      </c>
      <c r="I41" s="112" t="s">
        <v>88</v>
      </c>
      <c r="J41" s="112" t="s">
        <v>3595</v>
      </c>
      <c r="K41" s="112" t="s">
        <v>3605</v>
      </c>
      <c r="L41" s="112" t="s">
        <v>3598</v>
      </c>
      <c r="M41" s="115" t="s">
        <v>3599</v>
      </c>
      <c r="N41" s="114">
        <v>42976</v>
      </c>
      <c r="O41" s="117">
        <v>65965.33</v>
      </c>
      <c r="P41" s="112" t="s">
        <v>1997</v>
      </c>
      <c r="Q41" s="112" t="s">
        <v>3600</v>
      </c>
    </row>
    <row r="42" spans="1:17" s="21" customFormat="1" ht="75" customHeight="1" x14ac:dyDescent="0.2">
      <c r="A42" s="112">
        <v>5651</v>
      </c>
      <c r="B42" s="113">
        <v>36</v>
      </c>
      <c r="C42" s="163" t="s">
        <v>3560</v>
      </c>
      <c r="D42" s="112" t="s">
        <v>5631</v>
      </c>
      <c r="E42" s="112" t="s">
        <v>3513</v>
      </c>
      <c r="F42" s="112" t="s">
        <v>1801</v>
      </c>
      <c r="G42" s="112" t="s">
        <v>3579</v>
      </c>
      <c r="H42" s="112" t="s">
        <v>3580</v>
      </c>
      <c r="I42" s="112" t="s">
        <v>88</v>
      </c>
      <c r="J42" s="112" t="s">
        <v>3596</v>
      </c>
      <c r="K42" s="112" t="s">
        <v>3606</v>
      </c>
      <c r="L42" s="112" t="s">
        <v>3598</v>
      </c>
      <c r="M42" s="115" t="s">
        <v>3601</v>
      </c>
      <c r="N42" s="114">
        <v>42977</v>
      </c>
      <c r="O42" s="117">
        <v>29997.599999999999</v>
      </c>
      <c r="P42" s="112" t="s">
        <v>1997</v>
      </c>
      <c r="Q42" s="112" t="s">
        <v>3600</v>
      </c>
    </row>
    <row r="43" spans="1:17" s="21" customFormat="1" ht="75" customHeight="1" x14ac:dyDescent="0.2">
      <c r="A43" s="112">
        <v>5651</v>
      </c>
      <c r="B43" s="113">
        <v>37</v>
      </c>
      <c r="C43" s="163" t="s">
        <v>3561</v>
      </c>
      <c r="D43" s="112" t="s">
        <v>5631</v>
      </c>
      <c r="E43" s="112" t="s">
        <v>3513</v>
      </c>
      <c r="F43" s="112" t="s">
        <v>1801</v>
      </c>
      <c r="G43" s="112" t="s">
        <v>3579</v>
      </c>
      <c r="H43" s="112" t="s">
        <v>3581</v>
      </c>
      <c r="I43" s="112" t="s">
        <v>88</v>
      </c>
      <c r="J43" s="112" t="s">
        <v>3596</v>
      </c>
      <c r="K43" s="112" t="s">
        <v>3606</v>
      </c>
      <c r="L43" s="112" t="s">
        <v>3598</v>
      </c>
      <c r="M43" s="115" t="s">
        <v>3601</v>
      </c>
      <c r="N43" s="114">
        <v>42977</v>
      </c>
      <c r="O43" s="117">
        <v>29997.599999999999</v>
      </c>
      <c r="P43" s="112" t="s">
        <v>214</v>
      </c>
      <c r="Q43" s="112" t="s">
        <v>3600</v>
      </c>
    </row>
    <row r="44" spans="1:17" s="21" customFormat="1" ht="75" customHeight="1" x14ac:dyDescent="0.2">
      <c r="A44" s="112">
        <v>5651</v>
      </c>
      <c r="B44" s="113">
        <v>38</v>
      </c>
      <c r="C44" s="163" t="s">
        <v>3562</v>
      </c>
      <c r="D44" s="112" t="s">
        <v>5631</v>
      </c>
      <c r="E44" s="112" t="s">
        <v>3513</v>
      </c>
      <c r="F44" s="112" t="s">
        <v>1801</v>
      </c>
      <c r="G44" s="112" t="s">
        <v>3579</v>
      </c>
      <c r="H44" s="112" t="s">
        <v>3582</v>
      </c>
      <c r="I44" s="112" t="s">
        <v>88</v>
      </c>
      <c r="J44" s="112" t="s">
        <v>3596</v>
      </c>
      <c r="K44" s="112" t="s">
        <v>3606</v>
      </c>
      <c r="L44" s="112" t="s">
        <v>3598</v>
      </c>
      <c r="M44" s="115" t="s">
        <v>3601</v>
      </c>
      <c r="N44" s="114">
        <v>42977</v>
      </c>
      <c r="O44" s="117">
        <v>29997.599999999999</v>
      </c>
      <c r="P44" s="112" t="s">
        <v>1997</v>
      </c>
      <c r="Q44" s="112" t="s">
        <v>3600</v>
      </c>
    </row>
    <row r="45" spans="1:17" s="21" customFormat="1" ht="75" customHeight="1" x14ac:dyDescent="0.2">
      <c r="A45" s="112">
        <v>5651</v>
      </c>
      <c r="B45" s="113">
        <v>39</v>
      </c>
      <c r="C45" s="163" t="s">
        <v>3563</v>
      </c>
      <c r="D45" s="112" t="s">
        <v>5631</v>
      </c>
      <c r="E45" s="112" t="s">
        <v>3513</v>
      </c>
      <c r="F45" s="112" t="s">
        <v>1801</v>
      </c>
      <c r="G45" s="112" t="s">
        <v>3579</v>
      </c>
      <c r="H45" s="112" t="s">
        <v>3583</v>
      </c>
      <c r="I45" s="112" t="s">
        <v>88</v>
      </c>
      <c r="J45" s="112" t="s">
        <v>3596</v>
      </c>
      <c r="K45" s="112" t="s">
        <v>3606</v>
      </c>
      <c r="L45" s="112" t="s">
        <v>3598</v>
      </c>
      <c r="M45" s="115" t="s">
        <v>3601</v>
      </c>
      <c r="N45" s="114">
        <v>42977</v>
      </c>
      <c r="O45" s="117">
        <v>29997.599999999999</v>
      </c>
      <c r="P45" s="112" t="s">
        <v>214</v>
      </c>
      <c r="Q45" s="112" t="s">
        <v>3600</v>
      </c>
    </row>
    <row r="46" spans="1:17" s="21" customFormat="1" ht="75" customHeight="1" x14ac:dyDescent="0.2">
      <c r="A46" s="112">
        <v>5651</v>
      </c>
      <c r="B46" s="113">
        <v>40</v>
      </c>
      <c r="C46" s="163" t="s">
        <v>3564</v>
      </c>
      <c r="D46" s="112" t="s">
        <v>5631</v>
      </c>
      <c r="E46" s="112" t="s">
        <v>3513</v>
      </c>
      <c r="F46" s="112" t="s">
        <v>1801</v>
      </c>
      <c r="G46" s="112" t="s">
        <v>3579</v>
      </c>
      <c r="H46" s="112" t="s">
        <v>3584</v>
      </c>
      <c r="I46" s="112" t="s">
        <v>88</v>
      </c>
      <c r="J46" s="112" t="s">
        <v>3596</v>
      </c>
      <c r="K46" s="112" t="s">
        <v>3606</v>
      </c>
      <c r="L46" s="112" t="s">
        <v>3598</v>
      </c>
      <c r="M46" s="115" t="s">
        <v>3601</v>
      </c>
      <c r="N46" s="114">
        <v>42977</v>
      </c>
      <c r="O46" s="117">
        <v>29997.599999999999</v>
      </c>
      <c r="P46" s="112" t="s">
        <v>214</v>
      </c>
      <c r="Q46" s="112" t="s">
        <v>3600</v>
      </c>
    </row>
    <row r="47" spans="1:17" s="21" customFormat="1" ht="75" customHeight="1" x14ac:dyDescent="0.2">
      <c r="A47" s="112">
        <v>5651</v>
      </c>
      <c r="B47" s="113">
        <v>41</v>
      </c>
      <c r="C47" s="163" t="s">
        <v>3565</v>
      </c>
      <c r="D47" s="112" t="s">
        <v>5631</v>
      </c>
      <c r="E47" s="112" t="s">
        <v>3513</v>
      </c>
      <c r="F47" s="112" t="s">
        <v>1801</v>
      </c>
      <c r="G47" s="112" t="s">
        <v>3579</v>
      </c>
      <c r="H47" s="112" t="s">
        <v>3585</v>
      </c>
      <c r="I47" s="112" t="s">
        <v>88</v>
      </c>
      <c r="J47" s="112" t="s">
        <v>3596</v>
      </c>
      <c r="K47" s="112" t="s">
        <v>3606</v>
      </c>
      <c r="L47" s="112" t="s">
        <v>3598</v>
      </c>
      <c r="M47" s="115" t="s">
        <v>3601</v>
      </c>
      <c r="N47" s="114">
        <v>42977</v>
      </c>
      <c r="O47" s="117">
        <v>29997.599999999999</v>
      </c>
      <c r="P47" s="112" t="s">
        <v>214</v>
      </c>
      <c r="Q47" s="112" t="s">
        <v>3600</v>
      </c>
    </row>
    <row r="48" spans="1:17" s="21" customFormat="1" ht="75" customHeight="1" x14ac:dyDescent="0.2">
      <c r="A48" s="112">
        <v>5651</v>
      </c>
      <c r="B48" s="113">
        <v>42</v>
      </c>
      <c r="C48" s="163" t="s">
        <v>3566</v>
      </c>
      <c r="D48" s="112" t="s">
        <v>5631</v>
      </c>
      <c r="E48" s="112" t="s">
        <v>3513</v>
      </c>
      <c r="F48" s="112" t="s">
        <v>1801</v>
      </c>
      <c r="G48" s="112" t="s">
        <v>3579</v>
      </c>
      <c r="H48" s="112" t="s">
        <v>3586</v>
      </c>
      <c r="I48" s="112" t="s">
        <v>88</v>
      </c>
      <c r="J48" s="112" t="s">
        <v>3596</v>
      </c>
      <c r="K48" s="112" t="s">
        <v>3606</v>
      </c>
      <c r="L48" s="112" t="s">
        <v>3598</v>
      </c>
      <c r="M48" s="115" t="s">
        <v>3601</v>
      </c>
      <c r="N48" s="114">
        <v>42977</v>
      </c>
      <c r="O48" s="117">
        <v>29997.599999999999</v>
      </c>
      <c r="P48" s="112" t="s">
        <v>214</v>
      </c>
      <c r="Q48" s="112" t="s">
        <v>3600</v>
      </c>
    </row>
    <row r="49" spans="1:17" s="21" customFormat="1" ht="95.25" customHeight="1" x14ac:dyDescent="0.2">
      <c r="A49" s="112">
        <v>5651</v>
      </c>
      <c r="B49" s="113">
        <v>43</v>
      </c>
      <c r="C49" s="163" t="s">
        <v>3567</v>
      </c>
      <c r="D49" s="112" t="s">
        <v>5631</v>
      </c>
      <c r="E49" s="112" t="s">
        <v>3513</v>
      </c>
      <c r="F49" s="112" t="s">
        <v>1801</v>
      </c>
      <c r="G49" s="112" t="s">
        <v>3579</v>
      </c>
      <c r="H49" s="112" t="s">
        <v>3587</v>
      </c>
      <c r="I49" s="112" t="s">
        <v>88</v>
      </c>
      <c r="J49" s="112" t="s">
        <v>3596</v>
      </c>
      <c r="K49" s="112" t="s">
        <v>3606</v>
      </c>
      <c r="L49" s="112" t="s">
        <v>3598</v>
      </c>
      <c r="M49" s="115" t="s">
        <v>3601</v>
      </c>
      <c r="N49" s="114">
        <v>42977</v>
      </c>
      <c r="O49" s="117">
        <v>29997.599999999999</v>
      </c>
      <c r="P49" s="112" t="s">
        <v>214</v>
      </c>
      <c r="Q49" s="112" t="s">
        <v>3600</v>
      </c>
    </row>
    <row r="50" spans="1:17" s="21" customFormat="1" ht="93" customHeight="1" x14ac:dyDescent="0.2">
      <c r="A50" s="112">
        <v>5651</v>
      </c>
      <c r="B50" s="113">
        <v>44</v>
      </c>
      <c r="C50" s="163" t="s">
        <v>3568</v>
      </c>
      <c r="D50" s="112" t="s">
        <v>5631</v>
      </c>
      <c r="E50" s="112" t="s">
        <v>3513</v>
      </c>
      <c r="F50" s="112" t="s">
        <v>1801</v>
      </c>
      <c r="G50" s="112" t="s">
        <v>3579</v>
      </c>
      <c r="H50" s="112" t="s">
        <v>3588</v>
      </c>
      <c r="I50" s="112" t="s">
        <v>88</v>
      </c>
      <c r="J50" s="112" t="s">
        <v>3596</v>
      </c>
      <c r="K50" s="112" t="s">
        <v>3606</v>
      </c>
      <c r="L50" s="112" t="s">
        <v>3598</v>
      </c>
      <c r="M50" s="115" t="s">
        <v>3601</v>
      </c>
      <c r="N50" s="114">
        <v>42977</v>
      </c>
      <c r="O50" s="117">
        <v>29997.599999999999</v>
      </c>
      <c r="P50" s="112" t="s">
        <v>214</v>
      </c>
      <c r="Q50" s="112" t="s">
        <v>3600</v>
      </c>
    </row>
    <row r="51" spans="1:17" s="21" customFormat="1" ht="75" customHeight="1" x14ac:dyDescent="0.2">
      <c r="A51" s="112">
        <v>5651</v>
      </c>
      <c r="B51" s="113">
        <v>45</v>
      </c>
      <c r="C51" s="163" t="s">
        <v>3569</v>
      </c>
      <c r="D51" s="112" t="s">
        <v>5631</v>
      </c>
      <c r="E51" s="112" t="s">
        <v>3513</v>
      </c>
      <c r="F51" s="112" t="s">
        <v>1801</v>
      </c>
      <c r="G51" s="112" t="s">
        <v>3579</v>
      </c>
      <c r="H51" s="112" t="s">
        <v>3589</v>
      </c>
      <c r="I51" s="112" t="s">
        <v>88</v>
      </c>
      <c r="J51" s="112" t="s">
        <v>3596</v>
      </c>
      <c r="K51" s="112" t="s">
        <v>3606</v>
      </c>
      <c r="L51" s="112" t="s">
        <v>3598</v>
      </c>
      <c r="M51" s="115" t="s">
        <v>3601</v>
      </c>
      <c r="N51" s="114">
        <v>42977</v>
      </c>
      <c r="O51" s="117">
        <v>29997.599999999999</v>
      </c>
      <c r="P51" s="112" t="s">
        <v>214</v>
      </c>
      <c r="Q51" s="112" t="s">
        <v>3600</v>
      </c>
    </row>
    <row r="52" spans="1:17" s="21" customFormat="1" ht="75" customHeight="1" x14ac:dyDescent="0.2">
      <c r="A52" s="112">
        <v>5651</v>
      </c>
      <c r="B52" s="113">
        <v>46</v>
      </c>
      <c r="C52" s="163" t="s">
        <v>3570</v>
      </c>
      <c r="D52" s="112" t="s">
        <v>5631</v>
      </c>
      <c r="E52" s="112" t="s">
        <v>3513</v>
      </c>
      <c r="F52" s="112" t="s">
        <v>1801</v>
      </c>
      <c r="G52" s="112" t="s">
        <v>3579</v>
      </c>
      <c r="H52" s="112" t="s">
        <v>3590</v>
      </c>
      <c r="I52" s="112" t="s">
        <v>88</v>
      </c>
      <c r="J52" s="112" t="s">
        <v>3596</v>
      </c>
      <c r="K52" s="112" t="s">
        <v>3606</v>
      </c>
      <c r="L52" s="112" t="s">
        <v>3598</v>
      </c>
      <c r="M52" s="115" t="s">
        <v>3601</v>
      </c>
      <c r="N52" s="114">
        <v>42977</v>
      </c>
      <c r="O52" s="117">
        <v>29997.599999999999</v>
      </c>
      <c r="P52" s="112" t="s">
        <v>214</v>
      </c>
      <c r="Q52" s="112" t="s">
        <v>3600</v>
      </c>
    </row>
    <row r="53" spans="1:17" s="21" customFormat="1" ht="75" customHeight="1" x14ac:dyDescent="0.2">
      <c r="A53" s="112">
        <v>5651</v>
      </c>
      <c r="B53" s="113">
        <v>47</v>
      </c>
      <c r="C53" s="163" t="s">
        <v>3571</v>
      </c>
      <c r="D53" s="112" t="s">
        <v>5631</v>
      </c>
      <c r="E53" s="112" t="s">
        <v>3513</v>
      </c>
      <c r="F53" s="112" t="s">
        <v>1801</v>
      </c>
      <c r="G53" s="112" t="s">
        <v>3579</v>
      </c>
      <c r="H53" s="112" t="s">
        <v>3591</v>
      </c>
      <c r="I53" s="112" t="s">
        <v>88</v>
      </c>
      <c r="J53" s="112" t="s">
        <v>3596</v>
      </c>
      <c r="K53" s="112" t="s">
        <v>3606</v>
      </c>
      <c r="L53" s="112" t="s">
        <v>3598</v>
      </c>
      <c r="M53" s="115" t="s">
        <v>3601</v>
      </c>
      <c r="N53" s="114">
        <v>42977</v>
      </c>
      <c r="O53" s="117">
        <v>29997.599999999999</v>
      </c>
      <c r="P53" s="112" t="s">
        <v>214</v>
      </c>
      <c r="Q53" s="112" t="s">
        <v>3600</v>
      </c>
    </row>
    <row r="54" spans="1:17" s="21" customFormat="1" ht="102.75" customHeight="1" x14ac:dyDescent="0.2">
      <c r="A54" s="112">
        <v>5651</v>
      </c>
      <c r="B54" s="113">
        <v>48</v>
      </c>
      <c r="C54" s="163" t="s">
        <v>3572</v>
      </c>
      <c r="D54" s="112" t="s">
        <v>5631</v>
      </c>
      <c r="E54" s="112" t="s">
        <v>3513</v>
      </c>
      <c r="F54" s="112" t="s">
        <v>1801</v>
      </c>
      <c r="G54" s="112" t="s">
        <v>3579</v>
      </c>
      <c r="H54" s="112" t="s">
        <v>3592</v>
      </c>
      <c r="I54" s="112" t="s">
        <v>88</v>
      </c>
      <c r="J54" s="112" t="s">
        <v>3596</v>
      </c>
      <c r="K54" s="112" t="s">
        <v>3606</v>
      </c>
      <c r="L54" s="112" t="s">
        <v>3598</v>
      </c>
      <c r="M54" s="115" t="s">
        <v>3601</v>
      </c>
      <c r="N54" s="114">
        <v>42977</v>
      </c>
      <c r="O54" s="117">
        <v>29997.599999999999</v>
      </c>
      <c r="P54" s="112" t="s">
        <v>214</v>
      </c>
      <c r="Q54" s="112" t="s">
        <v>3600</v>
      </c>
    </row>
    <row r="55" spans="1:17" s="21" customFormat="1" ht="52.5" customHeight="1" x14ac:dyDescent="0.2">
      <c r="A55" s="112">
        <v>5411</v>
      </c>
      <c r="B55" s="113">
        <v>49</v>
      </c>
      <c r="C55" s="182" t="s">
        <v>3512</v>
      </c>
      <c r="D55" s="112" t="s">
        <v>5631</v>
      </c>
      <c r="E55" s="112" t="s">
        <v>3513</v>
      </c>
      <c r="F55" s="112" t="s">
        <v>529</v>
      </c>
      <c r="G55" s="112">
        <v>2017</v>
      </c>
      <c r="H55" s="112" t="s">
        <v>3514</v>
      </c>
      <c r="I55" s="112" t="s">
        <v>283</v>
      </c>
      <c r="J55" s="112" t="s">
        <v>3515</v>
      </c>
      <c r="K55" s="112" t="s">
        <v>3516</v>
      </c>
      <c r="L55" s="112" t="s">
        <v>1761</v>
      </c>
      <c r="M55" s="115" t="s">
        <v>3517</v>
      </c>
      <c r="N55" s="114">
        <v>42879</v>
      </c>
      <c r="O55" s="117">
        <v>767920</v>
      </c>
      <c r="P55" s="112" t="s">
        <v>214</v>
      </c>
      <c r="Q55" s="112" t="s">
        <v>5245</v>
      </c>
    </row>
    <row r="56" spans="1:17" s="21" customFormat="1" ht="99.75" x14ac:dyDescent="0.2">
      <c r="A56" s="112">
        <v>5411</v>
      </c>
      <c r="B56" s="113">
        <v>50</v>
      </c>
      <c r="C56" s="182" t="s">
        <v>3518</v>
      </c>
      <c r="D56" s="112" t="s">
        <v>5631</v>
      </c>
      <c r="E56" s="112" t="s">
        <v>3513</v>
      </c>
      <c r="F56" s="112" t="s">
        <v>216</v>
      </c>
      <c r="G56" s="112" t="s">
        <v>3519</v>
      </c>
      <c r="H56" s="112" t="s">
        <v>3520</v>
      </c>
      <c r="I56" s="112" t="s">
        <v>283</v>
      </c>
      <c r="J56" s="112">
        <v>1988</v>
      </c>
      <c r="K56" s="112">
        <v>910001</v>
      </c>
      <c r="L56" s="112" t="s">
        <v>3524</v>
      </c>
      <c r="M56" s="115" t="s">
        <v>3525</v>
      </c>
      <c r="N56" s="114">
        <v>42887</v>
      </c>
      <c r="O56" s="117">
        <v>179800</v>
      </c>
      <c r="P56" s="112" t="s">
        <v>1997</v>
      </c>
      <c r="Q56" s="112" t="s">
        <v>3411</v>
      </c>
    </row>
    <row r="57" spans="1:17" s="21" customFormat="1" ht="99.75" x14ac:dyDescent="0.2">
      <c r="A57" s="112">
        <v>5411</v>
      </c>
      <c r="B57" s="113">
        <v>51</v>
      </c>
      <c r="C57" s="182" t="s">
        <v>3535</v>
      </c>
      <c r="D57" s="112" t="s">
        <v>5631</v>
      </c>
      <c r="E57" s="112" t="s">
        <v>3513</v>
      </c>
      <c r="F57" s="112" t="s">
        <v>216</v>
      </c>
      <c r="G57" s="112" t="s">
        <v>3519</v>
      </c>
      <c r="H57" s="112" t="s">
        <v>3521</v>
      </c>
      <c r="I57" s="112" t="s">
        <v>283</v>
      </c>
      <c r="J57" s="112" t="s">
        <v>3522</v>
      </c>
      <c r="K57" s="112" t="s">
        <v>3523</v>
      </c>
      <c r="L57" s="112" t="s">
        <v>3524</v>
      </c>
      <c r="M57" s="115" t="s">
        <v>3526</v>
      </c>
      <c r="N57" s="114">
        <v>42887</v>
      </c>
      <c r="O57" s="117">
        <v>179800</v>
      </c>
      <c r="P57" s="112" t="s">
        <v>214</v>
      </c>
      <c r="Q57" s="112" t="s">
        <v>5238</v>
      </c>
    </row>
    <row r="58" spans="1:17" s="21" customFormat="1" ht="75" customHeight="1" x14ac:dyDescent="0.2">
      <c r="A58" s="112">
        <v>5611</v>
      </c>
      <c r="B58" s="113">
        <v>52</v>
      </c>
      <c r="C58" s="163" t="s">
        <v>3608</v>
      </c>
      <c r="D58" s="112" t="s">
        <v>3609</v>
      </c>
      <c r="E58" s="112" t="s">
        <v>3610</v>
      </c>
      <c r="F58" s="112" t="s">
        <v>3611</v>
      </c>
      <c r="G58" s="112" t="s">
        <v>3612</v>
      </c>
      <c r="H58" s="112" t="s">
        <v>3613</v>
      </c>
      <c r="I58" s="112" t="s">
        <v>3614</v>
      </c>
      <c r="J58" s="112"/>
      <c r="K58" s="112"/>
      <c r="L58" s="112" t="s">
        <v>3527</v>
      </c>
      <c r="M58" s="115" t="s">
        <v>3615</v>
      </c>
      <c r="N58" s="114">
        <v>43021</v>
      </c>
      <c r="O58" s="117">
        <v>12156.68</v>
      </c>
      <c r="P58" s="112" t="s">
        <v>214</v>
      </c>
      <c r="Q58" s="112" t="s">
        <v>3616</v>
      </c>
    </row>
    <row r="59" spans="1:17" s="21" customFormat="1" ht="75" customHeight="1" x14ac:dyDescent="0.2">
      <c r="A59" s="112">
        <v>5641</v>
      </c>
      <c r="B59" s="113">
        <v>53</v>
      </c>
      <c r="C59" s="163" t="s">
        <v>3621</v>
      </c>
      <c r="D59" s="112" t="s">
        <v>3620</v>
      </c>
      <c r="E59" s="112" t="s">
        <v>2174</v>
      </c>
      <c r="F59" s="112" t="s">
        <v>737</v>
      </c>
      <c r="G59" s="112" t="s">
        <v>3630</v>
      </c>
      <c r="H59" s="112" t="s">
        <v>3632</v>
      </c>
      <c r="I59" s="112" t="s">
        <v>530</v>
      </c>
      <c r="J59" s="112"/>
      <c r="K59" s="112"/>
      <c r="L59" s="112" t="s">
        <v>3634</v>
      </c>
      <c r="M59" s="115" t="s">
        <v>3635</v>
      </c>
      <c r="N59" s="114">
        <v>43069</v>
      </c>
      <c r="O59" s="117">
        <v>19676.38</v>
      </c>
      <c r="P59" s="112" t="s">
        <v>214</v>
      </c>
      <c r="Q59" s="112" t="s">
        <v>3636</v>
      </c>
    </row>
    <row r="60" spans="1:17" s="21" customFormat="1" ht="75" customHeight="1" x14ac:dyDescent="0.2">
      <c r="A60" s="112">
        <v>54101</v>
      </c>
      <c r="B60" s="113">
        <v>54</v>
      </c>
      <c r="C60" s="182" t="s">
        <v>3709</v>
      </c>
      <c r="D60" s="112" t="s">
        <v>5631</v>
      </c>
      <c r="E60" s="112" t="s">
        <v>3710</v>
      </c>
      <c r="F60" s="112" t="s">
        <v>529</v>
      </c>
      <c r="G60" s="112">
        <v>2018</v>
      </c>
      <c r="H60" s="112" t="s">
        <v>3712</v>
      </c>
      <c r="I60" s="112" t="s">
        <v>283</v>
      </c>
      <c r="J60" s="112"/>
      <c r="K60" s="112"/>
      <c r="L60" s="112" t="s">
        <v>3713</v>
      </c>
      <c r="M60" s="115" t="s">
        <v>3711</v>
      </c>
      <c r="N60" s="114">
        <v>43329</v>
      </c>
      <c r="O60" s="117">
        <v>749400</v>
      </c>
      <c r="P60" s="112" t="s">
        <v>26</v>
      </c>
      <c r="Q60" s="112" t="s">
        <v>3714</v>
      </c>
    </row>
    <row r="61" spans="1:17" s="80" customFormat="1" ht="75" customHeight="1" x14ac:dyDescent="0.2">
      <c r="A61" s="112">
        <v>54101</v>
      </c>
      <c r="B61" s="113">
        <v>55</v>
      </c>
      <c r="C61" s="182" t="s">
        <v>3809</v>
      </c>
      <c r="D61" s="112" t="s">
        <v>5631</v>
      </c>
      <c r="E61" s="112" t="s">
        <v>2171</v>
      </c>
      <c r="F61" s="112" t="s">
        <v>514</v>
      </c>
      <c r="G61" s="112">
        <v>2019</v>
      </c>
      <c r="H61" s="112" t="s">
        <v>3810</v>
      </c>
      <c r="I61" s="112" t="s">
        <v>283</v>
      </c>
      <c r="J61" s="112"/>
      <c r="K61" s="112"/>
      <c r="L61" s="112" t="s">
        <v>1932</v>
      </c>
      <c r="M61" s="115" t="s">
        <v>3811</v>
      </c>
      <c r="N61" s="114">
        <v>43455</v>
      </c>
      <c r="O61" s="117">
        <v>626400</v>
      </c>
      <c r="P61" s="112" t="s">
        <v>214</v>
      </c>
      <c r="Q61" s="112" t="s">
        <v>3812</v>
      </c>
    </row>
    <row r="62" spans="1:17" s="80" customFormat="1" ht="75" customHeight="1" x14ac:dyDescent="0.2">
      <c r="A62" s="112">
        <v>54101</v>
      </c>
      <c r="B62" s="113">
        <v>56</v>
      </c>
      <c r="C62" s="182" t="s">
        <v>3813</v>
      </c>
      <c r="D62" s="112" t="s">
        <v>5631</v>
      </c>
      <c r="E62" s="112" t="s">
        <v>2171</v>
      </c>
      <c r="F62" s="112" t="s">
        <v>514</v>
      </c>
      <c r="G62" s="112">
        <v>2019</v>
      </c>
      <c r="H62" s="112" t="s">
        <v>3814</v>
      </c>
      <c r="I62" s="112" t="s">
        <v>283</v>
      </c>
      <c r="J62" s="112"/>
      <c r="K62" s="112"/>
      <c r="L62" s="112" t="s">
        <v>1932</v>
      </c>
      <c r="M62" s="115" t="s">
        <v>3815</v>
      </c>
      <c r="N62" s="114">
        <v>43455</v>
      </c>
      <c r="O62" s="117">
        <v>626400</v>
      </c>
      <c r="P62" s="112" t="s">
        <v>214</v>
      </c>
      <c r="Q62" s="112" t="s">
        <v>3816</v>
      </c>
    </row>
    <row r="63" spans="1:17" s="80" customFormat="1" ht="75" customHeight="1" x14ac:dyDescent="0.2">
      <c r="A63" s="112">
        <v>54101</v>
      </c>
      <c r="B63" s="113">
        <v>57</v>
      </c>
      <c r="C63" s="182" t="s">
        <v>3731</v>
      </c>
      <c r="D63" s="112" t="s">
        <v>5631</v>
      </c>
      <c r="E63" s="112" t="s">
        <v>2168</v>
      </c>
      <c r="F63" s="112" t="s">
        <v>529</v>
      </c>
      <c r="G63" s="112">
        <v>2019</v>
      </c>
      <c r="H63" s="112" t="s">
        <v>3732</v>
      </c>
      <c r="I63" s="112" t="s">
        <v>3733</v>
      </c>
      <c r="J63" s="112">
        <v>3468</v>
      </c>
      <c r="K63" s="112" t="s">
        <v>3734</v>
      </c>
      <c r="L63" s="112" t="s">
        <v>3735</v>
      </c>
      <c r="M63" s="115" t="s">
        <v>3736</v>
      </c>
      <c r="N63" s="114">
        <v>43403</v>
      </c>
      <c r="O63" s="117">
        <v>352914</v>
      </c>
      <c r="P63" s="112" t="s">
        <v>214</v>
      </c>
      <c r="Q63" s="112" t="s">
        <v>3737</v>
      </c>
    </row>
    <row r="64" spans="1:17" s="80" customFormat="1" ht="75" customHeight="1" x14ac:dyDescent="0.2">
      <c r="A64" s="112">
        <v>54101</v>
      </c>
      <c r="B64" s="113">
        <v>58</v>
      </c>
      <c r="C64" s="182" t="s">
        <v>3738</v>
      </c>
      <c r="D64" s="112" t="s">
        <v>5631</v>
      </c>
      <c r="E64" s="112" t="s">
        <v>2168</v>
      </c>
      <c r="F64" s="112" t="s">
        <v>529</v>
      </c>
      <c r="G64" s="112">
        <v>2019</v>
      </c>
      <c r="H64" s="112" t="s">
        <v>3739</v>
      </c>
      <c r="I64" s="112" t="s">
        <v>3733</v>
      </c>
      <c r="J64" s="112">
        <v>3470</v>
      </c>
      <c r="K64" s="112" t="s">
        <v>3734</v>
      </c>
      <c r="L64" s="112" t="s">
        <v>3735</v>
      </c>
      <c r="M64" s="115" t="s">
        <v>3740</v>
      </c>
      <c r="N64" s="114">
        <v>43403</v>
      </c>
      <c r="O64" s="117">
        <v>352914</v>
      </c>
      <c r="P64" s="112" t="s">
        <v>214</v>
      </c>
      <c r="Q64" s="112" t="s">
        <v>3741</v>
      </c>
    </row>
    <row r="65" spans="1:27" s="80" customFormat="1" ht="75" customHeight="1" x14ac:dyDescent="0.2">
      <c r="A65" s="112">
        <v>54101</v>
      </c>
      <c r="B65" s="113">
        <v>59</v>
      </c>
      <c r="C65" s="182" t="s">
        <v>3742</v>
      </c>
      <c r="D65" s="112" t="s">
        <v>5631</v>
      </c>
      <c r="E65" s="112" t="s">
        <v>2168</v>
      </c>
      <c r="F65" s="112" t="s">
        <v>529</v>
      </c>
      <c r="G65" s="112">
        <v>2019</v>
      </c>
      <c r="H65" s="112" t="s">
        <v>3743</v>
      </c>
      <c r="I65" s="112" t="s">
        <v>3733</v>
      </c>
      <c r="J65" s="112">
        <v>3467</v>
      </c>
      <c r="K65" s="112" t="s">
        <v>3734</v>
      </c>
      <c r="L65" s="112" t="s">
        <v>3735</v>
      </c>
      <c r="M65" s="115" t="s">
        <v>3744</v>
      </c>
      <c r="N65" s="114">
        <v>43403</v>
      </c>
      <c r="O65" s="117">
        <v>352914</v>
      </c>
      <c r="P65" s="112" t="s">
        <v>323</v>
      </c>
      <c r="Q65" s="112" t="s">
        <v>3745</v>
      </c>
    </row>
    <row r="66" spans="1:27" s="80" customFormat="1" ht="75" customHeight="1" x14ac:dyDescent="0.2">
      <c r="A66" s="112">
        <v>54101</v>
      </c>
      <c r="B66" s="113">
        <v>60</v>
      </c>
      <c r="C66" s="182" t="s">
        <v>3746</v>
      </c>
      <c r="D66" s="112" t="s">
        <v>5631</v>
      </c>
      <c r="E66" s="112" t="s">
        <v>2168</v>
      </c>
      <c r="F66" s="112" t="s">
        <v>529</v>
      </c>
      <c r="G66" s="112">
        <v>2019</v>
      </c>
      <c r="H66" s="112" t="s">
        <v>3747</v>
      </c>
      <c r="I66" s="112" t="s">
        <v>3733</v>
      </c>
      <c r="J66" s="112">
        <v>3469</v>
      </c>
      <c r="K66" s="112" t="s">
        <v>3734</v>
      </c>
      <c r="L66" s="112" t="s">
        <v>3735</v>
      </c>
      <c r="M66" s="115" t="s">
        <v>3748</v>
      </c>
      <c r="N66" s="114">
        <v>43403</v>
      </c>
      <c r="O66" s="117">
        <v>352914</v>
      </c>
      <c r="P66" s="112" t="s">
        <v>214</v>
      </c>
      <c r="Q66" s="112" t="s">
        <v>3749</v>
      </c>
    </row>
    <row r="67" spans="1:27" s="80" customFormat="1" ht="75" customHeight="1" x14ac:dyDescent="0.2">
      <c r="A67" s="112">
        <v>56501</v>
      </c>
      <c r="B67" s="113">
        <v>61</v>
      </c>
      <c r="C67" s="182" t="s">
        <v>4785</v>
      </c>
      <c r="D67" s="112" t="s">
        <v>5631</v>
      </c>
      <c r="E67" s="112" t="s">
        <v>2168</v>
      </c>
      <c r="F67" s="112" t="s">
        <v>3752</v>
      </c>
      <c r="G67" s="112" t="s">
        <v>3753</v>
      </c>
      <c r="H67" s="112" t="s">
        <v>3743</v>
      </c>
      <c r="I67" s="112" t="s">
        <v>88</v>
      </c>
      <c r="J67" s="112">
        <v>3472</v>
      </c>
      <c r="K67" s="112">
        <v>0</v>
      </c>
      <c r="L67" s="112" t="s">
        <v>3754</v>
      </c>
      <c r="M67" s="115" t="s">
        <v>3755</v>
      </c>
      <c r="N67" s="114">
        <v>43403</v>
      </c>
      <c r="O67" s="117">
        <v>100000</v>
      </c>
      <c r="P67" s="112" t="s">
        <v>26</v>
      </c>
      <c r="Q67" s="112" t="s">
        <v>3756</v>
      </c>
    </row>
    <row r="68" spans="1:27" s="80" customFormat="1" ht="75" customHeight="1" x14ac:dyDescent="0.2">
      <c r="A68" s="112">
        <v>56501</v>
      </c>
      <c r="B68" s="113">
        <v>62</v>
      </c>
      <c r="C68" s="182" t="s">
        <v>4786</v>
      </c>
      <c r="D68" s="112" t="s">
        <v>5631</v>
      </c>
      <c r="E68" s="112" t="s">
        <v>2168</v>
      </c>
      <c r="F68" s="112" t="s">
        <v>3757</v>
      </c>
      <c r="G68" s="112" t="s">
        <v>3753</v>
      </c>
      <c r="H68" s="112" t="s">
        <v>3732</v>
      </c>
      <c r="I68" s="112" t="s">
        <v>88</v>
      </c>
      <c r="J68" s="112">
        <v>3473</v>
      </c>
      <c r="K68" s="112">
        <v>0</v>
      </c>
      <c r="L68" s="112" t="s">
        <v>3754</v>
      </c>
      <c r="M68" s="115" t="s">
        <v>2154</v>
      </c>
      <c r="N68" s="114">
        <v>43403</v>
      </c>
      <c r="O68" s="117">
        <v>100000</v>
      </c>
      <c r="P68" s="112" t="s">
        <v>26</v>
      </c>
      <c r="Q68" s="112" t="s">
        <v>3758</v>
      </c>
    </row>
    <row r="69" spans="1:27" s="80" customFormat="1" ht="75" customHeight="1" x14ac:dyDescent="0.2">
      <c r="A69" s="112">
        <v>56501</v>
      </c>
      <c r="B69" s="113">
        <v>63</v>
      </c>
      <c r="C69" s="182" t="s">
        <v>4787</v>
      </c>
      <c r="D69" s="112" t="s">
        <v>5631</v>
      </c>
      <c r="E69" s="112" t="s">
        <v>2168</v>
      </c>
      <c r="F69" s="112" t="s">
        <v>3752</v>
      </c>
      <c r="G69" s="112" t="s">
        <v>3753</v>
      </c>
      <c r="H69" s="112" t="s">
        <v>3747</v>
      </c>
      <c r="I69" s="112" t="s">
        <v>88</v>
      </c>
      <c r="J69" s="112">
        <v>3474</v>
      </c>
      <c r="K69" s="112">
        <v>0</v>
      </c>
      <c r="L69" s="112" t="s">
        <v>3754</v>
      </c>
      <c r="M69" s="115" t="s">
        <v>3759</v>
      </c>
      <c r="N69" s="114">
        <v>43403</v>
      </c>
      <c r="O69" s="117">
        <v>100000</v>
      </c>
      <c r="P69" s="112" t="s">
        <v>26</v>
      </c>
      <c r="Q69" s="112" t="s">
        <v>3760</v>
      </c>
    </row>
    <row r="70" spans="1:27" s="80" customFormat="1" ht="75" customHeight="1" x14ac:dyDescent="0.2">
      <c r="A70" s="112">
        <v>56501</v>
      </c>
      <c r="B70" s="113">
        <v>64</v>
      </c>
      <c r="C70" s="182" t="s">
        <v>4788</v>
      </c>
      <c r="D70" s="112" t="s">
        <v>5631</v>
      </c>
      <c r="E70" s="112" t="s">
        <v>2168</v>
      </c>
      <c r="F70" s="112" t="s">
        <v>3752</v>
      </c>
      <c r="G70" s="112" t="s">
        <v>3753</v>
      </c>
      <c r="H70" s="112" t="s">
        <v>3739</v>
      </c>
      <c r="I70" s="112" t="s">
        <v>88</v>
      </c>
      <c r="J70" s="112">
        <v>3475</v>
      </c>
      <c r="K70" s="112">
        <v>0</v>
      </c>
      <c r="L70" s="112" t="s">
        <v>3754</v>
      </c>
      <c r="M70" s="115" t="s">
        <v>3331</v>
      </c>
      <c r="N70" s="114">
        <v>43403</v>
      </c>
      <c r="O70" s="117">
        <v>100000</v>
      </c>
      <c r="P70" s="112" t="s">
        <v>26</v>
      </c>
      <c r="Q70" s="112" t="s">
        <v>3761</v>
      </c>
    </row>
    <row r="71" spans="1:27" s="80" customFormat="1" ht="99.75" x14ac:dyDescent="0.2">
      <c r="A71" s="112">
        <v>56501</v>
      </c>
      <c r="B71" s="113">
        <v>65</v>
      </c>
      <c r="C71" s="163" t="s">
        <v>5240</v>
      </c>
      <c r="D71" s="112" t="s">
        <v>5631</v>
      </c>
      <c r="E71" s="112" t="s">
        <v>2174</v>
      </c>
      <c r="F71" s="112" t="s">
        <v>3818</v>
      </c>
      <c r="G71" s="112" t="s">
        <v>3819</v>
      </c>
      <c r="H71" s="112" t="s">
        <v>3820</v>
      </c>
      <c r="I71" s="112" t="s">
        <v>88</v>
      </c>
      <c r="J71" s="112">
        <v>4417</v>
      </c>
      <c r="K71" s="112">
        <v>4419</v>
      </c>
      <c r="L71" s="112" t="s">
        <v>2240</v>
      </c>
      <c r="M71" s="115" t="s">
        <v>3821</v>
      </c>
      <c r="N71" s="114">
        <v>43461</v>
      </c>
      <c r="O71" s="117">
        <v>82000</v>
      </c>
      <c r="P71" s="112" t="s">
        <v>26</v>
      </c>
      <c r="Q71" s="112" t="s">
        <v>1952</v>
      </c>
    </row>
    <row r="72" spans="1:27" s="80" customFormat="1" ht="128.25" x14ac:dyDescent="0.2">
      <c r="A72" s="112">
        <v>56501</v>
      </c>
      <c r="B72" s="113">
        <v>66</v>
      </c>
      <c r="C72" s="163" t="s">
        <v>3822</v>
      </c>
      <c r="D72" s="112" t="s">
        <v>5631</v>
      </c>
      <c r="E72" s="112" t="s">
        <v>2174</v>
      </c>
      <c r="F72" s="112" t="s">
        <v>3818</v>
      </c>
      <c r="G72" s="112" t="s">
        <v>3823</v>
      </c>
      <c r="H72" s="112" t="s">
        <v>3824</v>
      </c>
      <c r="I72" s="112" t="s">
        <v>88</v>
      </c>
      <c r="J72" s="112">
        <v>4419</v>
      </c>
      <c r="K72" s="112">
        <v>0</v>
      </c>
      <c r="L72" s="112" t="s">
        <v>3825</v>
      </c>
      <c r="M72" s="115" t="s">
        <v>3826</v>
      </c>
      <c r="N72" s="114">
        <v>43461</v>
      </c>
      <c r="O72" s="117">
        <v>39000</v>
      </c>
      <c r="P72" s="112" t="s">
        <v>26</v>
      </c>
      <c r="Q72" s="112" t="s">
        <v>1952</v>
      </c>
    </row>
    <row r="73" spans="1:27" s="80" customFormat="1" ht="128.25" x14ac:dyDescent="0.2">
      <c r="A73" s="112">
        <v>56501</v>
      </c>
      <c r="B73" s="113">
        <v>67</v>
      </c>
      <c r="C73" s="163" t="s">
        <v>3827</v>
      </c>
      <c r="D73" s="112" t="s">
        <v>5631</v>
      </c>
      <c r="E73" s="112" t="s">
        <v>2174</v>
      </c>
      <c r="F73" s="112" t="s">
        <v>3818</v>
      </c>
      <c r="G73" s="112" t="s">
        <v>3823</v>
      </c>
      <c r="H73" s="112" t="s">
        <v>3828</v>
      </c>
      <c r="I73" s="112" t="s">
        <v>88</v>
      </c>
      <c r="J73" s="112">
        <v>4419</v>
      </c>
      <c r="K73" s="112">
        <v>0</v>
      </c>
      <c r="L73" s="112" t="s">
        <v>3825</v>
      </c>
      <c r="M73" s="115" t="s">
        <v>3826</v>
      </c>
      <c r="N73" s="114">
        <v>43461</v>
      </c>
      <c r="O73" s="117">
        <v>39000</v>
      </c>
      <c r="P73" s="112" t="s">
        <v>26</v>
      </c>
      <c r="Q73" s="112" t="s">
        <v>1952</v>
      </c>
    </row>
    <row r="74" spans="1:27" s="80" customFormat="1" ht="128.25" x14ac:dyDescent="0.2">
      <c r="A74" s="112">
        <v>56501</v>
      </c>
      <c r="B74" s="113">
        <v>68</v>
      </c>
      <c r="C74" s="163" t="s">
        <v>3829</v>
      </c>
      <c r="D74" s="112" t="s">
        <v>5631</v>
      </c>
      <c r="E74" s="112" t="s">
        <v>2174</v>
      </c>
      <c r="F74" s="112" t="s">
        <v>3818</v>
      </c>
      <c r="G74" s="112" t="s">
        <v>3823</v>
      </c>
      <c r="H74" s="112" t="s">
        <v>3830</v>
      </c>
      <c r="I74" s="112" t="s">
        <v>88</v>
      </c>
      <c r="J74" s="112">
        <v>4419</v>
      </c>
      <c r="K74" s="112">
        <v>0</v>
      </c>
      <c r="L74" s="112" t="s">
        <v>3825</v>
      </c>
      <c r="M74" s="115" t="s">
        <v>3826</v>
      </c>
      <c r="N74" s="114">
        <v>43461</v>
      </c>
      <c r="O74" s="117">
        <v>39000</v>
      </c>
      <c r="P74" s="112" t="s">
        <v>26</v>
      </c>
      <c r="Q74" s="112" t="s">
        <v>1952</v>
      </c>
    </row>
    <row r="75" spans="1:27" s="89" customFormat="1" ht="128.25" x14ac:dyDescent="0.2">
      <c r="A75" s="112">
        <v>56501</v>
      </c>
      <c r="B75" s="113">
        <v>69</v>
      </c>
      <c r="C75" s="163" t="s">
        <v>3831</v>
      </c>
      <c r="D75" s="112" t="s">
        <v>5631</v>
      </c>
      <c r="E75" s="112" t="s">
        <v>2174</v>
      </c>
      <c r="F75" s="112" t="s">
        <v>3818</v>
      </c>
      <c r="G75" s="112" t="s">
        <v>3823</v>
      </c>
      <c r="H75" s="112" t="s">
        <v>3832</v>
      </c>
      <c r="I75" s="112" t="s">
        <v>88</v>
      </c>
      <c r="J75" s="112">
        <v>4419</v>
      </c>
      <c r="K75" s="112">
        <v>0</v>
      </c>
      <c r="L75" s="112" t="s">
        <v>3825</v>
      </c>
      <c r="M75" s="115" t="s">
        <v>3826</v>
      </c>
      <c r="N75" s="114">
        <v>43461</v>
      </c>
      <c r="O75" s="117">
        <v>39000</v>
      </c>
      <c r="P75" s="112" t="s">
        <v>26</v>
      </c>
      <c r="Q75" s="112" t="s">
        <v>1952</v>
      </c>
      <c r="R75" s="80"/>
      <c r="S75" s="80"/>
      <c r="T75" s="80"/>
      <c r="U75" s="80"/>
      <c r="V75" s="80"/>
      <c r="W75" s="80"/>
      <c r="X75" s="80"/>
      <c r="Y75" s="80"/>
      <c r="Z75" s="80"/>
      <c r="AA75" s="80"/>
    </row>
    <row r="76" spans="1:27" s="89" customFormat="1" ht="99.75" x14ac:dyDescent="0.2">
      <c r="A76" s="112">
        <v>56501</v>
      </c>
      <c r="B76" s="113">
        <v>70</v>
      </c>
      <c r="C76" s="182" t="s">
        <v>3916</v>
      </c>
      <c r="D76" s="112" t="s">
        <v>5631</v>
      </c>
      <c r="E76" s="112" t="s">
        <v>2167</v>
      </c>
      <c r="F76" s="112" t="s">
        <v>3917</v>
      </c>
      <c r="G76" s="112"/>
      <c r="H76" s="112"/>
      <c r="I76" s="112"/>
      <c r="J76" s="112"/>
      <c r="K76" s="112"/>
      <c r="L76" s="112" t="s">
        <v>3767</v>
      </c>
      <c r="M76" s="115" t="s">
        <v>2053</v>
      </c>
      <c r="N76" s="114">
        <v>43518</v>
      </c>
      <c r="O76" s="117">
        <v>8811.73</v>
      </c>
      <c r="P76" s="112" t="s">
        <v>26</v>
      </c>
      <c r="Q76" s="112" t="s">
        <v>1952</v>
      </c>
      <c r="R76" s="80"/>
      <c r="S76" s="80"/>
      <c r="T76" s="80"/>
      <c r="U76" s="80"/>
      <c r="V76" s="80"/>
      <c r="W76" s="80"/>
      <c r="X76" s="80"/>
      <c r="Y76" s="80"/>
      <c r="Z76" s="80"/>
      <c r="AA76" s="80"/>
    </row>
    <row r="77" spans="1:27" s="89" customFormat="1" ht="99.75" x14ac:dyDescent="0.2">
      <c r="A77" s="112">
        <v>56501</v>
      </c>
      <c r="B77" s="113">
        <v>71</v>
      </c>
      <c r="C77" s="182" t="s">
        <v>3918</v>
      </c>
      <c r="D77" s="112" t="s">
        <v>5631</v>
      </c>
      <c r="E77" s="112" t="s">
        <v>2167</v>
      </c>
      <c r="F77" s="112" t="s">
        <v>3917</v>
      </c>
      <c r="G77" s="112"/>
      <c r="H77" s="112"/>
      <c r="I77" s="112"/>
      <c r="J77" s="112"/>
      <c r="K77" s="112"/>
      <c r="L77" s="112" t="s">
        <v>3767</v>
      </c>
      <c r="M77" s="115" t="s">
        <v>2053</v>
      </c>
      <c r="N77" s="114">
        <v>43518</v>
      </c>
      <c r="O77" s="117">
        <v>8811.73</v>
      </c>
      <c r="P77" s="112" t="s">
        <v>3862</v>
      </c>
      <c r="Q77" s="112" t="s">
        <v>1952</v>
      </c>
      <c r="R77" s="80"/>
      <c r="S77" s="80"/>
      <c r="T77" s="80"/>
      <c r="U77" s="80"/>
      <c r="V77" s="80"/>
      <c r="W77" s="80"/>
      <c r="X77" s="80"/>
      <c r="Y77" s="80"/>
      <c r="Z77" s="80"/>
      <c r="AA77" s="80"/>
    </row>
    <row r="78" spans="1:27" s="80" customFormat="1" ht="99.75" x14ac:dyDescent="0.2">
      <c r="A78" s="112">
        <v>56501</v>
      </c>
      <c r="B78" s="113">
        <v>72</v>
      </c>
      <c r="C78" s="182" t="s">
        <v>3919</v>
      </c>
      <c r="D78" s="112" t="s">
        <v>5631</v>
      </c>
      <c r="E78" s="112" t="s">
        <v>2167</v>
      </c>
      <c r="F78" s="112" t="s">
        <v>3917</v>
      </c>
      <c r="G78" s="112"/>
      <c r="H78" s="112"/>
      <c r="I78" s="112"/>
      <c r="J78" s="112"/>
      <c r="K78" s="112"/>
      <c r="L78" s="112" t="s">
        <v>3767</v>
      </c>
      <c r="M78" s="115" t="s">
        <v>2093</v>
      </c>
      <c r="N78" s="114">
        <v>43522</v>
      </c>
      <c r="O78" s="117">
        <v>15539</v>
      </c>
      <c r="P78" s="112" t="s">
        <v>1997</v>
      </c>
      <c r="Q78" s="112" t="s">
        <v>1952</v>
      </c>
    </row>
    <row r="79" spans="1:27" s="80" customFormat="1" ht="99.75" x14ac:dyDescent="0.2">
      <c r="A79" s="112">
        <v>51901</v>
      </c>
      <c r="B79" s="113">
        <v>73</v>
      </c>
      <c r="C79" s="182" t="s">
        <v>3975</v>
      </c>
      <c r="D79" s="112" t="s">
        <v>5631</v>
      </c>
      <c r="E79" s="112" t="s">
        <v>2167</v>
      </c>
      <c r="F79" s="112" t="s">
        <v>3976</v>
      </c>
      <c r="G79" s="112" t="s">
        <v>3977</v>
      </c>
      <c r="H79" s="112"/>
      <c r="I79" s="112" t="s">
        <v>3978</v>
      </c>
      <c r="J79" s="112"/>
      <c r="K79" s="112"/>
      <c r="L79" s="112" t="s">
        <v>3767</v>
      </c>
      <c r="M79" s="115">
        <v>45</v>
      </c>
      <c r="N79" s="114">
        <v>43530</v>
      </c>
      <c r="O79" s="117">
        <v>20664.18</v>
      </c>
      <c r="P79" s="112" t="s">
        <v>26</v>
      </c>
      <c r="Q79" s="112" t="s">
        <v>3979</v>
      </c>
    </row>
    <row r="80" spans="1:27" s="80" customFormat="1" ht="42.75" x14ac:dyDescent="0.2">
      <c r="A80" s="112">
        <v>51501</v>
      </c>
      <c r="B80" s="113">
        <v>74</v>
      </c>
      <c r="C80" s="182" t="s">
        <v>3961</v>
      </c>
      <c r="D80" s="112" t="s">
        <v>3962</v>
      </c>
      <c r="E80" s="112" t="s">
        <v>3865</v>
      </c>
      <c r="F80" s="112" t="s">
        <v>3963</v>
      </c>
      <c r="G80" s="112" t="s">
        <v>3964</v>
      </c>
      <c r="H80" s="112" t="s">
        <v>3965</v>
      </c>
      <c r="I80" s="112" t="s">
        <v>88</v>
      </c>
      <c r="J80" s="112"/>
      <c r="K80" s="112"/>
      <c r="L80" s="112" t="s">
        <v>3861</v>
      </c>
      <c r="M80" s="115">
        <v>38</v>
      </c>
      <c r="N80" s="114">
        <v>43530</v>
      </c>
      <c r="O80" s="117">
        <v>7772</v>
      </c>
      <c r="P80" s="112" t="s">
        <v>3862</v>
      </c>
      <c r="Q80" s="112" t="s">
        <v>3966</v>
      </c>
    </row>
    <row r="81" spans="1:17" s="80" customFormat="1" ht="99.75" x14ac:dyDescent="0.2">
      <c r="A81" s="112">
        <v>56501</v>
      </c>
      <c r="B81" s="113">
        <v>75</v>
      </c>
      <c r="C81" s="182" t="s">
        <v>4092</v>
      </c>
      <c r="D81" s="112" t="s">
        <v>5631</v>
      </c>
      <c r="E81" s="112" t="s">
        <v>4093</v>
      </c>
      <c r="F81" s="112" t="s">
        <v>3818</v>
      </c>
      <c r="G81" s="112" t="s">
        <v>4094</v>
      </c>
      <c r="H81" s="112" t="s">
        <v>4095</v>
      </c>
      <c r="I81" s="112" t="s">
        <v>88</v>
      </c>
      <c r="J81" s="112">
        <v>3395</v>
      </c>
      <c r="K81" s="112"/>
      <c r="L81" s="112" t="s">
        <v>4096</v>
      </c>
      <c r="M81" s="115" t="s">
        <v>4097</v>
      </c>
      <c r="N81" s="114">
        <v>43622</v>
      </c>
      <c r="O81" s="117">
        <v>186702</v>
      </c>
      <c r="P81" s="112" t="s">
        <v>214</v>
      </c>
      <c r="Q81" s="112" t="s">
        <v>3966</v>
      </c>
    </row>
    <row r="82" spans="1:17" ht="99.75" x14ac:dyDescent="0.2">
      <c r="A82" s="112">
        <v>54103</v>
      </c>
      <c r="B82" s="113">
        <v>76</v>
      </c>
      <c r="C82" s="182" t="s">
        <v>4893</v>
      </c>
      <c r="D82" s="112" t="s">
        <v>5631</v>
      </c>
      <c r="E82" s="112" t="s">
        <v>4894</v>
      </c>
      <c r="F82" s="112" t="s">
        <v>529</v>
      </c>
      <c r="G82" s="112">
        <v>2020</v>
      </c>
      <c r="H82" s="112" t="s">
        <v>4895</v>
      </c>
      <c r="I82" s="112" t="s">
        <v>530</v>
      </c>
      <c r="J82" s="112"/>
      <c r="K82" s="112"/>
      <c r="L82" s="112" t="s">
        <v>4896</v>
      </c>
      <c r="M82" s="115" t="s">
        <v>4897</v>
      </c>
      <c r="N82" s="114">
        <v>43955</v>
      </c>
      <c r="O82" s="117">
        <v>944000</v>
      </c>
      <c r="P82" s="112" t="s">
        <v>214</v>
      </c>
      <c r="Q82" s="112" t="s">
        <v>3966</v>
      </c>
    </row>
    <row r="83" spans="1:17" s="80" customFormat="1" ht="87.75" customHeight="1" x14ac:dyDescent="0.2">
      <c r="A83" s="112">
        <v>54101</v>
      </c>
      <c r="B83" s="113">
        <v>77</v>
      </c>
      <c r="C83" s="182" t="s">
        <v>4086</v>
      </c>
      <c r="D83" s="112" t="s">
        <v>5631</v>
      </c>
      <c r="E83" s="112" t="s">
        <v>2171</v>
      </c>
      <c r="F83" s="112" t="s">
        <v>529</v>
      </c>
      <c r="G83" s="112">
        <v>2019</v>
      </c>
      <c r="H83" s="112" t="s">
        <v>4087</v>
      </c>
      <c r="I83" s="112" t="s">
        <v>4088</v>
      </c>
      <c r="J83" s="112"/>
      <c r="K83" s="112"/>
      <c r="L83" s="112" t="s">
        <v>4089</v>
      </c>
      <c r="M83" s="115" t="s">
        <v>4090</v>
      </c>
      <c r="N83" s="114">
        <v>43644</v>
      </c>
      <c r="O83" s="117">
        <v>537949</v>
      </c>
      <c r="P83" s="112" t="s">
        <v>214</v>
      </c>
      <c r="Q83" s="112" t="s">
        <v>4091</v>
      </c>
    </row>
    <row r="84" spans="1:17" s="80" customFormat="1" ht="99.75" x14ac:dyDescent="0.2">
      <c r="A84" s="112">
        <v>54101</v>
      </c>
      <c r="B84" s="113">
        <v>78</v>
      </c>
      <c r="C84" s="182" t="s">
        <v>4459</v>
      </c>
      <c r="D84" s="112" t="s">
        <v>5631</v>
      </c>
      <c r="E84" s="112" t="s">
        <v>2171</v>
      </c>
      <c r="F84" s="112" t="s">
        <v>529</v>
      </c>
      <c r="G84" s="112">
        <v>2020</v>
      </c>
      <c r="H84" s="112" t="s">
        <v>4460</v>
      </c>
      <c r="I84" s="112" t="s">
        <v>283</v>
      </c>
      <c r="J84" s="112"/>
      <c r="K84" s="112"/>
      <c r="L84" s="112" t="s">
        <v>4461</v>
      </c>
      <c r="M84" s="115" t="s">
        <v>4462</v>
      </c>
      <c r="N84" s="114">
        <v>44165</v>
      </c>
      <c r="O84" s="117">
        <v>666505</v>
      </c>
      <c r="P84" s="112" t="s">
        <v>26</v>
      </c>
      <c r="Q84" s="112" t="s">
        <v>5246</v>
      </c>
    </row>
    <row r="85" spans="1:17" s="80" customFormat="1" ht="99.75" x14ac:dyDescent="0.2">
      <c r="A85" s="112">
        <v>54101</v>
      </c>
      <c r="B85" s="113">
        <v>79</v>
      </c>
      <c r="C85" s="182" t="s">
        <v>4447</v>
      </c>
      <c r="D85" s="112" t="s">
        <v>5631</v>
      </c>
      <c r="E85" s="112" t="s">
        <v>2171</v>
      </c>
      <c r="F85" s="112" t="s">
        <v>529</v>
      </c>
      <c r="G85" s="112">
        <v>2020</v>
      </c>
      <c r="H85" s="112" t="s">
        <v>4448</v>
      </c>
      <c r="I85" s="112" t="s">
        <v>4449</v>
      </c>
      <c r="J85" s="112"/>
      <c r="K85" s="112"/>
      <c r="L85" s="112" t="s">
        <v>3735</v>
      </c>
      <c r="M85" s="115" t="s">
        <v>4450</v>
      </c>
      <c r="N85" s="114">
        <v>44165</v>
      </c>
      <c r="O85" s="117">
        <v>770008</v>
      </c>
      <c r="P85" s="112" t="s">
        <v>26</v>
      </c>
      <c r="Q85" s="112" t="s">
        <v>5247</v>
      </c>
    </row>
    <row r="86" spans="1:17" s="80" customFormat="1" ht="99.75" x14ac:dyDescent="0.2">
      <c r="A86" s="112">
        <v>54101</v>
      </c>
      <c r="B86" s="113">
        <v>80</v>
      </c>
      <c r="C86" s="182" t="s">
        <v>4451</v>
      </c>
      <c r="D86" s="112" t="s">
        <v>5631</v>
      </c>
      <c r="E86" s="112" t="s">
        <v>2171</v>
      </c>
      <c r="F86" s="112" t="s">
        <v>529</v>
      </c>
      <c r="G86" s="112">
        <v>2020</v>
      </c>
      <c r="H86" s="112" t="s">
        <v>4452</v>
      </c>
      <c r="I86" s="112" t="s">
        <v>4449</v>
      </c>
      <c r="J86" s="112"/>
      <c r="K86" s="112"/>
      <c r="L86" s="112" t="s">
        <v>3735</v>
      </c>
      <c r="M86" s="115" t="s">
        <v>4450</v>
      </c>
      <c r="N86" s="114">
        <v>44165</v>
      </c>
      <c r="O86" s="117">
        <v>770008</v>
      </c>
      <c r="P86" s="112" t="s">
        <v>26</v>
      </c>
      <c r="Q86" s="112" t="s">
        <v>5248</v>
      </c>
    </row>
    <row r="87" spans="1:17" s="80" customFormat="1" ht="99.75" x14ac:dyDescent="0.2">
      <c r="A87" s="112">
        <v>54101</v>
      </c>
      <c r="B87" s="113">
        <v>81</v>
      </c>
      <c r="C87" s="182" t="s">
        <v>4453</v>
      </c>
      <c r="D87" s="112" t="s">
        <v>5631</v>
      </c>
      <c r="E87" s="112" t="s">
        <v>2171</v>
      </c>
      <c r="F87" s="112" t="s">
        <v>529</v>
      </c>
      <c r="G87" s="112">
        <v>2020</v>
      </c>
      <c r="H87" s="112" t="s">
        <v>4454</v>
      </c>
      <c r="I87" s="112" t="s">
        <v>4449</v>
      </c>
      <c r="J87" s="112"/>
      <c r="K87" s="112"/>
      <c r="L87" s="112" t="s">
        <v>3735</v>
      </c>
      <c r="M87" s="115" t="s">
        <v>4455</v>
      </c>
      <c r="N87" s="114">
        <v>44165</v>
      </c>
      <c r="O87" s="117">
        <v>770008</v>
      </c>
      <c r="P87" s="112" t="s">
        <v>26</v>
      </c>
      <c r="Q87" s="112" t="s">
        <v>5249</v>
      </c>
    </row>
    <row r="88" spans="1:17" s="1" customFormat="1" ht="99.75" x14ac:dyDescent="0.2">
      <c r="A88" s="112">
        <v>54101</v>
      </c>
      <c r="B88" s="113">
        <v>82</v>
      </c>
      <c r="C88" s="182" t="s">
        <v>4456</v>
      </c>
      <c r="D88" s="112" t="s">
        <v>5631</v>
      </c>
      <c r="E88" s="112" t="s">
        <v>2171</v>
      </c>
      <c r="F88" s="112" t="s">
        <v>529</v>
      </c>
      <c r="G88" s="112">
        <v>2020</v>
      </c>
      <c r="H88" s="112" t="s">
        <v>4457</v>
      </c>
      <c r="I88" s="112" t="s">
        <v>4449</v>
      </c>
      <c r="J88" s="112"/>
      <c r="K88" s="112"/>
      <c r="L88" s="112" t="s">
        <v>3735</v>
      </c>
      <c r="M88" s="115" t="s">
        <v>4458</v>
      </c>
      <c r="N88" s="114">
        <v>44165</v>
      </c>
      <c r="O88" s="117">
        <v>770008</v>
      </c>
      <c r="P88" s="112" t="s">
        <v>26</v>
      </c>
      <c r="Q88" s="112" t="s">
        <v>5250</v>
      </c>
    </row>
    <row r="89" spans="1:17" s="80" customFormat="1" ht="99.75" x14ac:dyDescent="0.2">
      <c r="A89" s="112">
        <v>54101</v>
      </c>
      <c r="B89" s="113">
        <v>83</v>
      </c>
      <c r="C89" s="182" t="s">
        <v>4696</v>
      </c>
      <c r="D89" s="112" t="s">
        <v>5631</v>
      </c>
      <c r="E89" s="112" t="s">
        <v>2171</v>
      </c>
      <c r="F89" s="112" t="s">
        <v>529</v>
      </c>
      <c r="G89" s="112">
        <v>2020</v>
      </c>
      <c r="H89" s="112" t="s">
        <v>4697</v>
      </c>
      <c r="I89" s="112" t="s">
        <v>4449</v>
      </c>
      <c r="J89" s="112"/>
      <c r="K89" s="112"/>
      <c r="L89" s="112" t="s">
        <v>3735</v>
      </c>
      <c r="M89" s="115" t="s">
        <v>4458</v>
      </c>
      <c r="N89" s="114">
        <v>44196</v>
      </c>
      <c r="O89" s="117">
        <v>770008</v>
      </c>
      <c r="P89" s="112" t="s">
        <v>26</v>
      </c>
      <c r="Q89" s="112" t="s">
        <v>5251</v>
      </c>
    </row>
    <row r="90" spans="1:17" s="80" customFormat="1" ht="85.5" x14ac:dyDescent="0.2">
      <c r="A90" s="112">
        <v>51101</v>
      </c>
      <c r="B90" s="113">
        <v>84</v>
      </c>
      <c r="C90" s="182" t="s">
        <v>4537</v>
      </c>
      <c r="D90" s="112" t="s">
        <v>4490</v>
      </c>
      <c r="E90" s="112" t="s">
        <v>2167</v>
      </c>
      <c r="F90" s="112" t="s">
        <v>467</v>
      </c>
      <c r="G90" s="112"/>
      <c r="H90" s="112"/>
      <c r="I90" s="112" t="s">
        <v>3972</v>
      </c>
      <c r="J90" s="112">
        <v>6243</v>
      </c>
      <c r="K90" s="112">
        <v>4064698533</v>
      </c>
      <c r="L90" s="112" t="s">
        <v>4476</v>
      </c>
      <c r="M90" s="115">
        <v>99</v>
      </c>
      <c r="N90" s="114">
        <v>44195</v>
      </c>
      <c r="O90" s="117">
        <v>7116.6</v>
      </c>
      <c r="P90" s="112" t="s">
        <v>3862</v>
      </c>
      <c r="Q90" s="112" t="s">
        <v>3636</v>
      </c>
    </row>
    <row r="91" spans="1:17" s="80" customFormat="1" ht="85.5" x14ac:dyDescent="0.2">
      <c r="A91" s="112">
        <v>51101</v>
      </c>
      <c r="B91" s="113">
        <v>85</v>
      </c>
      <c r="C91" s="182" t="s">
        <v>4539</v>
      </c>
      <c r="D91" s="112" t="s">
        <v>4490</v>
      </c>
      <c r="E91" s="112" t="s">
        <v>2167</v>
      </c>
      <c r="F91" s="112" t="s">
        <v>467</v>
      </c>
      <c r="G91" s="112"/>
      <c r="H91" s="112"/>
      <c r="I91" s="112" t="s">
        <v>3972</v>
      </c>
      <c r="J91" s="112">
        <v>6243</v>
      </c>
      <c r="K91" s="112">
        <v>4064698533</v>
      </c>
      <c r="L91" s="112" t="s">
        <v>4476</v>
      </c>
      <c r="M91" s="115">
        <v>99</v>
      </c>
      <c r="N91" s="114">
        <v>44195</v>
      </c>
      <c r="O91" s="117">
        <v>7116.6</v>
      </c>
      <c r="P91" s="112" t="s">
        <v>3862</v>
      </c>
      <c r="Q91" s="112" t="s">
        <v>3636</v>
      </c>
    </row>
    <row r="92" spans="1:17" s="80" customFormat="1" ht="85.5" x14ac:dyDescent="0.2">
      <c r="A92" s="112">
        <v>51501</v>
      </c>
      <c r="B92" s="113">
        <v>86</v>
      </c>
      <c r="C92" s="182" t="s">
        <v>4653</v>
      </c>
      <c r="D92" s="112" t="s">
        <v>4301</v>
      </c>
      <c r="E92" s="112" t="s">
        <v>4127</v>
      </c>
      <c r="F92" s="112" t="s">
        <v>1854</v>
      </c>
      <c r="G92" s="112" t="s">
        <v>4567</v>
      </c>
      <c r="H92" s="112" t="s">
        <v>4654</v>
      </c>
      <c r="I92" s="112" t="s">
        <v>176</v>
      </c>
      <c r="J92" s="112">
        <v>6241</v>
      </c>
      <c r="K92" s="112">
        <v>4064698533</v>
      </c>
      <c r="L92" s="112" t="s">
        <v>4476</v>
      </c>
      <c r="M92" s="115">
        <v>100</v>
      </c>
      <c r="N92" s="114">
        <v>44195</v>
      </c>
      <c r="O92" s="117">
        <v>16240</v>
      </c>
      <c r="P92" s="112" t="s">
        <v>3862</v>
      </c>
      <c r="Q92" s="112" t="s">
        <v>3636</v>
      </c>
    </row>
    <row r="93" spans="1:17" s="80" customFormat="1" ht="99.75" x14ac:dyDescent="0.2">
      <c r="A93" s="112">
        <v>54101</v>
      </c>
      <c r="B93" s="113">
        <v>87</v>
      </c>
      <c r="C93" s="163" t="s">
        <v>5255</v>
      </c>
      <c r="D93" s="112" t="s">
        <v>5631</v>
      </c>
      <c r="E93" s="112" t="s">
        <v>4127</v>
      </c>
      <c r="F93" s="112" t="s">
        <v>5263</v>
      </c>
      <c r="G93" s="111">
        <v>2023</v>
      </c>
      <c r="H93" s="112" t="s">
        <v>5264</v>
      </c>
      <c r="I93" s="112" t="s">
        <v>5259</v>
      </c>
      <c r="J93" s="112">
        <v>3046</v>
      </c>
      <c r="K93" s="112">
        <v>4067361600</v>
      </c>
      <c r="L93" s="112" t="s">
        <v>5260</v>
      </c>
      <c r="M93" s="115" t="s">
        <v>5261</v>
      </c>
      <c r="N93" s="114">
        <v>44767</v>
      </c>
      <c r="O93" s="117">
        <v>160000</v>
      </c>
      <c r="P93" s="112" t="s">
        <v>26</v>
      </c>
      <c r="Q93" s="112" t="s">
        <v>5262</v>
      </c>
    </row>
    <row r="94" spans="1:17" s="80" customFormat="1" ht="99.75" x14ac:dyDescent="0.2">
      <c r="A94" s="112">
        <v>54101</v>
      </c>
      <c r="B94" s="113">
        <v>88</v>
      </c>
      <c r="C94" s="163" t="s">
        <v>5256</v>
      </c>
      <c r="D94" s="112" t="s">
        <v>5631</v>
      </c>
      <c r="E94" s="112" t="s">
        <v>4127</v>
      </c>
      <c r="F94" s="112" t="s">
        <v>5263</v>
      </c>
      <c r="G94" s="111">
        <v>2023</v>
      </c>
      <c r="H94" s="112" t="s">
        <v>5265</v>
      </c>
      <c r="I94" s="112" t="s">
        <v>5259</v>
      </c>
      <c r="J94" s="112">
        <v>3046</v>
      </c>
      <c r="K94" s="112">
        <v>4067361600</v>
      </c>
      <c r="L94" s="112" t="s">
        <v>5260</v>
      </c>
      <c r="M94" s="115" t="s">
        <v>5266</v>
      </c>
      <c r="N94" s="114">
        <v>44769</v>
      </c>
      <c r="O94" s="117">
        <v>160000</v>
      </c>
      <c r="P94" s="112" t="s">
        <v>26</v>
      </c>
      <c r="Q94" s="112" t="s">
        <v>5267</v>
      </c>
    </row>
    <row r="95" spans="1:17" s="80" customFormat="1" ht="99.75" x14ac:dyDescent="0.2">
      <c r="A95" s="112">
        <v>54101</v>
      </c>
      <c r="B95" s="113">
        <v>89</v>
      </c>
      <c r="C95" s="163" t="s">
        <v>5257</v>
      </c>
      <c r="D95" s="112" t="s">
        <v>5631</v>
      </c>
      <c r="E95" s="112" t="s">
        <v>4127</v>
      </c>
      <c r="F95" s="112" t="s">
        <v>5263</v>
      </c>
      <c r="G95" s="111">
        <v>2023</v>
      </c>
      <c r="H95" s="112" t="s">
        <v>5268</v>
      </c>
      <c r="I95" s="112" t="s">
        <v>5259</v>
      </c>
      <c r="J95" s="112">
        <v>3046</v>
      </c>
      <c r="K95" s="112">
        <v>4067361600</v>
      </c>
      <c r="L95" s="112" t="s">
        <v>5260</v>
      </c>
      <c r="M95" s="115" t="s">
        <v>5271</v>
      </c>
      <c r="N95" s="114">
        <v>44769</v>
      </c>
      <c r="O95" s="117">
        <v>160000</v>
      </c>
      <c r="P95" s="112" t="s">
        <v>26</v>
      </c>
      <c r="Q95" s="112" t="s">
        <v>5269</v>
      </c>
    </row>
    <row r="96" spans="1:17" s="80" customFormat="1" ht="99.75" x14ac:dyDescent="0.2">
      <c r="A96" s="112">
        <v>54101</v>
      </c>
      <c r="B96" s="113">
        <v>90</v>
      </c>
      <c r="C96" s="163" t="s">
        <v>5258</v>
      </c>
      <c r="D96" s="112" t="s">
        <v>5631</v>
      </c>
      <c r="E96" s="112" t="s">
        <v>4127</v>
      </c>
      <c r="F96" s="112" t="s">
        <v>5263</v>
      </c>
      <c r="G96" s="111">
        <v>2023</v>
      </c>
      <c r="H96" s="112" t="s">
        <v>5270</v>
      </c>
      <c r="I96" s="112" t="s">
        <v>5259</v>
      </c>
      <c r="J96" s="112">
        <v>3046</v>
      </c>
      <c r="K96" s="112">
        <v>4067361600</v>
      </c>
      <c r="L96" s="112" t="s">
        <v>5260</v>
      </c>
      <c r="M96" s="115" t="s">
        <v>5272</v>
      </c>
      <c r="N96" s="114">
        <v>44769</v>
      </c>
      <c r="O96" s="117">
        <v>160000</v>
      </c>
      <c r="P96" s="112" t="s">
        <v>26</v>
      </c>
      <c r="Q96" s="112" t="s">
        <v>5273</v>
      </c>
    </row>
    <row r="97" spans="1:17" s="80" customFormat="1" ht="99.75" x14ac:dyDescent="0.2">
      <c r="A97" s="112"/>
      <c r="B97" s="113">
        <v>91</v>
      </c>
      <c r="C97" s="163" t="s">
        <v>5513</v>
      </c>
      <c r="D97" s="112" t="s">
        <v>5631</v>
      </c>
      <c r="E97" s="112" t="s">
        <v>4127</v>
      </c>
      <c r="F97" s="112" t="s">
        <v>3818</v>
      </c>
      <c r="G97" s="111" t="s">
        <v>3579</v>
      </c>
      <c r="H97" s="112" t="s">
        <v>5563</v>
      </c>
      <c r="I97" s="112" t="s">
        <v>88</v>
      </c>
      <c r="J97" s="112">
        <v>4684</v>
      </c>
      <c r="K97" s="112">
        <v>4067361600</v>
      </c>
      <c r="L97" s="112" t="s">
        <v>3825</v>
      </c>
      <c r="M97" s="115" t="s">
        <v>5514</v>
      </c>
      <c r="N97" s="114">
        <v>44862</v>
      </c>
      <c r="O97" s="117">
        <v>38671.15</v>
      </c>
      <c r="P97" s="112" t="s">
        <v>26</v>
      </c>
      <c r="Q97" s="112" t="s">
        <v>3636</v>
      </c>
    </row>
    <row r="98" spans="1:17" s="80" customFormat="1" ht="99.75" x14ac:dyDescent="0.2">
      <c r="A98" s="112"/>
      <c r="B98" s="113">
        <v>92</v>
      </c>
      <c r="C98" s="163" t="s">
        <v>5515</v>
      </c>
      <c r="D98" s="112" t="s">
        <v>5631</v>
      </c>
      <c r="E98" s="112" t="s">
        <v>4127</v>
      </c>
      <c r="F98" s="112" t="s">
        <v>3818</v>
      </c>
      <c r="G98" s="111" t="s">
        <v>3579</v>
      </c>
      <c r="H98" s="112" t="s">
        <v>5564</v>
      </c>
      <c r="I98" s="112" t="s">
        <v>88</v>
      </c>
      <c r="J98" s="112">
        <v>4684</v>
      </c>
      <c r="K98" s="112">
        <v>4067361600</v>
      </c>
      <c r="L98" s="112" t="s">
        <v>3825</v>
      </c>
      <c r="M98" s="115" t="s">
        <v>5514</v>
      </c>
      <c r="N98" s="114">
        <v>44862</v>
      </c>
      <c r="O98" s="117">
        <v>38671.15</v>
      </c>
      <c r="P98" s="112" t="s">
        <v>26</v>
      </c>
      <c r="Q98" s="112" t="s">
        <v>3636</v>
      </c>
    </row>
    <row r="99" spans="1:17" s="80" customFormat="1" ht="99.75" x14ac:dyDescent="0.2">
      <c r="A99" s="112"/>
      <c r="B99" s="113">
        <v>93</v>
      </c>
      <c r="C99" s="163" t="s">
        <v>5516</v>
      </c>
      <c r="D99" s="112" t="s">
        <v>5631</v>
      </c>
      <c r="E99" s="112" t="s">
        <v>4127</v>
      </c>
      <c r="F99" s="112" t="s">
        <v>3818</v>
      </c>
      <c r="G99" s="111" t="s">
        <v>3579</v>
      </c>
      <c r="H99" s="112" t="s">
        <v>5565</v>
      </c>
      <c r="I99" s="112" t="s">
        <v>88</v>
      </c>
      <c r="J99" s="112">
        <v>4684</v>
      </c>
      <c r="K99" s="112">
        <v>4067361600</v>
      </c>
      <c r="L99" s="112" t="s">
        <v>3825</v>
      </c>
      <c r="M99" s="115" t="s">
        <v>5514</v>
      </c>
      <c r="N99" s="114">
        <v>44862</v>
      </c>
      <c r="O99" s="117">
        <v>38671.15</v>
      </c>
      <c r="P99" s="112" t="s">
        <v>26</v>
      </c>
      <c r="Q99" s="112" t="s">
        <v>3636</v>
      </c>
    </row>
    <row r="100" spans="1:17" s="80" customFormat="1" ht="99.75" x14ac:dyDescent="0.2">
      <c r="A100" s="112"/>
      <c r="B100" s="113">
        <v>94</v>
      </c>
      <c r="C100" s="163" t="s">
        <v>5517</v>
      </c>
      <c r="D100" s="112" t="s">
        <v>5631</v>
      </c>
      <c r="E100" s="112" t="s">
        <v>4127</v>
      </c>
      <c r="F100" s="112" t="s">
        <v>3818</v>
      </c>
      <c r="G100" s="111" t="s">
        <v>3579</v>
      </c>
      <c r="H100" s="112" t="s">
        <v>5566</v>
      </c>
      <c r="I100" s="112" t="s">
        <v>88</v>
      </c>
      <c r="J100" s="112">
        <v>4684</v>
      </c>
      <c r="K100" s="112">
        <v>4067361600</v>
      </c>
      <c r="L100" s="112" t="s">
        <v>3825</v>
      </c>
      <c r="M100" s="115" t="s">
        <v>5514</v>
      </c>
      <c r="N100" s="114">
        <v>44862</v>
      </c>
      <c r="O100" s="117">
        <v>38671.15</v>
      </c>
      <c r="P100" s="112" t="s">
        <v>26</v>
      </c>
      <c r="Q100" s="112" t="s">
        <v>3636</v>
      </c>
    </row>
    <row r="101" spans="1:17" s="80" customFormat="1" ht="86.25" customHeight="1" x14ac:dyDescent="0.2">
      <c r="A101" s="112"/>
      <c r="B101" s="113">
        <v>95</v>
      </c>
      <c r="C101" s="163" t="s">
        <v>5518</v>
      </c>
      <c r="D101" s="112" t="s">
        <v>5631</v>
      </c>
      <c r="E101" s="112" t="s">
        <v>4127</v>
      </c>
      <c r="F101" s="112" t="s">
        <v>3818</v>
      </c>
      <c r="G101" s="111" t="s">
        <v>3579</v>
      </c>
      <c r="H101" s="112" t="s">
        <v>5567</v>
      </c>
      <c r="I101" s="112" t="s">
        <v>88</v>
      </c>
      <c r="J101" s="112">
        <v>4684</v>
      </c>
      <c r="K101" s="112">
        <v>4067361600</v>
      </c>
      <c r="L101" s="112" t="s">
        <v>3825</v>
      </c>
      <c r="M101" s="115" t="s">
        <v>5514</v>
      </c>
      <c r="N101" s="114">
        <v>44862</v>
      </c>
      <c r="O101" s="117">
        <v>38671.15</v>
      </c>
      <c r="P101" s="112" t="s">
        <v>26</v>
      </c>
      <c r="Q101" s="112" t="s">
        <v>3636</v>
      </c>
    </row>
    <row r="102" spans="1:17" s="80" customFormat="1" ht="99.75" x14ac:dyDescent="0.2">
      <c r="A102" s="112"/>
      <c r="B102" s="113">
        <v>96</v>
      </c>
      <c r="C102" s="163" t="s">
        <v>5519</v>
      </c>
      <c r="D102" s="112" t="s">
        <v>5631</v>
      </c>
      <c r="E102" s="112" t="s">
        <v>4127</v>
      </c>
      <c r="F102" s="112" t="s">
        <v>3818</v>
      </c>
      <c r="G102" s="111" t="s">
        <v>3579</v>
      </c>
      <c r="H102" s="112" t="s">
        <v>5568</v>
      </c>
      <c r="I102" s="112" t="s">
        <v>88</v>
      </c>
      <c r="J102" s="112">
        <v>4684</v>
      </c>
      <c r="K102" s="112">
        <v>4067361600</v>
      </c>
      <c r="L102" s="112" t="s">
        <v>3825</v>
      </c>
      <c r="M102" s="115" t="s">
        <v>5514</v>
      </c>
      <c r="N102" s="114">
        <v>44862</v>
      </c>
      <c r="O102" s="117">
        <v>38671.15</v>
      </c>
      <c r="P102" s="112" t="s">
        <v>26</v>
      </c>
      <c r="Q102" s="112" t="s">
        <v>3636</v>
      </c>
    </row>
    <row r="103" spans="1:17" ht="25.5" x14ac:dyDescent="0.2">
      <c r="A103" s="377" t="s">
        <v>5211</v>
      </c>
      <c r="B103" s="378"/>
      <c r="C103" s="378"/>
      <c r="D103" s="378"/>
      <c r="E103" s="378"/>
      <c r="F103" s="378"/>
      <c r="G103" s="378"/>
      <c r="H103" s="378"/>
      <c r="I103" s="378"/>
      <c r="J103" s="378"/>
      <c r="K103" s="378"/>
      <c r="L103" s="378"/>
      <c r="M103" s="378"/>
      <c r="N103" s="378"/>
      <c r="O103" s="378"/>
      <c r="P103" s="378"/>
      <c r="Q103" s="378"/>
    </row>
    <row r="104" spans="1:17" ht="28.5" x14ac:dyDescent="0.2">
      <c r="A104" s="112">
        <v>5211</v>
      </c>
      <c r="B104" s="113">
        <v>97</v>
      </c>
      <c r="C104" s="182" t="s">
        <v>1923</v>
      </c>
      <c r="D104" s="112" t="s">
        <v>1695</v>
      </c>
      <c r="E104" s="112" t="s">
        <v>2168</v>
      </c>
      <c r="F104" s="112" t="s">
        <v>16</v>
      </c>
      <c r="G104" s="112" t="s">
        <v>1696</v>
      </c>
      <c r="H104" s="112" t="s">
        <v>1702</v>
      </c>
      <c r="I104" s="112" t="s">
        <v>88</v>
      </c>
      <c r="J104" s="112">
        <v>1679</v>
      </c>
      <c r="K104" s="112">
        <v>165841</v>
      </c>
      <c r="L104" s="112" t="s">
        <v>1693</v>
      </c>
      <c r="M104" s="115" t="s">
        <v>2123</v>
      </c>
      <c r="N104" s="114">
        <v>41380</v>
      </c>
      <c r="O104" s="117">
        <v>7180.4</v>
      </c>
      <c r="P104" s="112" t="s">
        <v>214</v>
      </c>
      <c r="Q104" s="112" t="s">
        <v>5216</v>
      </c>
    </row>
    <row r="105" spans="1:17" ht="93" customHeight="1" x14ac:dyDescent="0.2">
      <c r="A105" s="112">
        <v>5151</v>
      </c>
      <c r="B105" s="113">
        <v>98</v>
      </c>
      <c r="C105" s="182" t="s">
        <v>1698</v>
      </c>
      <c r="D105" s="112" t="s">
        <v>431</v>
      </c>
      <c r="E105" s="112" t="s">
        <v>2168</v>
      </c>
      <c r="F105" s="112" t="s">
        <v>426</v>
      </c>
      <c r="G105" s="112" t="s">
        <v>1699</v>
      </c>
      <c r="H105" s="112" t="s">
        <v>1771</v>
      </c>
      <c r="I105" s="112" t="s">
        <v>136</v>
      </c>
      <c r="J105" s="112">
        <v>1672</v>
      </c>
      <c r="K105" s="112">
        <v>165841</v>
      </c>
      <c r="L105" s="112" t="s">
        <v>1693</v>
      </c>
      <c r="M105" s="115" t="s">
        <v>2119</v>
      </c>
      <c r="N105" s="114">
        <v>41380</v>
      </c>
      <c r="O105" s="117">
        <v>11774</v>
      </c>
      <c r="P105" s="112" t="s">
        <v>214</v>
      </c>
      <c r="Q105" s="112" t="s">
        <v>5216</v>
      </c>
    </row>
    <row r="106" spans="1:17" ht="28.5" x14ac:dyDescent="0.2">
      <c r="A106" s="112">
        <v>5151</v>
      </c>
      <c r="B106" s="113">
        <v>99</v>
      </c>
      <c r="C106" s="182" t="s">
        <v>1700</v>
      </c>
      <c r="D106" s="112" t="s">
        <v>431</v>
      </c>
      <c r="E106" s="112" t="s">
        <v>2168</v>
      </c>
      <c r="F106" s="112" t="s">
        <v>426</v>
      </c>
      <c r="G106" s="112" t="s">
        <v>1699</v>
      </c>
      <c r="H106" s="112" t="s">
        <v>1701</v>
      </c>
      <c r="I106" s="112" t="s">
        <v>136</v>
      </c>
      <c r="J106" s="112">
        <v>1672</v>
      </c>
      <c r="K106" s="112">
        <v>165841</v>
      </c>
      <c r="L106" s="112" t="s">
        <v>1693</v>
      </c>
      <c r="M106" s="115" t="s">
        <v>2119</v>
      </c>
      <c r="N106" s="114">
        <v>41380</v>
      </c>
      <c r="O106" s="117">
        <v>11774</v>
      </c>
      <c r="P106" s="112" t="s">
        <v>214</v>
      </c>
      <c r="Q106" s="112" t="s">
        <v>5216</v>
      </c>
    </row>
    <row r="107" spans="1:17" ht="28.5" x14ac:dyDescent="0.2">
      <c r="A107" s="112">
        <v>5151</v>
      </c>
      <c r="B107" s="113">
        <v>100</v>
      </c>
      <c r="C107" s="182" t="s">
        <v>1842</v>
      </c>
      <c r="D107" s="112" t="s">
        <v>1843</v>
      </c>
      <c r="E107" s="112" t="s">
        <v>2174</v>
      </c>
      <c r="F107" s="112" t="s">
        <v>16</v>
      </c>
      <c r="G107" s="112" t="s">
        <v>1844</v>
      </c>
      <c r="H107" s="112" t="s">
        <v>1845</v>
      </c>
      <c r="I107" s="112" t="s">
        <v>88</v>
      </c>
      <c r="J107" s="112">
        <v>2972</v>
      </c>
      <c r="K107" s="112">
        <v>23559</v>
      </c>
      <c r="L107" s="112" t="s">
        <v>1839</v>
      </c>
      <c r="M107" s="115" t="s">
        <v>1846</v>
      </c>
      <c r="N107" s="114">
        <v>41796</v>
      </c>
      <c r="O107" s="117">
        <v>14915</v>
      </c>
      <c r="P107" s="112" t="s">
        <v>214</v>
      </c>
      <c r="Q107" s="112" t="s">
        <v>5216</v>
      </c>
    </row>
    <row r="108" spans="1:17" ht="85.5" customHeight="1" x14ac:dyDescent="0.2">
      <c r="A108" s="112">
        <v>5211</v>
      </c>
      <c r="B108" s="113">
        <v>101</v>
      </c>
      <c r="C108" s="182" t="s">
        <v>1984</v>
      </c>
      <c r="D108" s="112" t="s">
        <v>777</v>
      </c>
      <c r="E108" s="112" t="s">
        <v>2174</v>
      </c>
      <c r="F108" s="112" t="s">
        <v>16</v>
      </c>
      <c r="G108" s="112" t="s">
        <v>1985</v>
      </c>
      <c r="H108" s="112" t="s">
        <v>1986</v>
      </c>
      <c r="I108" s="112" t="s">
        <v>88</v>
      </c>
      <c r="J108" s="112">
        <v>3811</v>
      </c>
      <c r="K108" s="112">
        <v>47615</v>
      </c>
      <c r="L108" s="112" t="s">
        <v>2112</v>
      </c>
      <c r="M108" s="115" t="s">
        <v>2124</v>
      </c>
      <c r="N108" s="114">
        <v>42278</v>
      </c>
      <c r="O108" s="117">
        <v>15000</v>
      </c>
      <c r="P108" s="112" t="s">
        <v>214</v>
      </c>
      <c r="Q108" s="112" t="s">
        <v>5216</v>
      </c>
    </row>
    <row r="109" spans="1:17" ht="28.5" x14ac:dyDescent="0.2">
      <c r="A109" s="112">
        <v>5511</v>
      </c>
      <c r="B109" s="113">
        <v>102</v>
      </c>
      <c r="C109" s="182" t="s">
        <v>2176</v>
      </c>
      <c r="D109" s="112" t="s">
        <v>2177</v>
      </c>
      <c r="E109" s="112" t="s">
        <v>2174</v>
      </c>
      <c r="F109" s="112" t="s">
        <v>2178</v>
      </c>
      <c r="G109" s="112" t="s">
        <v>2179</v>
      </c>
      <c r="H109" s="112" t="s">
        <v>2180</v>
      </c>
      <c r="I109" s="112" t="s">
        <v>2181</v>
      </c>
      <c r="J109" s="112">
        <v>5550</v>
      </c>
      <c r="K109" s="112">
        <v>24228</v>
      </c>
      <c r="L109" s="112" t="s">
        <v>2118</v>
      </c>
      <c r="M109" s="115" t="s">
        <v>2182</v>
      </c>
      <c r="N109" s="114">
        <v>42339</v>
      </c>
      <c r="O109" s="117">
        <v>15000</v>
      </c>
      <c r="P109" s="112" t="s">
        <v>214</v>
      </c>
      <c r="Q109" s="112" t="s">
        <v>5216</v>
      </c>
    </row>
    <row r="110" spans="1:17" s="21" customFormat="1" ht="55.5" customHeight="1" x14ac:dyDescent="0.2">
      <c r="A110" s="112">
        <v>5111</v>
      </c>
      <c r="B110" s="113">
        <v>103</v>
      </c>
      <c r="C110" s="182" t="s">
        <v>3407</v>
      </c>
      <c r="D110" s="112" t="s">
        <v>3408</v>
      </c>
      <c r="E110" s="112" t="s">
        <v>2172</v>
      </c>
      <c r="F110" s="112" t="s">
        <v>1925</v>
      </c>
      <c r="G110" s="112">
        <v>16883</v>
      </c>
      <c r="H110" s="112" t="s">
        <v>586</v>
      </c>
      <c r="I110" s="112" t="s">
        <v>88</v>
      </c>
      <c r="J110" s="112">
        <v>4080</v>
      </c>
      <c r="K110" s="112" t="s">
        <v>3442</v>
      </c>
      <c r="L110" s="112" t="s">
        <v>3409</v>
      </c>
      <c r="M110" s="115" t="s">
        <v>3410</v>
      </c>
      <c r="N110" s="114">
        <v>42668</v>
      </c>
      <c r="O110" s="117">
        <v>2800</v>
      </c>
      <c r="P110" s="112" t="s">
        <v>214</v>
      </c>
      <c r="Q110" s="112" t="s">
        <v>5216</v>
      </c>
    </row>
    <row r="111" spans="1:17" s="21" customFormat="1" ht="94.5" customHeight="1" x14ac:dyDescent="0.2">
      <c r="A111" s="112">
        <v>5151</v>
      </c>
      <c r="B111" s="113">
        <v>104</v>
      </c>
      <c r="C111" s="182" t="s">
        <v>3644</v>
      </c>
      <c r="D111" s="112" t="s">
        <v>3643</v>
      </c>
      <c r="E111" s="112" t="s">
        <v>2174</v>
      </c>
      <c r="F111" s="112" t="s">
        <v>3650</v>
      </c>
      <c r="G111" s="112" t="s">
        <v>3651</v>
      </c>
      <c r="H111" s="112" t="s">
        <v>3652</v>
      </c>
      <c r="I111" s="112" t="s">
        <v>88</v>
      </c>
      <c r="J111" s="112"/>
      <c r="K111" s="112"/>
      <c r="L111" s="112" t="s">
        <v>3492</v>
      </c>
      <c r="M111" s="115" t="s">
        <v>2031</v>
      </c>
      <c r="N111" s="114">
        <v>43091</v>
      </c>
      <c r="O111" s="117">
        <v>24854.86</v>
      </c>
      <c r="P111" s="112" t="s">
        <v>1997</v>
      </c>
      <c r="Q111" s="112" t="s">
        <v>5216</v>
      </c>
    </row>
    <row r="112" spans="1:17" s="80" customFormat="1" ht="85.5" x14ac:dyDescent="0.2">
      <c r="A112" s="112">
        <v>51901</v>
      </c>
      <c r="B112" s="113">
        <v>105</v>
      </c>
      <c r="C112" s="182" t="s">
        <v>4433</v>
      </c>
      <c r="D112" s="112" t="s">
        <v>4434</v>
      </c>
      <c r="E112" s="112" t="s">
        <v>4127</v>
      </c>
      <c r="F112" s="112" t="s">
        <v>4435</v>
      </c>
      <c r="G112" s="112" t="s">
        <v>4436</v>
      </c>
      <c r="H112" s="112" t="s">
        <v>4437</v>
      </c>
      <c r="I112" s="112" t="s">
        <v>530</v>
      </c>
      <c r="J112" s="112">
        <v>4701</v>
      </c>
      <c r="K112" s="112">
        <v>4064698541</v>
      </c>
      <c r="L112" s="112" t="s">
        <v>4299</v>
      </c>
      <c r="M112" s="115" t="s">
        <v>4438</v>
      </c>
      <c r="N112" s="114">
        <v>44116</v>
      </c>
      <c r="O112" s="117">
        <v>6236.1</v>
      </c>
      <c r="P112" s="112" t="s">
        <v>26</v>
      </c>
      <c r="Q112" s="112" t="s">
        <v>5216</v>
      </c>
    </row>
    <row r="113" spans="1:17" s="80" customFormat="1" ht="85.5" x14ac:dyDescent="0.2">
      <c r="A113" s="112">
        <v>51501</v>
      </c>
      <c r="B113" s="113">
        <v>106</v>
      </c>
      <c r="C113" s="182" t="s">
        <v>4651</v>
      </c>
      <c r="D113" s="112" t="s">
        <v>4301</v>
      </c>
      <c r="E113" s="112" t="s">
        <v>4127</v>
      </c>
      <c r="F113" s="112" t="s">
        <v>1854</v>
      </c>
      <c r="G113" s="112" t="s">
        <v>4567</v>
      </c>
      <c r="H113" s="112" t="s">
        <v>4652</v>
      </c>
      <c r="I113" s="112" t="s">
        <v>176</v>
      </c>
      <c r="J113" s="112">
        <v>6241</v>
      </c>
      <c r="K113" s="112">
        <v>4064698533</v>
      </c>
      <c r="L113" s="112" t="s">
        <v>4476</v>
      </c>
      <c r="M113" s="115">
        <v>100</v>
      </c>
      <c r="N113" s="114">
        <v>44195</v>
      </c>
      <c r="O113" s="117">
        <v>16240</v>
      </c>
      <c r="P113" s="112" t="s">
        <v>3862</v>
      </c>
      <c r="Q113" s="112" t="s">
        <v>5216</v>
      </c>
    </row>
    <row r="114" spans="1:17" s="80" customFormat="1" ht="85.5" x14ac:dyDescent="0.2">
      <c r="A114" s="112">
        <v>51101</v>
      </c>
      <c r="B114" s="113">
        <v>107</v>
      </c>
      <c r="C114" s="182" t="s">
        <v>4541</v>
      </c>
      <c r="D114" s="112" t="s">
        <v>4490</v>
      </c>
      <c r="E114" s="112" t="s">
        <v>2167</v>
      </c>
      <c r="F114" s="112" t="s">
        <v>467</v>
      </c>
      <c r="G114" s="112"/>
      <c r="H114" s="112"/>
      <c r="I114" s="112" t="s">
        <v>3972</v>
      </c>
      <c r="J114" s="112">
        <v>6243</v>
      </c>
      <c r="K114" s="112">
        <v>4064698533</v>
      </c>
      <c r="L114" s="112" t="s">
        <v>4476</v>
      </c>
      <c r="M114" s="115">
        <v>99</v>
      </c>
      <c r="N114" s="114">
        <v>44195</v>
      </c>
      <c r="O114" s="117">
        <v>7116.6</v>
      </c>
      <c r="P114" s="112" t="s">
        <v>3862</v>
      </c>
      <c r="Q114" s="112" t="s">
        <v>5216</v>
      </c>
    </row>
    <row r="115" spans="1:17" ht="25.5" x14ac:dyDescent="0.2">
      <c r="A115" s="377" t="s">
        <v>5217</v>
      </c>
      <c r="B115" s="378"/>
      <c r="C115" s="378"/>
      <c r="D115" s="378"/>
      <c r="E115" s="378"/>
      <c r="F115" s="378"/>
      <c r="G115" s="378"/>
      <c r="H115" s="378"/>
      <c r="I115" s="378"/>
      <c r="J115" s="378"/>
      <c r="K115" s="378"/>
      <c r="L115" s="378"/>
      <c r="M115" s="378"/>
      <c r="N115" s="378"/>
      <c r="O115" s="378"/>
      <c r="P115" s="378"/>
      <c r="Q115" s="378"/>
    </row>
    <row r="116" spans="1:17" ht="28.5" x14ac:dyDescent="0.2">
      <c r="A116" s="112">
        <v>5511</v>
      </c>
      <c r="B116" s="113">
        <v>108</v>
      </c>
      <c r="C116" s="182" t="s">
        <v>1118</v>
      </c>
      <c r="D116" s="112" t="s">
        <v>9</v>
      </c>
      <c r="E116" s="112" t="s">
        <v>2168</v>
      </c>
      <c r="F116" s="112"/>
      <c r="G116" s="112"/>
      <c r="H116" s="112"/>
      <c r="I116" s="112" t="s">
        <v>88</v>
      </c>
      <c r="J116" s="112">
        <v>9416</v>
      </c>
      <c r="K116" s="112">
        <v>174</v>
      </c>
      <c r="L116" s="112"/>
      <c r="M116" s="115" t="s">
        <v>2129</v>
      </c>
      <c r="N116" s="114">
        <v>36122</v>
      </c>
      <c r="O116" s="117">
        <v>33400.03</v>
      </c>
      <c r="P116" s="112" t="s">
        <v>323</v>
      </c>
      <c r="Q116" s="112" t="s">
        <v>3355</v>
      </c>
    </row>
    <row r="117" spans="1:17" ht="96" customHeight="1" x14ac:dyDescent="0.2">
      <c r="A117" s="112">
        <v>5111</v>
      </c>
      <c r="B117" s="113">
        <v>109</v>
      </c>
      <c r="C117" s="182" t="s">
        <v>1191</v>
      </c>
      <c r="D117" s="112" t="s">
        <v>369</v>
      </c>
      <c r="E117" s="112" t="s">
        <v>2167</v>
      </c>
      <c r="F117" s="112"/>
      <c r="G117" s="112" t="s">
        <v>32</v>
      </c>
      <c r="H117" s="112"/>
      <c r="I117" s="112" t="s">
        <v>573</v>
      </c>
      <c r="J117" s="112">
        <v>5260</v>
      </c>
      <c r="K117" s="112">
        <v>100</v>
      </c>
      <c r="L117" s="112"/>
      <c r="M117" s="115" t="s">
        <v>2114</v>
      </c>
      <c r="N117" s="114">
        <v>36700</v>
      </c>
      <c r="O117" s="117">
        <v>2401.1999999999998</v>
      </c>
      <c r="P117" s="112" t="s">
        <v>323</v>
      </c>
      <c r="Q117" s="112" t="s">
        <v>3355</v>
      </c>
    </row>
    <row r="118" spans="1:17" ht="156.75" x14ac:dyDescent="0.2">
      <c r="A118" s="112">
        <v>5511</v>
      </c>
      <c r="B118" s="113">
        <v>110</v>
      </c>
      <c r="C118" s="182" t="s">
        <v>1684</v>
      </c>
      <c r="D118" s="112" t="s">
        <v>5631</v>
      </c>
      <c r="E118" s="112" t="s">
        <v>2174</v>
      </c>
      <c r="F118" s="112" t="s">
        <v>1652</v>
      </c>
      <c r="G118" s="112" t="s">
        <v>1653</v>
      </c>
      <c r="H118" s="112" t="s">
        <v>3438</v>
      </c>
      <c r="I118" s="112"/>
      <c r="J118" s="112">
        <v>0</v>
      </c>
      <c r="K118" s="112">
        <v>0</v>
      </c>
      <c r="L118" s="112" t="s">
        <v>1651</v>
      </c>
      <c r="M118" s="115"/>
      <c r="N118" s="114">
        <v>41129</v>
      </c>
      <c r="O118" s="117">
        <v>83144.009999999995</v>
      </c>
      <c r="P118" s="112" t="s">
        <v>214</v>
      </c>
      <c r="Q118" s="112" t="s">
        <v>3355</v>
      </c>
    </row>
    <row r="119" spans="1:17" ht="156.75" x14ac:dyDescent="0.2">
      <c r="A119" s="112">
        <v>5511</v>
      </c>
      <c r="B119" s="113">
        <v>111</v>
      </c>
      <c r="C119" s="182" t="s">
        <v>1683</v>
      </c>
      <c r="D119" s="112" t="s">
        <v>5631</v>
      </c>
      <c r="E119" s="112" t="s">
        <v>2174</v>
      </c>
      <c r="F119" s="112" t="s">
        <v>1649</v>
      </c>
      <c r="G119" s="112" t="s">
        <v>1650</v>
      </c>
      <c r="H119" s="112" t="s">
        <v>3437</v>
      </c>
      <c r="I119" s="112"/>
      <c r="J119" s="112">
        <v>1823</v>
      </c>
      <c r="K119" s="112">
        <v>0</v>
      </c>
      <c r="L119" s="112" t="s">
        <v>1651</v>
      </c>
      <c r="M119" s="115"/>
      <c r="N119" s="114">
        <v>41129</v>
      </c>
      <c r="O119" s="117">
        <v>290749.65000000002</v>
      </c>
      <c r="P119" s="112" t="s">
        <v>214</v>
      </c>
      <c r="Q119" s="112" t="s">
        <v>3355</v>
      </c>
    </row>
    <row r="120" spans="1:17" ht="99.75" x14ac:dyDescent="0.2">
      <c r="A120" s="112">
        <v>5511</v>
      </c>
      <c r="B120" s="113">
        <v>112</v>
      </c>
      <c r="C120" s="182" t="s">
        <v>1889</v>
      </c>
      <c r="D120" s="112" t="s">
        <v>5631</v>
      </c>
      <c r="E120" s="112" t="s">
        <v>2174</v>
      </c>
      <c r="F120" s="112" t="s">
        <v>1890</v>
      </c>
      <c r="G120" s="112" t="s">
        <v>1891</v>
      </c>
      <c r="H120" s="112" t="s">
        <v>3273</v>
      </c>
      <c r="I120" s="112"/>
      <c r="J120" s="112">
        <v>6044</v>
      </c>
      <c r="K120" s="112">
        <v>49569</v>
      </c>
      <c r="L120" s="112" t="s">
        <v>1651</v>
      </c>
      <c r="M120" s="115" t="s">
        <v>1894</v>
      </c>
      <c r="N120" s="114">
        <v>42002</v>
      </c>
      <c r="O120" s="117">
        <v>323858.95</v>
      </c>
      <c r="P120" s="112" t="s">
        <v>214</v>
      </c>
      <c r="Q120" s="112" t="s">
        <v>3360</v>
      </c>
    </row>
    <row r="121" spans="1:17" ht="99.75" x14ac:dyDescent="0.2">
      <c r="A121" s="112">
        <v>5511</v>
      </c>
      <c r="B121" s="113">
        <v>113</v>
      </c>
      <c r="C121" s="182" t="s">
        <v>1892</v>
      </c>
      <c r="D121" s="112" t="s">
        <v>5631</v>
      </c>
      <c r="E121" s="112" t="s">
        <v>2174</v>
      </c>
      <c r="F121" s="112" t="s">
        <v>1652</v>
      </c>
      <c r="G121" s="112" t="s">
        <v>1893</v>
      </c>
      <c r="H121" s="112" t="s">
        <v>3272</v>
      </c>
      <c r="I121" s="112"/>
      <c r="J121" s="112">
        <v>6044</v>
      </c>
      <c r="K121" s="112">
        <v>49569</v>
      </c>
      <c r="L121" s="112" t="s">
        <v>1651</v>
      </c>
      <c r="M121" s="115" t="s">
        <v>1894</v>
      </c>
      <c r="N121" s="114">
        <v>42002</v>
      </c>
      <c r="O121" s="117">
        <v>92406.55</v>
      </c>
      <c r="P121" s="112" t="s">
        <v>214</v>
      </c>
      <c r="Q121" s="112" t="s">
        <v>3360</v>
      </c>
    </row>
    <row r="122" spans="1:17" ht="99.75" x14ac:dyDescent="0.2">
      <c r="A122" s="112">
        <v>5651</v>
      </c>
      <c r="B122" s="113">
        <v>114</v>
      </c>
      <c r="C122" s="182" t="s">
        <v>3573</v>
      </c>
      <c r="D122" s="112" t="s">
        <v>5631</v>
      </c>
      <c r="E122" s="112" t="s">
        <v>3513</v>
      </c>
      <c r="F122" s="112" t="s">
        <v>1801</v>
      </c>
      <c r="G122" s="112" t="s">
        <v>1877</v>
      </c>
      <c r="H122" s="112" t="s">
        <v>3593</v>
      </c>
      <c r="I122" s="112" t="s">
        <v>88</v>
      </c>
      <c r="J122" s="112" t="s">
        <v>3597</v>
      </c>
      <c r="K122" s="112" t="s">
        <v>3607</v>
      </c>
      <c r="L122" s="112" t="s">
        <v>3598</v>
      </c>
      <c r="M122" s="115" t="s">
        <v>3602</v>
      </c>
      <c r="N122" s="114">
        <v>42977</v>
      </c>
      <c r="O122" s="117">
        <v>17980</v>
      </c>
      <c r="P122" s="112" t="s">
        <v>214</v>
      </c>
      <c r="Q122" s="112" t="s">
        <v>3600</v>
      </c>
    </row>
    <row r="123" spans="1:17" s="21" customFormat="1" ht="75" customHeight="1" x14ac:dyDescent="0.2">
      <c r="A123" s="112">
        <v>5651</v>
      </c>
      <c r="B123" s="113">
        <v>115</v>
      </c>
      <c r="C123" s="182" t="s">
        <v>3574</v>
      </c>
      <c r="D123" s="112" t="s">
        <v>5631</v>
      </c>
      <c r="E123" s="112" t="s">
        <v>3513</v>
      </c>
      <c r="F123" s="112" t="s">
        <v>1801</v>
      </c>
      <c r="G123" s="112" t="s">
        <v>1877</v>
      </c>
      <c r="H123" s="112" t="s">
        <v>3594</v>
      </c>
      <c r="I123" s="112" t="s">
        <v>88</v>
      </c>
      <c r="J123" s="112" t="s">
        <v>3597</v>
      </c>
      <c r="K123" s="112" t="s">
        <v>3607</v>
      </c>
      <c r="L123" s="112" t="s">
        <v>3598</v>
      </c>
      <c r="M123" s="115" t="s">
        <v>3602</v>
      </c>
      <c r="N123" s="114">
        <v>42977</v>
      </c>
      <c r="O123" s="117">
        <v>17980</v>
      </c>
      <c r="P123" s="112" t="s">
        <v>214</v>
      </c>
      <c r="Q123" s="112" t="s">
        <v>3600</v>
      </c>
    </row>
    <row r="124" spans="1:17" ht="25.5" x14ac:dyDescent="0.2">
      <c r="A124" s="377" t="s">
        <v>5024</v>
      </c>
      <c r="B124" s="378"/>
      <c r="C124" s="378"/>
      <c r="D124" s="378"/>
      <c r="E124" s="378"/>
      <c r="F124" s="378"/>
      <c r="G124" s="378"/>
      <c r="H124" s="378"/>
      <c r="I124" s="378"/>
      <c r="J124" s="378"/>
      <c r="K124" s="378"/>
      <c r="L124" s="378"/>
      <c r="M124" s="378"/>
      <c r="N124" s="378"/>
      <c r="O124" s="378"/>
      <c r="P124" s="378"/>
      <c r="Q124" s="378"/>
    </row>
    <row r="125" spans="1:17" ht="85.5" x14ac:dyDescent="0.2">
      <c r="A125" s="112">
        <v>5111</v>
      </c>
      <c r="B125" s="113">
        <v>116</v>
      </c>
      <c r="C125" s="182" t="s">
        <v>1190</v>
      </c>
      <c r="D125" s="112" t="s">
        <v>369</v>
      </c>
      <c r="E125" s="112" t="s">
        <v>2167</v>
      </c>
      <c r="F125" s="112"/>
      <c r="G125" s="112" t="s">
        <v>32</v>
      </c>
      <c r="H125" s="112"/>
      <c r="I125" s="112" t="s">
        <v>573</v>
      </c>
      <c r="J125" s="112">
        <v>5260</v>
      </c>
      <c r="K125" s="112">
        <v>100</v>
      </c>
      <c r="L125" s="112"/>
      <c r="M125" s="115" t="s">
        <v>2114</v>
      </c>
      <c r="N125" s="114">
        <v>36700</v>
      </c>
      <c r="O125" s="117">
        <v>2401.1999999999998</v>
      </c>
      <c r="P125" s="112" t="s">
        <v>323</v>
      </c>
      <c r="Q125" s="112" t="s">
        <v>5215</v>
      </c>
    </row>
    <row r="126" spans="1:17" ht="57" x14ac:dyDescent="0.2">
      <c r="A126" s="112">
        <v>5191</v>
      </c>
      <c r="B126" s="113">
        <v>117</v>
      </c>
      <c r="C126" s="182" t="s">
        <v>1956</v>
      </c>
      <c r="D126" s="112" t="s">
        <v>73</v>
      </c>
      <c r="E126" s="112" t="s">
        <v>2174</v>
      </c>
      <c r="F126" s="112" t="s">
        <v>288</v>
      </c>
      <c r="G126" s="112" t="s">
        <v>1954</v>
      </c>
      <c r="H126" s="112" t="s">
        <v>1957</v>
      </c>
      <c r="I126" s="112" t="s">
        <v>530</v>
      </c>
      <c r="J126" s="112">
        <v>2443</v>
      </c>
      <c r="K126" s="112">
        <v>48749</v>
      </c>
      <c r="L126" s="112" t="s">
        <v>2118</v>
      </c>
      <c r="M126" s="115" t="s">
        <v>1958</v>
      </c>
      <c r="N126" s="114">
        <v>42174</v>
      </c>
      <c r="O126" s="117">
        <v>17000</v>
      </c>
      <c r="P126" s="112" t="s">
        <v>214</v>
      </c>
      <c r="Q126" s="112" t="s">
        <v>5215</v>
      </c>
    </row>
    <row r="127" spans="1:17" ht="90" customHeight="1" x14ac:dyDescent="0.2">
      <c r="A127" s="112">
        <v>5111</v>
      </c>
      <c r="B127" s="113">
        <v>118</v>
      </c>
      <c r="C127" s="182" t="s">
        <v>1967</v>
      </c>
      <c r="D127" s="112" t="s">
        <v>433</v>
      </c>
      <c r="E127" s="112" t="s">
        <v>2174</v>
      </c>
      <c r="F127" s="112" t="s">
        <v>1968</v>
      </c>
      <c r="G127" s="112" t="s">
        <v>1969</v>
      </c>
      <c r="H127" s="112" t="s">
        <v>586</v>
      </c>
      <c r="I127" s="112" t="s">
        <v>381</v>
      </c>
      <c r="J127" s="112">
        <v>3804</v>
      </c>
      <c r="K127" s="112">
        <v>47973</v>
      </c>
      <c r="L127" s="112" t="s">
        <v>2112</v>
      </c>
      <c r="M127" s="115" t="s">
        <v>1970</v>
      </c>
      <c r="N127" s="114">
        <v>42278</v>
      </c>
      <c r="O127" s="117">
        <v>4500</v>
      </c>
      <c r="P127" s="112" t="s">
        <v>214</v>
      </c>
      <c r="Q127" s="112" t="s">
        <v>5215</v>
      </c>
    </row>
    <row r="128" spans="1:17" ht="42.75" x14ac:dyDescent="0.2">
      <c r="A128" s="112">
        <v>5191</v>
      </c>
      <c r="B128" s="113">
        <v>119</v>
      </c>
      <c r="C128" s="182" t="s">
        <v>3419</v>
      </c>
      <c r="D128" s="112" t="s">
        <v>3422</v>
      </c>
      <c r="E128" s="112" t="s">
        <v>2168</v>
      </c>
      <c r="F128" s="112" t="s">
        <v>737</v>
      </c>
      <c r="G128" s="112" t="s">
        <v>3424</v>
      </c>
      <c r="H128" s="112" t="s">
        <v>3431</v>
      </c>
      <c r="I128" s="112" t="s">
        <v>530</v>
      </c>
      <c r="J128" s="112">
        <v>4657</v>
      </c>
      <c r="K128" s="112" t="s">
        <v>3441</v>
      </c>
      <c r="L128" s="112" t="s">
        <v>3199</v>
      </c>
      <c r="M128" s="115" t="s">
        <v>3435</v>
      </c>
      <c r="N128" s="114">
        <v>42696</v>
      </c>
      <c r="O128" s="117">
        <v>8033</v>
      </c>
      <c r="P128" s="112" t="s">
        <v>214</v>
      </c>
      <c r="Q128" s="112" t="s">
        <v>5215</v>
      </c>
    </row>
    <row r="129" spans="1:17" s="80" customFormat="1" ht="85.5" x14ac:dyDescent="0.2">
      <c r="A129" s="112">
        <v>51501</v>
      </c>
      <c r="B129" s="113">
        <v>120</v>
      </c>
      <c r="C129" s="182" t="s">
        <v>3967</v>
      </c>
      <c r="D129" s="112" t="s">
        <v>3956</v>
      </c>
      <c r="E129" s="112" t="s">
        <v>3865</v>
      </c>
      <c r="F129" s="112" t="s">
        <v>3957</v>
      </c>
      <c r="G129" s="112" t="s">
        <v>3958</v>
      </c>
      <c r="H129" s="112" t="s">
        <v>3959</v>
      </c>
      <c r="I129" s="112" t="s">
        <v>654</v>
      </c>
      <c r="J129" s="112"/>
      <c r="K129" s="112"/>
      <c r="L129" s="112" t="s">
        <v>3861</v>
      </c>
      <c r="M129" s="115">
        <v>38</v>
      </c>
      <c r="N129" s="114">
        <v>43530</v>
      </c>
      <c r="O129" s="117">
        <v>12002.52</v>
      </c>
      <c r="P129" s="112" t="s">
        <v>3862</v>
      </c>
      <c r="Q129" s="112" t="s">
        <v>5215</v>
      </c>
    </row>
    <row r="130" spans="1:17" s="80" customFormat="1" ht="85.5" x14ac:dyDescent="0.2">
      <c r="A130" s="112">
        <v>51101</v>
      </c>
      <c r="B130" s="113">
        <v>121</v>
      </c>
      <c r="C130" s="182" t="s">
        <v>4536</v>
      </c>
      <c r="D130" s="112" t="s">
        <v>4474</v>
      </c>
      <c r="E130" s="112" t="s">
        <v>2167</v>
      </c>
      <c r="F130" s="112" t="s">
        <v>4475</v>
      </c>
      <c r="G130" s="112"/>
      <c r="H130" s="112"/>
      <c r="I130" s="112" t="s">
        <v>88</v>
      </c>
      <c r="J130" s="112">
        <v>6243</v>
      </c>
      <c r="K130" s="112">
        <v>4064698533</v>
      </c>
      <c r="L130" s="112" t="s">
        <v>4476</v>
      </c>
      <c r="M130" s="115" t="s">
        <v>1850</v>
      </c>
      <c r="N130" s="114">
        <v>44195</v>
      </c>
      <c r="O130" s="117">
        <v>2900</v>
      </c>
      <c r="P130" s="112" t="s">
        <v>26</v>
      </c>
      <c r="Q130" s="112" t="s">
        <v>5215</v>
      </c>
    </row>
    <row r="131" spans="1:17" s="80" customFormat="1" ht="85.5" x14ac:dyDescent="0.2">
      <c r="A131" s="112">
        <v>51101</v>
      </c>
      <c r="B131" s="113">
        <v>122</v>
      </c>
      <c r="C131" s="182" t="s">
        <v>4538</v>
      </c>
      <c r="D131" s="112" t="s">
        <v>4490</v>
      </c>
      <c r="E131" s="112" t="s">
        <v>2167</v>
      </c>
      <c r="F131" s="112" t="s">
        <v>467</v>
      </c>
      <c r="G131" s="112"/>
      <c r="H131" s="112"/>
      <c r="I131" s="112" t="s">
        <v>3972</v>
      </c>
      <c r="J131" s="112">
        <v>6243</v>
      </c>
      <c r="K131" s="112">
        <v>4064698533</v>
      </c>
      <c r="L131" s="112" t="s">
        <v>4476</v>
      </c>
      <c r="M131" s="115">
        <v>99</v>
      </c>
      <c r="N131" s="114">
        <v>44195</v>
      </c>
      <c r="O131" s="117">
        <v>7116.6</v>
      </c>
      <c r="P131" s="112" t="s">
        <v>3862</v>
      </c>
      <c r="Q131" s="112" t="s">
        <v>5215</v>
      </c>
    </row>
    <row r="132" spans="1:17" s="80" customFormat="1" ht="42.75" x14ac:dyDescent="0.2">
      <c r="A132" s="112">
        <v>51501</v>
      </c>
      <c r="B132" s="113">
        <v>123</v>
      </c>
      <c r="C132" s="182" t="s">
        <v>4323</v>
      </c>
      <c r="D132" s="112" t="s">
        <v>384</v>
      </c>
      <c r="E132" s="112" t="s">
        <v>2168</v>
      </c>
      <c r="F132" s="112" t="s">
        <v>426</v>
      </c>
      <c r="G132" s="112" t="s">
        <v>4296</v>
      </c>
      <c r="H132" s="112" t="s">
        <v>4324</v>
      </c>
      <c r="I132" s="112" t="s">
        <v>4298</v>
      </c>
      <c r="J132" s="112">
        <v>1344</v>
      </c>
      <c r="K132" s="112">
        <v>4064698566</v>
      </c>
      <c r="L132" s="112" t="s">
        <v>4299</v>
      </c>
      <c r="M132" s="115" t="s">
        <v>4322</v>
      </c>
      <c r="N132" s="114">
        <v>43909</v>
      </c>
      <c r="O132" s="117">
        <v>10515.33</v>
      </c>
      <c r="P132" s="112" t="s">
        <v>26</v>
      </c>
      <c r="Q132" s="112" t="s">
        <v>5215</v>
      </c>
    </row>
    <row r="133" spans="1:17" s="80" customFormat="1" ht="85.5" x14ac:dyDescent="0.2">
      <c r="A133" s="112">
        <v>51501</v>
      </c>
      <c r="B133" s="113">
        <v>124</v>
      </c>
      <c r="C133" s="182" t="s">
        <v>4655</v>
      </c>
      <c r="D133" s="112" t="s">
        <v>4301</v>
      </c>
      <c r="E133" s="112" t="s">
        <v>4127</v>
      </c>
      <c r="F133" s="112" t="s">
        <v>1854</v>
      </c>
      <c r="G133" s="112" t="s">
        <v>4567</v>
      </c>
      <c r="H133" s="112" t="s">
        <v>4656</v>
      </c>
      <c r="I133" s="112" t="s">
        <v>176</v>
      </c>
      <c r="J133" s="112">
        <v>6241</v>
      </c>
      <c r="K133" s="112">
        <v>4064698533</v>
      </c>
      <c r="L133" s="112" t="s">
        <v>4476</v>
      </c>
      <c r="M133" s="115">
        <v>100</v>
      </c>
      <c r="N133" s="114">
        <v>44195</v>
      </c>
      <c r="O133" s="117">
        <v>16240</v>
      </c>
      <c r="P133" s="112" t="s">
        <v>3862</v>
      </c>
      <c r="Q133" s="112" t="s">
        <v>5215</v>
      </c>
    </row>
    <row r="134" spans="1:17" ht="85.5" x14ac:dyDescent="0.2">
      <c r="A134" s="112">
        <v>51501</v>
      </c>
      <c r="B134" s="113">
        <v>125</v>
      </c>
      <c r="C134" s="182" t="s">
        <v>4663</v>
      </c>
      <c r="D134" s="112" t="s">
        <v>4301</v>
      </c>
      <c r="E134" s="112" t="s">
        <v>4127</v>
      </c>
      <c r="F134" s="112" t="s">
        <v>1854</v>
      </c>
      <c r="G134" s="112" t="s">
        <v>4567</v>
      </c>
      <c r="H134" s="112" t="s">
        <v>4664</v>
      </c>
      <c r="I134" s="112" t="s">
        <v>176</v>
      </c>
      <c r="J134" s="112">
        <v>6241</v>
      </c>
      <c r="K134" s="112">
        <v>4064698533</v>
      </c>
      <c r="L134" s="112" t="s">
        <v>4476</v>
      </c>
      <c r="M134" s="115">
        <v>100</v>
      </c>
      <c r="N134" s="114">
        <v>44195</v>
      </c>
      <c r="O134" s="117">
        <v>16240</v>
      </c>
      <c r="P134" s="112" t="s">
        <v>3862</v>
      </c>
      <c r="Q134" s="112" t="s">
        <v>5215</v>
      </c>
    </row>
    <row r="135" spans="1:17" ht="25.5" x14ac:dyDescent="0.2">
      <c r="A135" s="377" t="s">
        <v>5213</v>
      </c>
      <c r="B135" s="378"/>
      <c r="C135" s="378"/>
      <c r="D135" s="378"/>
      <c r="E135" s="378"/>
      <c r="F135" s="378"/>
      <c r="G135" s="378"/>
      <c r="H135" s="378"/>
      <c r="I135" s="378"/>
      <c r="J135" s="378"/>
      <c r="K135" s="378"/>
      <c r="L135" s="378"/>
      <c r="M135" s="378"/>
      <c r="N135" s="378"/>
      <c r="O135" s="378"/>
      <c r="P135" s="378"/>
      <c r="Q135" s="378"/>
    </row>
    <row r="136" spans="1:17" ht="65.25" customHeight="1" x14ac:dyDescent="0.2">
      <c r="A136" s="112">
        <v>5151</v>
      </c>
      <c r="B136" s="113">
        <v>126</v>
      </c>
      <c r="C136" s="182" t="s">
        <v>1948</v>
      </c>
      <c r="D136" s="112" t="s">
        <v>621</v>
      </c>
      <c r="E136" s="112" t="s">
        <v>2174</v>
      </c>
      <c r="F136" s="112" t="s">
        <v>426</v>
      </c>
      <c r="G136" s="112" t="s">
        <v>2117</v>
      </c>
      <c r="H136" s="112" t="s">
        <v>1949</v>
      </c>
      <c r="I136" s="112" t="s">
        <v>88</v>
      </c>
      <c r="J136" s="112">
        <v>2628</v>
      </c>
      <c r="K136" s="112">
        <v>43377</v>
      </c>
      <c r="L136" s="112" t="s">
        <v>2118</v>
      </c>
      <c r="M136" s="115" t="s">
        <v>1951</v>
      </c>
      <c r="N136" s="114">
        <v>42178</v>
      </c>
      <c r="O136" s="117">
        <v>25000</v>
      </c>
      <c r="P136" s="112" t="s">
        <v>214</v>
      </c>
      <c r="Q136" s="112" t="s">
        <v>5214</v>
      </c>
    </row>
    <row r="137" spans="1:17" s="80" customFormat="1" ht="85.5" x14ac:dyDescent="0.2">
      <c r="A137" s="112">
        <v>51501</v>
      </c>
      <c r="B137" s="113">
        <v>127</v>
      </c>
      <c r="C137" s="182" t="s">
        <v>4661</v>
      </c>
      <c r="D137" s="112" t="s">
        <v>4301</v>
      </c>
      <c r="E137" s="112" t="s">
        <v>4127</v>
      </c>
      <c r="F137" s="112" t="s">
        <v>1854</v>
      </c>
      <c r="G137" s="112" t="s">
        <v>4567</v>
      </c>
      <c r="H137" s="112" t="s">
        <v>4662</v>
      </c>
      <c r="I137" s="112" t="s">
        <v>176</v>
      </c>
      <c r="J137" s="112">
        <v>6241</v>
      </c>
      <c r="K137" s="112">
        <v>4064698533</v>
      </c>
      <c r="L137" s="112" t="s">
        <v>4476</v>
      </c>
      <c r="M137" s="115">
        <v>100</v>
      </c>
      <c r="N137" s="114">
        <v>44195</v>
      </c>
      <c r="O137" s="117">
        <v>16240</v>
      </c>
      <c r="P137" s="112" t="s">
        <v>3862</v>
      </c>
      <c r="Q137" s="112" t="s">
        <v>5214</v>
      </c>
    </row>
    <row r="138" spans="1:17" ht="25.5" x14ac:dyDescent="0.2">
      <c r="A138" s="377" t="s">
        <v>5212</v>
      </c>
      <c r="B138" s="378"/>
      <c r="C138" s="378"/>
      <c r="D138" s="378"/>
      <c r="E138" s="378"/>
      <c r="F138" s="378"/>
      <c r="G138" s="378"/>
      <c r="H138" s="378"/>
      <c r="I138" s="378"/>
      <c r="J138" s="378"/>
      <c r="K138" s="378"/>
      <c r="L138" s="378"/>
      <c r="M138" s="378"/>
      <c r="N138" s="378"/>
      <c r="O138" s="378"/>
      <c r="P138" s="378"/>
      <c r="Q138" s="378"/>
    </row>
    <row r="139" spans="1:17" ht="71.25" x14ac:dyDescent="0.2">
      <c r="A139" s="112">
        <v>5111</v>
      </c>
      <c r="B139" s="113">
        <v>128</v>
      </c>
      <c r="C139" s="182" t="s">
        <v>1576</v>
      </c>
      <c r="D139" s="112" t="s">
        <v>448</v>
      </c>
      <c r="E139" s="112" t="s">
        <v>2168</v>
      </c>
      <c r="F139" s="112"/>
      <c r="G139" s="112"/>
      <c r="H139" s="112"/>
      <c r="I139" s="112" t="s">
        <v>175</v>
      </c>
      <c r="J139" s="112">
        <v>0</v>
      </c>
      <c r="K139" s="112">
        <v>0</v>
      </c>
      <c r="L139" s="112"/>
      <c r="M139" s="115"/>
      <c r="N139" s="114">
        <v>35795</v>
      </c>
      <c r="O139" s="117">
        <v>437</v>
      </c>
      <c r="P139" s="112" t="s">
        <v>323</v>
      </c>
      <c r="Q139" s="112" t="s">
        <v>5219</v>
      </c>
    </row>
    <row r="140" spans="1:17" ht="96" customHeight="1" x14ac:dyDescent="0.2">
      <c r="A140" s="112">
        <v>5111</v>
      </c>
      <c r="B140" s="113">
        <v>129</v>
      </c>
      <c r="C140" s="182" t="s">
        <v>1193</v>
      </c>
      <c r="D140" s="112" t="s">
        <v>534</v>
      </c>
      <c r="E140" s="112" t="s">
        <v>2167</v>
      </c>
      <c r="F140" s="112" t="s">
        <v>325</v>
      </c>
      <c r="G140" s="112"/>
      <c r="H140" s="112"/>
      <c r="I140" s="112" t="s">
        <v>357</v>
      </c>
      <c r="J140" s="112">
        <v>7210</v>
      </c>
      <c r="K140" s="112">
        <v>231</v>
      </c>
      <c r="L140" s="112" t="s">
        <v>324</v>
      </c>
      <c r="M140" s="115" t="s">
        <v>2116</v>
      </c>
      <c r="N140" s="114">
        <v>39366</v>
      </c>
      <c r="O140" s="117">
        <v>1758.35</v>
      </c>
      <c r="P140" s="112" t="s">
        <v>323</v>
      </c>
      <c r="Q140" s="112" t="s">
        <v>5219</v>
      </c>
    </row>
    <row r="141" spans="1:17" ht="85.5" x14ac:dyDescent="0.2">
      <c r="A141" s="112">
        <v>5151</v>
      </c>
      <c r="B141" s="113">
        <v>130</v>
      </c>
      <c r="C141" s="182" t="s">
        <v>1748</v>
      </c>
      <c r="D141" s="112" t="s">
        <v>1749</v>
      </c>
      <c r="E141" s="112" t="s">
        <v>2167</v>
      </c>
      <c r="F141" s="112" t="s">
        <v>426</v>
      </c>
      <c r="G141" s="112" t="s">
        <v>1750</v>
      </c>
      <c r="H141" s="112" t="s">
        <v>1751</v>
      </c>
      <c r="I141" s="112" t="s">
        <v>314</v>
      </c>
      <c r="J141" s="112">
        <v>3391</v>
      </c>
      <c r="K141" s="112">
        <v>52116</v>
      </c>
      <c r="L141" s="112" t="s">
        <v>1712</v>
      </c>
      <c r="M141" s="115" t="s">
        <v>1752</v>
      </c>
      <c r="N141" s="114">
        <v>41456</v>
      </c>
      <c r="O141" s="117">
        <v>9860</v>
      </c>
      <c r="P141" s="112" t="s">
        <v>214</v>
      </c>
      <c r="Q141" s="112" t="s">
        <v>5219</v>
      </c>
    </row>
    <row r="142" spans="1:17" ht="85.5" x14ac:dyDescent="0.2">
      <c r="A142" s="112">
        <v>5151</v>
      </c>
      <c r="B142" s="113">
        <v>131</v>
      </c>
      <c r="C142" s="182" t="s">
        <v>1756</v>
      </c>
      <c r="D142" s="112" t="s">
        <v>161</v>
      </c>
      <c r="E142" s="112" t="s">
        <v>2167</v>
      </c>
      <c r="F142" s="112" t="s">
        <v>426</v>
      </c>
      <c r="G142" s="112" t="s">
        <v>1757</v>
      </c>
      <c r="H142" s="112" t="s">
        <v>1758</v>
      </c>
      <c r="I142" s="112" t="s">
        <v>1759</v>
      </c>
      <c r="J142" s="112">
        <v>3628</v>
      </c>
      <c r="K142" s="112">
        <v>140112</v>
      </c>
      <c r="L142" s="112" t="s">
        <v>1693</v>
      </c>
      <c r="M142" s="115" t="s">
        <v>1760</v>
      </c>
      <c r="N142" s="114">
        <v>41467</v>
      </c>
      <c r="O142" s="117">
        <v>8408.84</v>
      </c>
      <c r="P142" s="112" t="s">
        <v>214</v>
      </c>
      <c r="Q142" s="112" t="s">
        <v>5219</v>
      </c>
    </row>
    <row r="143" spans="1:17" ht="75" customHeight="1" x14ac:dyDescent="0.2">
      <c r="A143" s="112">
        <v>5151</v>
      </c>
      <c r="B143" s="113">
        <v>132</v>
      </c>
      <c r="C143" s="182" t="s">
        <v>1837</v>
      </c>
      <c r="D143" s="112" t="s">
        <v>1834</v>
      </c>
      <c r="E143" s="112" t="s">
        <v>2174</v>
      </c>
      <c r="F143" s="112" t="s">
        <v>426</v>
      </c>
      <c r="G143" s="112" t="s">
        <v>1835</v>
      </c>
      <c r="H143" s="112" t="s">
        <v>1838</v>
      </c>
      <c r="I143" s="112" t="s">
        <v>88</v>
      </c>
      <c r="J143" s="112">
        <v>2975</v>
      </c>
      <c r="K143" s="112">
        <v>26370</v>
      </c>
      <c r="L143" s="112" t="s">
        <v>1839</v>
      </c>
      <c r="M143" s="115" t="s">
        <v>1841</v>
      </c>
      <c r="N143" s="114">
        <v>41796</v>
      </c>
      <c r="O143" s="117">
        <v>24899.01</v>
      </c>
      <c r="P143" s="112" t="s">
        <v>214</v>
      </c>
      <c r="Q143" s="112" t="s">
        <v>5219</v>
      </c>
    </row>
    <row r="144" spans="1:17" ht="57" x14ac:dyDescent="0.2">
      <c r="A144" s="112">
        <v>5191</v>
      </c>
      <c r="B144" s="113">
        <v>133</v>
      </c>
      <c r="C144" s="182" t="s">
        <v>1953</v>
      </c>
      <c r="D144" s="112" t="s">
        <v>73</v>
      </c>
      <c r="E144" s="112" t="s">
        <v>2174</v>
      </c>
      <c r="F144" s="112" t="s">
        <v>288</v>
      </c>
      <c r="G144" s="112" t="s">
        <v>1954</v>
      </c>
      <c r="H144" s="112" t="s">
        <v>1955</v>
      </c>
      <c r="I144" s="112" t="s">
        <v>530</v>
      </c>
      <c r="J144" s="112">
        <v>2440</v>
      </c>
      <c r="K144" s="112">
        <v>76161</v>
      </c>
      <c r="L144" s="112" t="s">
        <v>2118</v>
      </c>
      <c r="M144" s="115" t="s">
        <v>1818</v>
      </c>
      <c r="N144" s="114">
        <v>42174</v>
      </c>
      <c r="O144" s="117">
        <v>17000</v>
      </c>
      <c r="P144" s="112" t="s">
        <v>214</v>
      </c>
      <c r="Q144" s="112" t="s">
        <v>5219</v>
      </c>
    </row>
    <row r="145" spans="1:17" ht="42.75" x14ac:dyDescent="0.2">
      <c r="A145" s="112">
        <v>5111</v>
      </c>
      <c r="B145" s="113">
        <v>134</v>
      </c>
      <c r="C145" s="182" t="s">
        <v>1963</v>
      </c>
      <c r="D145" s="112" t="s">
        <v>2113</v>
      </c>
      <c r="E145" s="112" t="s">
        <v>2174</v>
      </c>
      <c r="F145" s="112" t="s">
        <v>1964</v>
      </c>
      <c r="G145" s="112">
        <v>1170</v>
      </c>
      <c r="H145" s="112" t="s">
        <v>586</v>
      </c>
      <c r="I145" s="112" t="s">
        <v>1965</v>
      </c>
      <c r="J145" s="112">
        <v>3805</v>
      </c>
      <c r="K145" s="112">
        <v>47800</v>
      </c>
      <c r="L145" s="112" t="s">
        <v>2112</v>
      </c>
      <c r="M145" s="115" t="s">
        <v>1966</v>
      </c>
      <c r="N145" s="114">
        <v>42278</v>
      </c>
      <c r="O145" s="117">
        <v>4000</v>
      </c>
      <c r="P145" s="112" t="s">
        <v>214</v>
      </c>
      <c r="Q145" s="112" t="s">
        <v>5219</v>
      </c>
    </row>
    <row r="146" spans="1:17" ht="96" customHeight="1" x14ac:dyDescent="0.2">
      <c r="A146" s="112">
        <v>5211</v>
      </c>
      <c r="B146" s="113">
        <v>135</v>
      </c>
      <c r="C146" s="182" t="s">
        <v>2230</v>
      </c>
      <c r="D146" s="112" t="s">
        <v>2245</v>
      </c>
      <c r="E146" s="112" t="s">
        <v>2174</v>
      </c>
      <c r="F146" s="112" t="s">
        <v>2231</v>
      </c>
      <c r="G146" s="112" t="s">
        <v>2232</v>
      </c>
      <c r="H146" s="112" t="s">
        <v>2233</v>
      </c>
      <c r="I146" s="112" t="s">
        <v>88</v>
      </c>
      <c r="J146" s="112">
        <v>5380</v>
      </c>
      <c r="K146" s="112">
        <v>42972</v>
      </c>
      <c r="L146" s="112" t="s">
        <v>2234</v>
      </c>
      <c r="M146" s="115" t="s">
        <v>2235</v>
      </c>
      <c r="N146" s="114">
        <v>42352</v>
      </c>
      <c r="O146" s="117">
        <v>7000</v>
      </c>
      <c r="P146" s="112" t="s">
        <v>214</v>
      </c>
      <c r="Q146" s="112" t="s">
        <v>5219</v>
      </c>
    </row>
    <row r="147" spans="1:17" ht="71.25" x14ac:dyDescent="0.2">
      <c r="A147" s="112">
        <v>51501</v>
      </c>
      <c r="B147" s="113">
        <v>136</v>
      </c>
      <c r="C147" s="182" t="s">
        <v>4066</v>
      </c>
      <c r="D147" s="112" t="s">
        <v>4067</v>
      </c>
      <c r="E147" s="112" t="s">
        <v>4068</v>
      </c>
      <c r="F147" s="112" t="s">
        <v>4069</v>
      </c>
      <c r="G147" s="112" t="s">
        <v>4070</v>
      </c>
      <c r="H147" s="112" t="s">
        <v>4071</v>
      </c>
      <c r="I147" s="112" t="s">
        <v>654</v>
      </c>
      <c r="J147" s="112"/>
      <c r="K147" s="112"/>
      <c r="L147" s="112" t="s">
        <v>3861</v>
      </c>
      <c r="M147" s="115">
        <v>78</v>
      </c>
      <c r="N147" s="114">
        <v>43606</v>
      </c>
      <c r="O147" s="117">
        <v>18560</v>
      </c>
      <c r="P147" s="112" t="s">
        <v>3862</v>
      </c>
      <c r="Q147" s="112" t="s">
        <v>5219</v>
      </c>
    </row>
    <row r="148" spans="1:17" s="80" customFormat="1" ht="85.5" x14ac:dyDescent="0.2">
      <c r="A148" s="112">
        <v>51101</v>
      </c>
      <c r="B148" s="113">
        <v>137</v>
      </c>
      <c r="C148" s="182" t="s">
        <v>4534</v>
      </c>
      <c r="D148" s="112" t="s">
        <v>4474</v>
      </c>
      <c r="E148" s="112" t="s">
        <v>2167</v>
      </c>
      <c r="F148" s="112" t="s">
        <v>4475</v>
      </c>
      <c r="G148" s="112"/>
      <c r="H148" s="112"/>
      <c r="I148" s="112" t="s">
        <v>88</v>
      </c>
      <c r="J148" s="112">
        <v>6243</v>
      </c>
      <c r="K148" s="112">
        <v>4064698533</v>
      </c>
      <c r="L148" s="112" t="s">
        <v>4476</v>
      </c>
      <c r="M148" s="115" t="s">
        <v>1850</v>
      </c>
      <c r="N148" s="114">
        <v>44195</v>
      </c>
      <c r="O148" s="117">
        <v>2900</v>
      </c>
      <c r="P148" s="112" t="s">
        <v>26</v>
      </c>
      <c r="Q148" s="112" t="s">
        <v>5219</v>
      </c>
    </row>
    <row r="149" spans="1:17" s="80" customFormat="1" ht="85.5" x14ac:dyDescent="0.2">
      <c r="A149" s="112">
        <v>51101</v>
      </c>
      <c r="B149" s="113">
        <v>138</v>
      </c>
      <c r="C149" s="182" t="s">
        <v>4535</v>
      </c>
      <c r="D149" s="112" t="s">
        <v>4474</v>
      </c>
      <c r="E149" s="112" t="s">
        <v>2167</v>
      </c>
      <c r="F149" s="112" t="s">
        <v>4475</v>
      </c>
      <c r="G149" s="112"/>
      <c r="H149" s="112"/>
      <c r="I149" s="112" t="s">
        <v>88</v>
      </c>
      <c r="J149" s="112">
        <v>6243</v>
      </c>
      <c r="K149" s="112">
        <v>4064698533</v>
      </c>
      <c r="L149" s="112" t="s">
        <v>4476</v>
      </c>
      <c r="M149" s="115" t="s">
        <v>1850</v>
      </c>
      <c r="N149" s="114">
        <v>44195</v>
      </c>
      <c r="O149" s="117">
        <v>2900</v>
      </c>
      <c r="P149" s="112" t="s">
        <v>26</v>
      </c>
      <c r="Q149" s="112" t="s">
        <v>5219</v>
      </c>
    </row>
    <row r="150" spans="1:17" s="80" customFormat="1" ht="85.5" x14ac:dyDescent="0.2">
      <c r="A150" s="112">
        <v>51501</v>
      </c>
      <c r="B150" s="113">
        <v>139</v>
      </c>
      <c r="C150" s="182" t="s">
        <v>4649</v>
      </c>
      <c r="D150" s="112" t="s">
        <v>4586</v>
      </c>
      <c r="E150" s="112" t="s">
        <v>4127</v>
      </c>
      <c r="F150" s="112" t="s">
        <v>426</v>
      </c>
      <c r="G150" s="112" t="s">
        <v>4587</v>
      </c>
      <c r="H150" s="112" t="s">
        <v>4650</v>
      </c>
      <c r="I150" s="112" t="s">
        <v>654</v>
      </c>
      <c r="J150" s="112">
        <v>6241</v>
      </c>
      <c r="K150" s="112">
        <v>4064698533</v>
      </c>
      <c r="L150" s="112" t="s">
        <v>4476</v>
      </c>
      <c r="M150" s="115">
        <v>100</v>
      </c>
      <c r="N150" s="114">
        <v>44195</v>
      </c>
      <c r="O150" s="117">
        <v>33082.04</v>
      </c>
      <c r="P150" s="112" t="s">
        <v>3862</v>
      </c>
      <c r="Q150" s="112" t="s">
        <v>5219</v>
      </c>
    </row>
    <row r="151" spans="1:17" s="80" customFormat="1" ht="85.5" x14ac:dyDescent="0.2">
      <c r="A151" s="112">
        <v>51501</v>
      </c>
      <c r="B151" s="113">
        <v>140</v>
      </c>
      <c r="C151" s="182" t="s">
        <v>4657</v>
      </c>
      <c r="D151" s="112" t="s">
        <v>4301</v>
      </c>
      <c r="E151" s="112" t="s">
        <v>4127</v>
      </c>
      <c r="F151" s="112" t="s">
        <v>1854</v>
      </c>
      <c r="G151" s="112" t="s">
        <v>4567</v>
      </c>
      <c r="H151" s="112" t="s">
        <v>4658</v>
      </c>
      <c r="I151" s="112" t="s">
        <v>176</v>
      </c>
      <c r="J151" s="112">
        <v>6241</v>
      </c>
      <c r="K151" s="112">
        <v>4064698533</v>
      </c>
      <c r="L151" s="112" t="s">
        <v>4476</v>
      </c>
      <c r="M151" s="115">
        <v>100</v>
      </c>
      <c r="N151" s="114">
        <v>44195</v>
      </c>
      <c r="O151" s="117">
        <v>16240</v>
      </c>
      <c r="P151" s="112" t="s">
        <v>3862</v>
      </c>
      <c r="Q151" s="112" t="s">
        <v>5219</v>
      </c>
    </row>
    <row r="152" spans="1:17" s="80" customFormat="1" ht="85.5" x14ac:dyDescent="0.2">
      <c r="A152" s="112">
        <v>51101</v>
      </c>
      <c r="B152" s="113">
        <v>141</v>
      </c>
      <c r="C152" s="182" t="s">
        <v>4540</v>
      </c>
      <c r="D152" s="112" t="s">
        <v>4490</v>
      </c>
      <c r="E152" s="112" t="s">
        <v>2167</v>
      </c>
      <c r="F152" s="112" t="s">
        <v>467</v>
      </c>
      <c r="G152" s="112"/>
      <c r="H152" s="112"/>
      <c r="I152" s="112" t="s">
        <v>3972</v>
      </c>
      <c r="J152" s="112">
        <v>6243</v>
      </c>
      <c r="K152" s="112">
        <v>4064698533</v>
      </c>
      <c r="L152" s="112" t="s">
        <v>4476</v>
      </c>
      <c r="M152" s="115">
        <v>99</v>
      </c>
      <c r="N152" s="114">
        <v>44195</v>
      </c>
      <c r="O152" s="117">
        <v>7116.6</v>
      </c>
      <c r="P152" s="112" t="s">
        <v>3862</v>
      </c>
      <c r="Q152" s="112" t="s">
        <v>5219</v>
      </c>
    </row>
    <row r="153" spans="1:17" ht="25.5" x14ac:dyDescent="0.2">
      <c r="A153" s="377" t="s">
        <v>5020</v>
      </c>
      <c r="B153" s="378"/>
      <c r="C153" s="378"/>
      <c r="D153" s="378"/>
      <c r="E153" s="378"/>
      <c r="F153" s="378"/>
      <c r="G153" s="378"/>
      <c r="H153" s="378"/>
      <c r="I153" s="378"/>
      <c r="J153" s="378"/>
      <c r="K153" s="378"/>
      <c r="L153" s="378"/>
      <c r="M153" s="378"/>
      <c r="N153" s="378"/>
      <c r="O153" s="378"/>
      <c r="P153" s="378"/>
      <c r="Q153" s="378"/>
    </row>
    <row r="154" spans="1:17" s="21" customFormat="1" ht="99.75" customHeight="1" x14ac:dyDescent="0.2">
      <c r="A154" s="112">
        <v>5111</v>
      </c>
      <c r="B154" s="113">
        <v>142</v>
      </c>
      <c r="C154" s="182" t="s">
        <v>1124</v>
      </c>
      <c r="D154" s="112" t="s">
        <v>681</v>
      </c>
      <c r="E154" s="112" t="s">
        <v>2169</v>
      </c>
      <c r="F154" s="112"/>
      <c r="G154" s="112"/>
      <c r="H154" s="112"/>
      <c r="I154" s="112" t="s">
        <v>677</v>
      </c>
      <c r="J154" s="112">
        <v>4486</v>
      </c>
      <c r="K154" s="112">
        <v>340</v>
      </c>
      <c r="L154" s="112" t="s">
        <v>678</v>
      </c>
      <c r="M154" s="115" t="s">
        <v>679</v>
      </c>
      <c r="N154" s="114">
        <v>40438</v>
      </c>
      <c r="O154" s="117">
        <v>8765.1</v>
      </c>
      <c r="P154" s="112" t="s">
        <v>214</v>
      </c>
      <c r="Q154" s="112" t="s">
        <v>3353</v>
      </c>
    </row>
    <row r="155" spans="1:17" ht="93.75" customHeight="1" x14ac:dyDescent="0.2">
      <c r="A155" s="112">
        <v>5151</v>
      </c>
      <c r="B155" s="113">
        <v>143</v>
      </c>
      <c r="C155" s="182" t="s">
        <v>1833</v>
      </c>
      <c r="D155" s="112" t="s">
        <v>1834</v>
      </c>
      <c r="E155" s="112" t="s">
        <v>2174</v>
      </c>
      <c r="F155" s="112" t="s">
        <v>426</v>
      </c>
      <c r="G155" s="112" t="s">
        <v>1835</v>
      </c>
      <c r="H155" s="112" t="s">
        <v>1836</v>
      </c>
      <c r="I155" s="112" t="s">
        <v>88</v>
      </c>
      <c r="J155" s="112">
        <v>2973</v>
      </c>
      <c r="K155" s="112">
        <v>26370</v>
      </c>
      <c r="L155" s="112" t="s">
        <v>1839</v>
      </c>
      <c r="M155" s="115" t="s">
        <v>1840</v>
      </c>
      <c r="N155" s="114">
        <v>41796</v>
      </c>
      <c r="O155" s="117">
        <v>24899.01</v>
      </c>
      <c r="P155" s="112" t="s">
        <v>214</v>
      </c>
      <c r="Q155" s="112" t="s">
        <v>3353</v>
      </c>
    </row>
    <row r="156" spans="1:17" s="80" customFormat="1" ht="57" x14ac:dyDescent="0.2">
      <c r="A156" s="112">
        <v>5151</v>
      </c>
      <c r="B156" s="113">
        <v>144</v>
      </c>
      <c r="C156" s="182" t="s">
        <v>3642</v>
      </c>
      <c r="D156" s="112" t="s">
        <v>3643</v>
      </c>
      <c r="E156" s="112" t="s">
        <v>2174</v>
      </c>
      <c r="F156" s="112" t="s">
        <v>3645</v>
      </c>
      <c r="G156" s="112" t="s">
        <v>3648</v>
      </c>
      <c r="H156" s="112" t="s">
        <v>3649</v>
      </c>
      <c r="I156" s="112" t="s">
        <v>88</v>
      </c>
      <c r="J156" s="112"/>
      <c r="K156" s="112"/>
      <c r="L156" s="112" t="s">
        <v>3492</v>
      </c>
      <c r="M156" s="115" t="s">
        <v>3655</v>
      </c>
      <c r="N156" s="114">
        <v>43090</v>
      </c>
      <c r="O156" s="117">
        <v>24854.85</v>
      </c>
      <c r="P156" s="112" t="s">
        <v>214</v>
      </c>
      <c r="Q156" s="112" t="s">
        <v>3636</v>
      </c>
    </row>
    <row r="157" spans="1:17" s="80" customFormat="1" ht="87.75" customHeight="1" x14ac:dyDescent="0.2">
      <c r="A157" s="112">
        <v>51501</v>
      </c>
      <c r="B157" s="113">
        <v>145</v>
      </c>
      <c r="C157" s="182" t="s">
        <v>3793</v>
      </c>
      <c r="D157" s="112" t="s">
        <v>5631</v>
      </c>
      <c r="E157" s="112" t="s">
        <v>2174</v>
      </c>
      <c r="F157" s="112" t="s">
        <v>647</v>
      </c>
      <c r="G157" s="112" t="s">
        <v>3794</v>
      </c>
      <c r="H157" s="112" t="s">
        <v>3795</v>
      </c>
      <c r="I157" s="112" t="s">
        <v>88</v>
      </c>
      <c r="J157" s="112">
        <v>4398</v>
      </c>
      <c r="K157" s="112">
        <v>0</v>
      </c>
      <c r="L157" s="112" t="s">
        <v>3796</v>
      </c>
      <c r="M157" s="115" t="s">
        <v>3797</v>
      </c>
      <c r="N157" s="114">
        <v>43445</v>
      </c>
      <c r="O157" s="117">
        <v>70000</v>
      </c>
      <c r="P157" s="112" t="s">
        <v>26</v>
      </c>
      <c r="Q157" s="112" t="s">
        <v>3798</v>
      </c>
    </row>
    <row r="158" spans="1:17" s="80" customFormat="1" ht="85.5" x14ac:dyDescent="0.2">
      <c r="A158" s="112">
        <v>51901</v>
      </c>
      <c r="B158" s="113">
        <v>146</v>
      </c>
      <c r="C158" s="182" t="s">
        <v>4439</v>
      </c>
      <c r="D158" s="112" t="s">
        <v>4434</v>
      </c>
      <c r="E158" s="112" t="s">
        <v>4127</v>
      </c>
      <c r="F158" s="112" t="s">
        <v>4435</v>
      </c>
      <c r="G158" s="112" t="s">
        <v>4436</v>
      </c>
      <c r="H158" s="112" t="s">
        <v>4440</v>
      </c>
      <c r="I158" s="112" t="s">
        <v>530</v>
      </c>
      <c r="J158" s="112">
        <v>4701</v>
      </c>
      <c r="K158" s="112">
        <v>4064698541</v>
      </c>
      <c r="L158" s="112" t="s">
        <v>4299</v>
      </c>
      <c r="M158" s="115" t="s">
        <v>4438</v>
      </c>
      <c r="N158" s="114">
        <v>44116</v>
      </c>
      <c r="O158" s="117">
        <v>6236.1</v>
      </c>
      <c r="P158" s="112" t="s">
        <v>26</v>
      </c>
      <c r="Q158" s="112" t="s">
        <v>3798</v>
      </c>
    </row>
    <row r="159" spans="1:17" ht="25.5" x14ac:dyDescent="0.2">
      <c r="A159" s="377" t="s">
        <v>5022</v>
      </c>
      <c r="B159" s="378"/>
      <c r="C159" s="378"/>
      <c r="D159" s="378"/>
      <c r="E159" s="378"/>
      <c r="F159" s="378"/>
      <c r="G159" s="378"/>
      <c r="H159" s="378"/>
      <c r="I159" s="378"/>
      <c r="J159" s="378"/>
      <c r="K159" s="378"/>
      <c r="L159" s="378"/>
      <c r="M159" s="378"/>
      <c r="N159" s="378"/>
      <c r="O159" s="378"/>
      <c r="P159" s="378"/>
      <c r="Q159" s="378"/>
    </row>
    <row r="160" spans="1:17" ht="85.5" x14ac:dyDescent="0.2">
      <c r="A160" s="112">
        <v>5111</v>
      </c>
      <c r="B160" s="113">
        <v>147</v>
      </c>
      <c r="C160" s="182" t="s">
        <v>1192</v>
      </c>
      <c r="D160" s="112" t="s">
        <v>20</v>
      </c>
      <c r="E160" s="112" t="s">
        <v>2167</v>
      </c>
      <c r="F160" s="112"/>
      <c r="G160" s="112"/>
      <c r="H160" s="112"/>
      <c r="I160" s="112" t="s">
        <v>588</v>
      </c>
      <c r="J160" s="112">
        <v>7211</v>
      </c>
      <c r="K160" s="112">
        <v>232</v>
      </c>
      <c r="L160" s="112" t="s">
        <v>324</v>
      </c>
      <c r="M160" s="115" t="s">
        <v>2115</v>
      </c>
      <c r="N160" s="114">
        <v>39366</v>
      </c>
      <c r="O160" s="117">
        <v>4438.2</v>
      </c>
      <c r="P160" s="112" t="s">
        <v>323</v>
      </c>
      <c r="Q160" s="112" t="s">
        <v>5218</v>
      </c>
    </row>
    <row r="161" spans="1:17" ht="42.75" x14ac:dyDescent="0.2">
      <c r="A161" s="112">
        <v>5291</v>
      </c>
      <c r="B161" s="113">
        <v>148</v>
      </c>
      <c r="C161" s="182" t="s">
        <v>1119</v>
      </c>
      <c r="D161" s="112" t="s">
        <v>630</v>
      </c>
      <c r="E161" s="112" t="s">
        <v>2169</v>
      </c>
      <c r="F161" s="112"/>
      <c r="G161" s="112"/>
      <c r="H161" s="112"/>
      <c r="I161" s="112" t="s">
        <v>127</v>
      </c>
      <c r="J161" s="112">
        <v>1010</v>
      </c>
      <c r="K161" s="112">
        <v>93</v>
      </c>
      <c r="L161" s="112" t="s">
        <v>631</v>
      </c>
      <c r="M161" s="115" t="s">
        <v>2125</v>
      </c>
      <c r="N161" s="114">
        <v>40253</v>
      </c>
      <c r="O161" s="117">
        <v>744.12</v>
      </c>
      <c r="P161" s="112" t="s">
        <v>214</v>
      </c>
      <c r="Q161" s="112" t="s">
        <v>5218</v>
      </c>
    </row>
    <row r="162" spans="1:17" ht="42.75" x14ac:dyDescent="0.2">
      <c r="A162" s="112">
        <v>5291</v>
      </c>
      <c r="B162" s="113">
        <v>149</v>
      </c>
      <c r="C162" s="182" t="s">
        <v>1120</v>
      </c>
      <c r="D162" s="112" t="s">
        <v>630</v>
      </c>
      <c r="E162" s="112" t="s">
        <v>2169</v>
      </c>
      <c r="F162" s="112"/>
      <c r="G162" s="112"/>
      <c r="H162" s="112"/>
      <c r="I162" s="112" t="s">
        <v>127</v>
      </c>
      <c r="J162" s="112">
        <v>1010</v>
      </c>
      <c r="K162" s="112">
        <v>93</v>
      </c>
      <c r="L162" s="112" t="s">
        <v>631</v>
      </c>
      <c r="M162" s="115" t="s">
        <v>2125</v>
      </c>
      <c r="N162" s="114">
        <v>40253</v>
      </c>
      <c r="O162" s="117">
        <v>744.12</v>
      </c>
      <c r="P162" s="112" t="s">
        <v>214</v>
      </c>
      <c r="Q162" s="112" t="s">
        <v>5218</v>
      </c>
    </row>
    <row r="163" spans="1:17" ht="42.75" x14ac:dyDescent="0.2">
      <c r="A163" s="112">
        <v>5291</v>
      </c>
      <c r="B163" s="113">
        <v>150</v>
      </c>
      <c r="C163" s="182" t="s">
        <v>1121</v>
      </c>
      <c r="D163" s="112" t="s">
        <v>630</v>
      </c>
      <c r="E163" s="112" t="s">
        <v>2169</v>
      </c>
      <c r="F163" s="112"/>
      <c r="G163" s="112"/>
      <c r="H163" s="112"/>
      <c r="I163" s="112" t="s">
        <v>127</v>
      </c>
      <c r="J163" s="112">
        <v>1010</v>
      </c>
      <c r="K163" s="112">
        <v>93</v>
      </c>
      <c r="L163" s="112" t="s">
        <v>631</v>
      </c>
      <c r="M163" s="115" t="s">
        <v>2125</v>
      </c>
      <c r="N163" s="114">
        <v>40253</v>
      </c>
      <c r="O163" s="117">
        <v>744.12</v>
      </c>
      <c r="P163" s="112" t="s">
        <v>214</v>
      </c>
      <c r="Q163" s="112" t="s">
        <v>5218</v>
      </c>
    </row>
    <row r="164" spans="1:17" ht="42.75" x14ac:dyDescent="0.2">
      <c r="A164" s="112">
        <v>5291</v>
      </c>
      <c r="B164" s="113">
        <v>151</v>
      </c>
      <c r="C164" s="182" t="s">
        <v>1122</v>
      </c>
      <c r="D164" s="112" t="s">
        <v>630</v>
      </c>
      <c r="E164" s="112" t="s">
        <v>2169</v>
      </c>
      <c r="F164" s="112"/>
      <c r="G164" s="112"/>
      <c r="H164" s="112"/>
      <c r="I164" s="112" t="s">
        <v>127</v>
      </c>
      <c r="J164" s="112">
        <v>1010</v>
      </c>
      <c r="K164" s="112">
        <v>93</v>
      </c>
      <c r="L164" s="112" t="s">
        <v>631</v>
      </c>
      <c r="M164" s="115" t="s">
        <v>2125</v>
      </c>
      <c r="N164" s="114">
        <v>40253</v>
      </c>
      <c r="O164" s="117">
        <v>744.12</v>
      </c>
      <c r="P164" s="112" t="s">
        <v>214</v>
      </c>
      <c r="Q164" s="112" t="s">
        <v>5218</v>
      </c>
    </row>
    <row r="165" spans="1:17" ht="42.75" x14ac:dyDescent="0.2">
      <c r="A165" s="112">
        <v>5291</v>
      </c>
      <c r="B165" s="113">
        <v>152</v>
      </c>
      <c r="C165" s="182" t="s">
        <v>1123</v>
      </c>
      <c r="D165" s="112" t="s">
        <v>630</v>
      </c>
      <c r="E165" s="112" t="s">
        <v>2169</v>
      </c>
      <c r="F165" s="112"/>
      <c r="G165" s="112"/>
      <c r="H165" s="112"/>
      <c r="I165" s="112" t="s">
        <v>127</v>
      </c>
      <c r="J165" s="112">
        <v>1010</v>
      </c>
      <c r="K165" s="112">
        <v>93</v>
      </c>
      <c r="L165" s="112" t="s">
        <v>631</v>
      </c>
      <c r="M165" s="115" t="s">
        <v>2125</v>
      </c>
      <c r="N165" s="114">
        <v>40253</v>
      </c>
      <c r="O165" s="117">
        <v>744.11</v>
      </c>
      <c r="P165" s="112" t="s">
        <v>214</v>
      </c>
      <c r="Q165" s="112" t="s">
        <v>5218</v>
      </c>
    </row>
    <row r="166" spans="1:17" ht="28.5" x14ac:dyDescent="0.2">
      <c r="A166" s="112">
        <v>5291</v>
      </c>
      <c r="B166" s="113">
        <v>153</v>
      </c>
      <c r="C166" s="182" t="s">
        <v>1126</v>
      </c>
      <c r="D166" s="112" t="s">
        <v>1829</v>
      </c>
      <c r="E166" s="112" t="s">
        <v>2169</v>
      </c>
      <c r="F166" s="112"/>
      <c r="G166" s="112"/>
      <c r="H166" s="112"/>
      <c r="I166" s="112" t="s">
        <v>632</v>
      </c>
      <c r="J166" s="112">
        <v>1010</v>
      </c>
      <c r="K166" s="112">
        <v>93</v>
      </c>
      <c r="L166" s="112" t="s">
        <v>1590</v>
      </c>
      <c r="M166" s="115" t="s">
        <v>2125</v>
      </c>
      <c r="N166" s="114">
        <v>40253</v>
      </c>
      <c r="O166" s="117">
        <v>1620.1</v>
      </c>
      <c r="P166" s="112" t="s">
        <v>323</v>
      </c>
      <c r="Q166" s="112" t="s">
        <v>5218</v>
      </c>
    </row>
    <row r="167" spans="1:17" ht="28.5" x14ac:dyDescent="0.2">
      <c r="A167" s="112">
        <v>5291</v>
      </c>
      <c r="B167" s="113">
        <v>154</v>
      </c>
      <c r="C167" s="182" t="s">
        <v>1127</v>
      </c>
      <c r="D167" s="112" t="s">
        <v>1829</v>
      </c>
      <c r="E167" s="112" t="s">
        <v>2169</v>
      </c>
      <c r="F167" s="112"/>
      <c r="G167" s="112"/>
      <c r="H167" s="112"/>
      <c r="I167" s="112" t="s">
        <v>632</v>
      </c>
      <c r="J167" s="112">
        <v>1010</v>
      </c>
      <c r="K167" s="112">
        <v>93</v>
      </c>
      <c r="L167" s="112" t="s">
        <v>1590</v>
      </c>
      <c r="M167" s="115" t="s">
        <v>2125</v>
      </c>
      <c r="N167" s="114">
        <v>40253</v>
      </c>
      <c r="O167" s="117">
        <v>1620.1</v>
      </c>
      <c r="P167" s="112" t="s">
        <v>323</v>
      </c>
      <c r="Q167" s="112" t="s">
        <v>5218</v>
      </c>
    </row>
    <row r="168" spans="1:17" ht="28.5" x14ac:dyDescent="0.2">
      <c r="A168" s="112">
        <v>5291</v>
      </c>
      <c r="B168" s="113">
        <v>155</v>
      </c>
      <c r="C168" s="182" t="s">
        <v>1128</v>
      </c>
      <c r="D168" s="112" t="s">
        <v>1829</v>
      </c>
      <c r="E168" s="112" t="s">
        <v>2169</v>
      </c>
      <c r="F168" s="112"/>
      <c r="G168" s="112"/>
      <c r="H168" s="112"/>
      <c r="I168" s="112" t="s">
        <v>632</v>
      </c>
      <c r="J168" s="112">
        <v>1010</v>
      </c>
      <c r="K168" s="112">
        <v>93</v>
      </c>
      <c r="L168" s="112" t="s">
        <v>1590</v>
      </c>
      <c r="M168" s="115" t="s">
        <v>2125</v>
      </c>
      <c r="N168" s="114">
        <v>40253</v>
      </c>
      <c r="O168" s="117">
        <v>1620.1</v>
      </c>
      <c r="P168" s="112" t="s">
        <v>323</v>
      </c>
      <c r="Q168" s="112" t="s">
        <v>5218</v>
      </c>
    </row>
    <row r="169" spans="1:17" s="21" customFormat="1" ht="75" customHeight="1" x14ac:dyDescent="0.2">
      <c r="A169" s="112">
        <v>5151</v>
      </c>
      <c r="B169" s="113">
        <v>156</v>
      </c>
      <c r="C169" s="182" t="s">
        <v>1753</v>
      </c>
      <c r="D169" s="112" t="s">
        <v>161</v>
      </c>
      <c r="E169" s="112" t="s">
        <v>2167</v>
      </c>
      <c r="F169" s="112" t="s">
        <v>426</v>
      </c>
      <c r="G169" s="112" t="s">
        <v>687</v>
      </c>
      <c r="H169" s="112" t="s">
        <v>1754</v>
      </c>
      <c r="I169" s="112" t="s">
        <v>88</v>
      </c>
      <c r="J169" s="112">
        <v>3394</v>
      </c>
      <c r="K169" s="112">
        <v>55836</v>
      </c>
      <c r="L169" s="112" t="s">
        <v>1712</v>
      </c>
      <c r="M169" s="115" t="s">
        <v>1755</v>
      </c>
      <c r="N169" s="114">
        <v>41456</v>
      </c>
      <c r="O169" s="117">
        <v>5000</v>
      </c>
      <c r="P169" s="112" t="s">
        <v>323</v>
      </c>
      <c r="Q169" s="112" t="s">
        <v>5218</v>
      </c>
    </row>
    <row r="170" spans="1:17" ht="96.75" customHeight="1" x14ac:dyDescent="0.2">
      <c r="A170" s="112">
        <v>5151</v>
      </c>
      <c r="B170" s="113">
        <v>157</v>
      </c>
      <c r="C170" s="182" t="s">
        <v>1945</v>
      </c>
      <c r="D170" s="112" t="s">
        <v>1946</v>
      </c>
      <c r="E170" s="112" t="s">
        <v>2174</v>
      </c>
      <c r="F170" s="112" t="s">
        <v>1904</v>
      </c>
      <c r="G170" s="112" t="s">
        <v>1905</v>
      </c>
      <c r="H170" s="112" t="s">
        <v>1947</v>
      </c>
      <c r="I170" s="112" t="s">
        <v>88</v>
      </c>
      <c r="J170" s="112">
        <v>2445</v>
      </c>
      <c r="K170" s="112">
        <v>75876</v>
      </c>
      <c r="L170" s="112" t="s">
        <v>2118</v>
      </c>
      <c r="M170" s="115" t="s">
        <v>1950</v>
      </c>
      <c r="N170" s="114">
        <v>42174</v>
      </c>
      <c r="O170" s="117">
        <v>25000</v>
      </c>
      <c r="P170" s="112" t="s">
        <v>1997</v>
      </c>
      <c r="Q170" s="112" t="s">
        <v>5218</v>
      </c>
    </row>
    <row r="171" spans="1:17" ht="90" customHeight="1" x14ac:dyDescent="0.2">
      <c r="A171" s="112">
        <v>5151</v>
      </c>
      <c r="B171" s="113">
        <v>158</v>
      </c>
      <c r="C171" s="182" t="s">
        <v>1971</v>
      </c>
      <c r="D171" s="112" t="s">
        <v>2120</v>
      </c>
      <c r="E171" s="112" t="s">
        <v>2174</v>
      </c>
      <c r="F171" s="112" t="s">
        <v>356</v>
      </c>
      <c r="G171" s="112" t="s">
        <v>1866</v>
      </c>
      <c r="H171" s="112" t="s">
        <v>1972</v>
      </c>
      <c r="I171" s="112" t="s">
        <v>1973</v>
      </c>
      <c r="J171" s="112">
        <v>3808</v>
      </c>
      <c r="K171" s="112">
        <v>40810</v>
      </c>
      <c r="L171" s="112" t="s">
        <v>2112</v>
      </c>
      <c r="M171" s="115" t="s">
        <v>2121</v>
      </c>
      <c r="N171" s="114">
        <v>42278</v>
      </c>
      <c r="O171" s="117">
        <v>4000</v>
      </c>
      <c r="P171" s="112" t="s">
        <v>1997</v>
      </c>
      <c r="Q171" s="112" t="s">
        <v>5218</v>
      </c>
    </row>
    <row r="172" spans="1:17" ht="82.5" customHeight="1" x14ac:dyDescent="0.2">
      <c r="A172" s="112">
        <v>5151</v>
      </c>
      <c r="B172" s="113">
        <v>159</v>
      </c>
      <c r="C172" s="182" t="s">
        <v>1974</v>
      </c>
      <c r="D172" s="112" t="s">
        <v>2122</v>
      </c>
      <c r="E172" s="112" t="s">
        <v>2174</v>
      </c>
      <c r="F172" s="112" t="s">
        <v>1975</v>
      </c>
      <c r="G172" s="112" t="s">
        <v>1976</v>
      </c>
      <c r="H172" s="168">
        <v>718575601941</v>
      </c>
      <c r="I172" s="112" t="s">
        <v>1977</v>
      </c>
      <c r="J172" s="112">
        <v>3810</v>
      </c>
      <c r="K172" s="112">
        <v>40659</v>
      </c>
      <c r="L172" s="112" t="s">
        <v>2112</v>
      </c>
      <c r="M172" s="115" t="s">
        <v>1978</v>
      </c>
      <c r="N172" s="114">
        <v>42278</v>
      </c>
      <c r="O172" s="117">
        <v>3500</v>
      </c>
      <c r="P172" s="112" t="s">
        <v>214</v>
      </c>
      <c r="Q172" s="112" t="s">
        <v>5218</v>
      </c>
    </row>
    <row r="173" spans="1:17" s="21" customFormat="1" ht="75" customHeight="1" x14ac:dyDescent="0.2">
      <c r="A173" s="112">
        <v>5151</v>
      </c>
      <c r="B173" s="113">
        <v>160</v>
      </c>
      <c r="C173" s="182" t="s">
        <v>3617</v>
      </c>
      <c r="D173" s="112" t="s">
        <v>3618</v>
      </c>
      <c r="E173" s="112" t="s">
        <v>2174</v>
      </c>
      <c r="F173" s="112" t="s">
        <v>16</v>
      </c>
      <c r="G173" s="112" t="s">
        <v>3628</v>
      </c>
      <c r="H173" s="112" t="s">
        <v>3629</v>
      </c>
      <c r="I173" s="112" t="s">
        <v>530</v>
      </c>
      <c r="J173" s="112"/>
      <c r="K173" s="112"/>
      <c r="L173" s="112" t="s">
        <v>3633</v>
      </c>
      <c r="M173" s="115" t="s">
        <v>3525</v>
      </c>
      <c r="N173" s="114">
        <v>43069</v>
      </c>
      <c r="O173" s="117">
        <v>49724.21</v>
      </c>
      <c r="P173" s="112" t="s">
        <v>1997</v>
      </c>
      <c r="Q173" s="112" t="s">
        <v>5218</v>
      </c>
    </row>
    <row r="174" spans="1:17" s="21" customFormat="1" ht="75" customHeight="1" x14ac:dyDescent="0.2">
      <c r="A174" s="112">
        <v>5641</v>
      </c>
      <c r="B174" s="113">
        <v>161</v>
      </c>
      <c r="C174" s="182" t="s">
        <v>3619</v>
      </c>
      <c r="D174" s="112" t="s">
        <v>3620</v>
      </c>
      <c r="E174" s="112" t="s">
        <v>2174</v>
      </c>
      <c r="F174" s="112" t="s">
        <v>737</v>
      </c>
      <c r="G174" s="112" t="s">
        <v>3630</v>
      </c>
      <c r="H174" s="112" t="s">
        <v>3631</v>
      </c>
      <c r="I174" s="112" t="s">
        <v>530</v>
      </c>
      <c r="J174" s="112"/>
      <c r="K174" s="112"/>
      <c r="L174" s="112" t="s">
        <v>3634</v>
      </c>
      <c r="M174" s="115" t="s">
        <v>3635</v>
      </c>
      <c r="N174" s="114">
        <v>43069</v>
      </c>
      <c r="O174" s="117">
        <v>19676.38</v>
      </c>
      <c r="P174" s="112" t="s">
        <v>1997</v>
      </c>
      <c r="Q174" s="112" t="s">
        <v>5218</v>
      </c>
    </row>
    <row r="175" spans="1:17" s="80" customFormat="1" ht="99.75" x14ac:dyDescent="0.2">
      <c r="A175" s="112">
        <v>51901</v>
      </c>
      <c r="B175" s="113">
        <v>162</v>
      </c>
      <c r="C175" s="182" t="s">
        <v>3877</v>
      </c>
      <c r="D175" s="112" t="s">
        <v>5631</v>
      </c>
      <c r="E175" s="112" t="s">
        <v>2168</v>
      </c>
      <c r="F175" s="112" t="s">
        <v>3873</v>
      </c>
      <c r="G175" s="112" t="s">
        <v>3874</v>
      </c>
      <c r="H175" s="112" t="s">
        <v>3875</v>
      </c>
      <c r="I175" s="112" t="s">
        <v>381</v>
      </c>
      <c r="J175" s="112"/>
      <c r="K175" s="112"/>
      <c r="L175" s="112" t="s">
        <v>3876</v>
      </c>
      <c r="M175" s="115">
        <v>114</v>
      </c>
      <c r="N175" s="114">
        <v>43487</v>
      </c>
      <c r="O175" s="117">
        <v>7044.7</v>
      </c>
      <c r="P175" s="112" t="s">
        <v>1997</v>
      </c>
      <c r="Q175" s="112" t="s">
        <v>5218</v>
      </c>
    </row>
    <row r="176" spans="1:17" ht="99.75" x14ac:dyDescent="0.2">
      <c r="A176" s="112">
        <v>51901</v>
      </c>
      <c r="B176" s="113">
        <v>163</v>
      </c>
      <c r="C176" s="182" t="s">
        <v>3878</v>
      </c>
      <c r="D176" s="112" t="s">
        <v>5631</v>
      </c>
      <c r="E176" s="112" t="s">
        <v>2168</v>
      </c>
      <c r="F176" s="112" t="s">
        <v>3873</v>
      </c>
      <c r="G176" s="112" t="s">
        <v>3874</v>
      </c>
      <c r="H176" s="112" t="s">
        <v>3879</v>
      </c>
      <c r="I176" s="112" t="s">
        <v>381</v>
      </c>
      <c r="J176" s="112"/>
      <c r="K176" s="112"/>
      <c r="L176" s="112" t="s">
        <v>3876</v>
      </c>
      <c r="M176" s="115">
        <v>114</v>
      </c>
      <c r="N176" s="114">
        <v>43487</v>
      </c>
      <c r="O176" s="117">
        <v>7044.7</v>
      </c>
      <c r="P176" s="112" t="s">
        <v>26</v>
      </c>
      <c r="Q176" s="112" t="s">
        <v>5218</v>
      </c>
    </row>
    <row r="177" spans="1:16346" s="80" customFormat="1" ht="87.75" customHeight="1" x14ac:dyDescent="0.2">
      <c r="A177" s="112">
        <v>51501</v>
      </c>
      <c r="B177" s="113">
        <v>164</v>
      </c>
      <c r="C177" s="182" t="s">
        <v>4072</v>
      </c>
      <c r="D177" s="112" t="s">
        <v>4067</v>
      </c>
      <c r="E177" s="112" t="s">
        <v>4068</v>
      </c>
      <c r="F177" s="112" t="s">
        <v>4069</v>
      </c>
      <c r="G177" s="112" t="s">
        <v>4070</v>
      </c>
      <c r="H177" s="112" t="s">
        <v>4073</v>
      </c>
      <c r="I177" s="112" t="s">
        <v>654</v>
      </c>
      <c r="J177" s="112"/>
      <c r="K177" s="112"/>
      <c r="L177" s="112" t="s">
        <v>3861</v>
      </c>
      <c r="M177" s="115">
        <v>78</v>
      </c>
      <c r="N177" s="114">
        <v>43606</v>
      </c>
      <c r="O177" s="117">
        <v>18560</v>
      </c>
      <c r="P177" s="112" t="s">
        <v>1997</v>
      </c>
      <c r="Q177" s="112" t="s">
        <v>5218</v>
      </c>
    </row>
    <row r="178" spans="1:16346" s="80" customFormat="1" ht="71.25" x14ac:dyDescent="0.2">
      <c r="A178" s="112">
        <v>51501</v>
      </c>
      <c r="B178" s="113">
        <v>165</v>
      </c>
      <c r="C178" s="182" t="s">
        <v>4074</v>
      </c>
      <c r="D178" s="112" t="s">
        <v>4067</v>
      </c>
      <c r="E178" s="112" t="s">
        <v>4068</v>
      </c>
      <c r="F178" s="112" t="s">
        <v>4069</v>
      </c>
      <c r="G178" s="112" t="s">
        <v>4070</v>
      </c>
      <c r="H178" s="112" t="s">
        <v>4075</v>
      </c>
      <c r="I178" s="112" t="s">
        <v>654</v>
      </c>
      <c r="J178" s="112"/>
      <c r="K178" s="112"/>
      <c r="L178" s="112" t="s">
        <v>3861</v>
      </c>
      <c r="M178" s="115">
        <v>78</v>
      </c>
      <c r="N178" s="114">
        <v>43606</v>
      </c>
      <c r="O178" s="117">
        <v>18560</v>
      </c>
      <c r="P178" s="112" t="s">
        <v>1997</v>
      </c>
      <c r="Q178" s="112" t="s">
        <v>5218</v>
      </c>
    </row>
    <row r="179" spans="1:16346" s="80" customFormat="1" ht="85.5" x14ac:dyDescent="0.2">
      <c r="A179" s="112" t="s">
        <v>5223</v>
      </c>
      <c r="B179" s="113">
        <v>166</v>
      </c>
      <c r="C179" s="182" t="s">
        <v>4659</v>
      </c>
      <c r="D179" s="112" t="s">
        <v>4572</v>
      </c>
      <c r="E179" s="112" t="s">
        <v>4127</v>
      </c>
      <c r="F179" s="112" t="s">
        <v>133</v>
      </c>
      <c r="G179" s="112" t="s">
        <v>4573</v>
      </c>
      <c r="H179" s="112" t="s">
        <v>4660</v>
      </c>
      <c r="I179" s="112" t="s">
        <v>4124</v>
      </c>
      <c r="J179" s="112">
        <v>6241</v>
      </c>
      <c r="K179" s="112">
        <v>4064698533</v>
      </c>
      <c r="L179" s="112" t="s">
        <v>4476</v>
      </c>
      <c r="M179" s="115">
        <v>100</v>
      </c>
      <c r="N179" s="114">
        <v>44195</v>
      </c>
      <c r="O179" s="117">
        <v>6960</v>
      </c>
      <c r="P179" s="112" t="s">
        <v>1997</v>
      </c>
      <c r="Q179" s="112" t="s">
        <v>5218</v>
      </c>
    </row>
    <row r="180" spans="1:16346" s="181" customFormat="1" ht="72" customHeight="1" x14ac:dyDescent="0.2">
      <c r="A180" s="112">
        <v>51501</v>
      </c>
      <c r="B180" s="113">
        <v>167</v>
      </c>
      <c r="C180" s="182" t="s">
        <v>4768</v>
      </c>
      <c r="D180" s="112" t="s">
        <v>4769</v>
      </c>
      <c r="E180" s="112" t="s">
        <v>2172</v>
      </c>
      <c r="F180" s="112" t="s">
        <v>1876</v>
      </c>
      <c r="G180" s="112" t="s">
        <v>4770</v>
      </c>
      <c r="H180" s="112" t="s">
        <v>4771</v>
      </c>
      <c r="I180" s="112" t="s">
        <v>88</v>
      </c>
      <c r="J180" s="112">
        <v>2388</v>
      </c>
      <c r="K180" s="112">
        <v>4064698608</v>
      </c>
      <c r="L180" s="112" t="s">
        <v>4772</v>
      </c>
      <c r="M180" s="115" t="s">
        <v>4773</v>
      </c>
      <c r="N180" s="114">
        <v>44309</v>
      </c>
      <c r="O180" s="117">
        <v>42100</v>
      </c>
      <c r="P180" s="112" t="s">
        <v>26</v>
      </c>
      <c r="Q180" s="112" t="s">
        <v>5218</v>
      </c>
    </row>
    <row r="181" spans="1:16346" s="179" customFormat="1" ht="25.5" x14ac:dyDescent="0.2">
      <c r="A181" s="377" t="s">
        <v>5115</v>
      </c>
      <c r="B181" s="378"/>
      <c r="C181" s="378"/>
      <c r="D181" s="378"/>
      <c r="E181" s="378"/>
      <c r="F181" s="378"/>
      <c r="G181" s="378"/>
      <c r="H181" s="378"/>
      <c r="I181" s="378"/>
      <c r="J181" s="378"/>
      <c r="K181" s="378"/>
      <c r="L181" s="378"/>
      <c r="M181" s="378"/>
      <c r="N181" s="378"/>
      <c r="O181" s="378"/>
      <c r="P181" s="378"/>
      <c r="Q181" s="378"/>
      <c r="R181" s="378"/>
      <c r="S181" s="378"/>
      <c r="T181" s="378"/>
      <c r="U181" s="378"/>
      <c r="V181" s="378"/>
      <c r="W181" s="378"/>
      <c r="X181" s="378"/>
      <c r="Y181" s="378"/>
      <c r="Z181" s="378"/>
      <c r="AA181" s="378"/>
      <c r="AB181" s="378"/>
      <c r="AC181" s="378"/>
      <c r="AD181" s="378"/>
      <c r="AE181" s="377"/>
      <c r="AF181" s="378"/>
      <c r="AG181" s="378"/>
      <c r="AH181" s="378"/>
      <c r="AI181" s="378"/>
      <c r="AJ181" s="378"/>
      <c r="AK181" s="378"/>
      <c r="AL181" s="378"/>
      <c r="AM181" s="378"/>
      <c r="AN181" s="378"/>
      <c r="AO181" s="378"/>
      <c r="AP181" s="378"/>
      <c r="AQ181" s="378"/>
      <c r="AR181" s="378"/>
      <c r="AS181" s="378"/>
      <c r="AT181" s="378"/>
      <c r="AU181" s="378"/>
      <c r="AV181" s="377"/>
      <c r="AW181" s="378"/>
      <c r="AX181" s="378"/>
      <c r="AY181" s="378"/>
      <c r="AZ181" s="378"/>
      <c r="BA181" s="378"/>
      <c r="BB181" s="378"/>
      <c r="BC181" s="378"/>
      <c r="BD181" s="378"/>
      <c r="BE181" s="378"/>
      <c r="BF181" s="378"/>
      <c r="BG181" s="378"/>
      <c r="BH181" s="378"/>
      <c r="BI181" s="378"/>
      <c r="BJ181" s="378"/>
      <c r="BK181" s="378"/>
      <c r="BL181" s="378"/>
      <c r="BM181" s="377"/>
      <c r="BN181" s="378"/>
      <c r="BO181" s="378"/>
      <c r="BP181" s="378"/>
      <c r="BQ181" s="378"/>
      <c r="BR181" s="378"/>
      <c r="BS181" s="378"/>
      <c r="BT181" s="378"/>
      <c r="BU181" s="378"/>
      <c r="BV181" s="378"/>
      <c r="BW181" s="378"/>
      <c r="BX181" s="378"/>
      <c r="BY181" s="378"/>
      <c r="BZ181" s="378"/>
      <c r="CA181" s="378"/>
      <c r="CB181" s="378"/>
      <c r="CC181" s="378"/>
      <c r="CD181" s="377"/>
      <c r="CE181" s="378"/>
      <c r="CF181" s="378"/>
      <c r="CG181" s="378"/>
      <c r="CH181" s="378"/>
      <c r="CI181" s="378"/>
      <c r="CJ181" s="378"/>
      <c r="CK181" s="378"/>
      <c r="CL181" s="378"/>
      <c r="CM181" s="378"/>
      <c r="CN181" s="378"/>
      <c r="CO181" s="378"/>
      <c r="CP181" s="378"/>
      <c r="CQ181" s="378"/>
      <c r="CR181" s="378"/>
      <c r="CS181" s="378"/>
      <c r="CT181" s="378"/>
      <c r="CU181" s="377"/>
      <c r="CV181" s="378"/>
      <c r="CW181" s="378"/>
      <c r="CX181" s="378"/>
      <c r="CY181" s="378"/>
      <c r="CZ181" s="378"/>
      <c r="DA181" s="378"/>
      <c r="DB181" s="378"/>
      <c r="DC181" s="378"/>
      <c r="DD181" s="378"/>
      <c r="DE181" s="378"/>
      <c r="DF181" s="378"/>
      <c r="DG181" s="378"/>
      <c r="DH181" s="378"/>
      <c r="DI181" s="378"/>
      <c r="DJ181" s="378"/>
      <c r="DK181" s="378"/>
      <c r="DL181" s="377"/>
      <c r="DM181" s="378"/>
      <c r="DN181" s="378"/>
      <c r="DO181" s="378"/>
      <c r="DP181" s="378"/>
      <c r="DQ181" s="378"/>
      <c r="DR181" s="378"/>
      <c r="DS181" s="378"/>
      <c r="DT181" s="378"/>
      <c r="DU181" s="378"/>
      <c r="DV181" s="378"/>
      <c r="DW181" s="378"/>
      <c r="DX181" s="378"/>
      <c r="DY181" s="378"/>
      <c r="DZ181" s="378"/>
      <c r="EA181" s="378"/>
      <c r="EB181" s="378"/>
      <c r="EC181" s="377"/>
      <c r="ED181" s="378"/>
      <c r="EE181" s="378"/>
      <c r="EF181" s="378"/>
      <c r="EG181" s="378"/>
      <c r="EH181" s="378"/>
      <c r="EI181" s="378"/>
      <c r="EJ181" s="378"/>
      <c r="EK181" s="378"/>
      <c r="EL181" s="378"/>
      <c r="EM181" s="378"/>
      <c r="EN181" s="378"/>
      <c r="EO181" s="378"/>
      <c r="EP181" s="378"/>
      <c r="EQ181" s="378"/>
      <c r="ER181" s="378"/>
      <c r="ES181" s="378"/>
      <c r="ET181" s="377"/>
      <c r="EU181" s="378"/>
      <c r="EV181" s="378"/>
      <c r="EW181" s="378"/>
      <c r="EX181" s="378"/>
      <c r="EY181" s="378"/>
      <c r="EZ181" s="378"/>
      <c r="FA181" s="378"/>
      <c r="FB181" s="378"/>
      <c r="FC181" s="378"/>
      <c r="FD181" s="378"/>
      <c r="FE181" s="378"/>
      <c r="FF181" s="378"/>
      <c r="FG181" s="378"/>
      <c r="FH181" s="378"/>
      <c r="FI181" s="378"/>
      <c r="FJ181" s="378"/>
      <c r="FK181" s="377"/>
      <c r="FL181" s="378"/>
      <c r="FM181" s="378"/>
      <c r="FN181" s="378"/>
      <c r="FO181" s="378"/>
      <c r="FP181" s="378"/>
      <c r="FQ181" s="378"/>
      <c r="FR181" s="378"/>
      <c r="FS181" s="378"/>
      <c r="FT181" s="378"/>
      <c r="FU181" s="378"/>
      <c r="FV181" s="378"/>
      <c r="FW181" s="378"/>
      <c r="FX181" s="378"/>
      <c r="FY181" s="378"/>
      <c r="FZ181" s="378"/>
      <c r="GA181" s="378"/>
      <c r="GB181" s="377"/>
      <c r="GC181" s="378"/>
      <c r="GD181" s="378"/>
      <c r="GE181" s="378"/>
      <c r="GF181" s="378"/>
      <c r="GG181" s="378"/>
      <c r="GH181" s="378"/>
      <c r="GI181" s="378"/>
      <c r="GJ181" s="378"/>
      <c r="GK181" s="378"/>
      <c r="GL181" s="378"/>
      <c r="GM181" s="378"/>
      <c r="GN181" s="378"/>
      <c r="GO181" s="378"/>
      <c r="GP181" s="378"/>
      <c r="GQ181" s="378"/>
      <c r="GR181" s="378"/>
      <c r="GS181" s="377"/>
      <c r="GT181" s="378"/>
      <c r="GU181" s="378"/>
      <c r="GV181" s="378"/>
      <c r="GW181" s="378"/>
      <c r="GX181" s="378"/>
      <c r="GY181" s="378"/>
      <c r="GZ181" s="378"/>
      <c r="HA181" s="378"/>
      <c r="HB181" s="378"/>
      <c r="HC181" s="378"/>
      <c r="HD181" s="378"/>
      <c r="HE181" s="378"/>
      <c r="HF181" s="378"/>
      <c r="HG181" s="378"/>
      <c r="HH181" s="378"/>
      <c r="HI181" s="378"/>
      <c r="HJ181" s="377"/>
      <c r="HK181" s="378"/>
      <c r="HL181" s="378"/>
      <c r="HM181" s="378"/>
      <c r="HN181" s="378"/>
      <c r="HO181" s="378"/>
      <c r="HP181" s="378"/>
      <c r="HQ181" s="378"/>
      <c r="HR181" s="378"/>
      <c r="HS181" s="378"/>
      <c r="HT181" s="378"/>
      <c r="HU181" s="378"/>
      <c r="HV181" s="378"/>
      <c r="HW181" s="378"/>
      <c r="HX181" s="378"/>
      <c r="HY181" s="378"/>
      <c r="HZ181" s="378"/>
      <c r="IA181" s="377"/>
      <c r="IB181" s="378"/>
      <c r="IC181" s="378"/>
      <c r="ID181" s="378"/>
      <c r="IE181" s="378"/>
      <c r="IF181" s="378"/>
      <c r="IG181" s="378"/>
      <c r="IH181" s="378"/>
      <c r="II181" s="378"/>
      <c r="IJ181" s="378"/>
      <c r="IK181" s="378"/>
      <c r="IL181" s="378"/>
      <c r="IM181" s="378"/>
      <c r="IN181" s="378"/>
      <c r="IO181" s="378"/>
      <c r="IP181" s="378"/>
      <c r="IQ181" s="378"/>
      <c r="IR181" s="377"/>
      <c r="IS181" s="378"/>
      <c r="IT181" s="378"/>
      <c r="IU181" s="378"/>
      <c r="IV181" s="378"/>
      <c r="IW181" s="378"/>
      <c r="IX181" s="378"/>
      <c r="IY181" s="378"/>
      <c r="IZ181" s="378"/>
      <c r="JA181" s="378"/>
      <c r="JB181" s="378"/>
      <c r="JC181" s="378"/>
      <c r="JD181" s="378"/>
      <c r="JE181" s="378"/>
      <c r="JF181" s="378"/>
      <c r="JG181" s="378"/>
      <c r="JH181" s="378"/>
      <c r="JI181" s="377"/>
      <c r="JJ181" s="378"/>
      <c r="JK181" s="378"/>
      <c r="JL181" s="378"/>
      <c r="JM181" s="378"/>
      <c r="JN181" s="378"/>
      <c r="JO181" s="378"/>
      <c r="JP181" s="378"/>
      <c r="JQ181" s="378"/>
      <c r="JR181" s="378"/>
      <c r="JS181" s="378"/>
      <c r="JT181" s="378"/>
      <c r="JU181" s="378"/>
      <c r="JV181" s="378"/>
      <c r="JW181" s="378"/>
      <c r="JX181" s="378"/>
      <c r="JY181" s="378"/>
      <c r="JZ181" s="377"/>
      <c r="KA181" s="378"/>
      <c r="KB181" s="378"/>
      <c r="KC181" s="378"/>
      <c r="KD181" s="378"/>
      <c r="KE181" s="378"/>
      <c r="KF181" s="378"/>
      <c r="KG181" s="378"/>
      <c r="KH181" s="378"/>
      <c r="KI181" s="378"/>
      <c r="KJ181" s="378"/>
      <c r="KK181" s="378"/>
      <c r="KL181" s="378"/>
      <c r="KM181" s="378"/>
      <c r="KN181" s="378"/>
      <c r="KO181" s="378"/>
      <c r="KP181" s="378"/>
      <c r="KQ181" s="377"/>
      <c r="KR181" s="378"/>
      <c r="KS181" s="378"/>
      <c r="KT181" s="378"/>
      <c r="KU181" s="378"/>
      <c r="KV181" s="378"/>
      <c r="KW181" s="378"/>
      <c r="KX181" s="378"/>
      <c r="KY181" s="378"/>
      <c r="KZ181" s="378"/>
      <c r="LA181" s="378"/>
      <c r="LB181" s="378"/>
      <c r="LC181" s="378"/>
      <c r="LD181" s="378"/>
      <c r="LE181" s="378"/>
      <c r="LF181" s="378"/>
      <c r="LG181" s="378"/>
      <c r="LH181" s="377"/>
      <c r="LI181" s="378"/>
      <c r="LJ181" s="378"/>
      <c r="LK181" s="378"/>
      <c r="LL181" s="378"/>
      <c r="LM181" s="378"/>
      <c r="LN181" s="378"/>
      <c r="LO181" s="378"/>
      <c r="LP181" s="378"/>
      <c r="LQ181" s="378"/>
      <c r="LR181" s="378"/>
      <c r="LS181" s="378"/>
      <c r="LT181" s="378"/>
      <c r="LU181" s="378"/>
      <c r="LV181" s="378"/>
      <c r="LW181" s="378"/>
      <c r="LX181" s="378"/>
      <c r="LY181" s="377"/>
      <c r="LZ181" s="378"/>
      <c r="MA181" s="378"/>
      <c r="MB181" s="378"/>
      <c r="MC181" s="378"/>
      <c r="MD181" s="378"/>
      <c r="ME181" s="378"/>
      <c r="MF181" s="378"/>
      <c r="MG181" s="378"/>
      <c r="MH181" s="378"/>
      <c r="MI181" s="378"/>
      <c r="MJ181" s="378"/>
      <c r="MK181" s="378"/>
      <c r="ML181" s="378"/>
      <c r="MM181" s="378"/>
      <c r="MN181" s="378"/>
      <c r="MO181" s="378"/>
      <c r="MP181" s="377"/>
      <c r="MQ181" s="378"/>
      <c r="MR181" s="378"/>
      <c r="MS181" s="378"/>
      <c r="MT181" s="378"/>
      <c r="MU181" s="378"/>
      <c r="MV181" s="378"/>
      <c r="MW181" s="378"/>
      <c r="MX181" s="378"/>
      <c r="MY181" s="378"/>
      <c r="MZ181" s="378"/>
      <c r="NA181" s="378"/>
      <c r="NB181" s="378"/>
      <c r="NC181" s="378"/>
      <c r="ND181" s="378"/>
      <c r="NE181" s="378"/>
      <c r="NF181" s="378"/>
      <c r="NG181" s="377"/>
      <c r="NH181" s="378"/>
      <c r="NI181" s="378"/>
      <c r="NJ181" s="378"/>
      <c r="NK181" s="378"/>
      <c r="NL181" s="378"/>
      <c r="NM181" s="378"/>
      <c r="NN181" s="378"/>
      <c r="NO181" s="378"/>
      <c r="NP181" s="378"/>
      <c r="NQ181" s="378"/>
      <c r="NR181" s="378"/>
      <c r="NS181" s="378"/>
      <c r="NT181" s="378"/>
      <c r="NU181" s="378"/>
      <c r="NV181" s="378"/>
      <c r="NW181" s="378"/>
      <c r="NX181" s="377"/>
      <c r="NY181" s="378"/>
      <c r="NZ181" s="378"/>
      <c r="OA181" s="378"/>
      <c r="OB181" s="378"/>
      <c r="OC181" s="378"/>
      <c r="OD181" s="378"/>
      <c r="OE181" s="378"/>
      <c r="OF181" s="378"/>
      <c r="OG181" s="378"/>
      <c r="OH181" s="378"/>
      <c r="OI181" s="378"/>
      <c r="OJ181" s="378"/>
      <c r="OK181" s="378"/>
      <c r="OL181" s="378"/>
      <c r="OM181" s="378"/>
      <c r="ON181" s="378"/>
      <c r="OO181" s="377"/>
      <c r="OP181" s="378"/>
      <c r="OQ181" s="378"/>
      <c r="OR181" s="378"/>
      <c r="OS181" s="378"/>
      <c r="OT181" s="378"/>
      <c r="OU181" s="378"/>
      <c r="OV181" s="378"/>
      <c r="OW181" s="378"/>
      <c r="OX181" s="378"/>
      <c r="OY181" s="378"/>
      <c r="OZ181" s="378"/>
      <c r="PA181" s="378"/>
      <c r="PB181" s="378"/>
      <c r="PC181" s="378"/>
      <c r="PD181" s="378"/>
      <c r="PE181" s="378"/>
      <c r="PF181" s="377"/>
      <c r="PG181" s="378"/>
      <c r="PH181" s="378"/>
      <c r="PI181" s="378"/>
      <c r="PJ181" s="378"/>
      <c r="PK181" s="378"/>
      <c r="PL181" s="378"/>
      <c r="PM181" s="378"/>
      <c r="PN181" s="378"/>
      <c r="PO181" s="378"/>
      <c r="PP181" s="378"/>
      <c r="PQ181" s="378"/>
      <c r="PR181" s="378"/>
      <c r="PS181" s="378"/>
      <c r="PT181" s="378"/>
      <c r="PU181" s="378"/>
      <c r="PV181" s="378"/>
      <c r="PW181" s="377"/>
      <c r="PX181" s="378"/>
      <c r="PY181" s="378"/>
      <c r="PZ181" s="378"/>
      <c r="QA181" s="378"/>
      <c r="QB181" s="378"/>
      <c r="QC181" s="378"/>
      <c r="QD181" s="378"/>
      <c r="QE181" s="378"/>
      <c r="QF181" s="378"/>
      <c r="QG181" s="378"/>
      <c r="QH181" s="378"/>
      <c r="QI181" s="378"/>
      <c r="QJ181" s="378"/>
      <c r="QK181" s="378"/>
      <c r="QL181" s="378"/>
      <c r="QM181" s="378"/>
      <c r="QN181" s="377"/>
      <c r="QO181" s="378"/>
      <c r="QP181" s="378"/>
      <c r="QQ181" s="378"/>
      <c r="QR181" s="378"/>
      <c r="QS181" s="378"/>
      <c r="QT181" s="378"/>
      <c r="QU181" s="378"/>
      <c r="QV181" s="378"/>
      <c r="QW181" s="378"/>
      <c r="QX181" s="378"/>
      <c r="QY181" s="378"/>
      <c r="QZ181" s="378"/>
      <c r="RA181" s="378"/>
      <c r="RB181" s="378"/>
      <c r="RC181" s="378"/>
      <c r="RD181" s="378"/>
      <c r="RE181" s="377"/>
      <c r="RF181" s="378"/>
      <c r="RG181" s="378"/>
      <c r="RH181" s="378"/>
      <c r="RI181" s="378"/>
      <c r="RJ181" s="378"/>
      <c r="RK181" s="378"/>
      <c r="RL181" s="378"/>
      <c r="RM181" s="378"/>
      <c r="RN181" s="378"/>
      <c r="RO181" s="378"/>
      <c r="RP181" s="378"/>
      <c r="RQ181" s="378"/>
      <c r="RR181" s="378"/>
      <c r="RS181" s="378"/>
      <c r="RT181" s="378"/>
      <c r="RU181" s="378"/>
      <c r="RV181" s="377"/>
      <c r="RW181" s="378"/>
      <c r="RX181" s="378"/>
      <c r="RY181" s="378"/>
      <c r="RZ181" s="378"/>
      <c r="SA181" s="378"/>
      <c r="SB181" s="378"/>
      <c r="SC181" s="378"/>
      <c r="SD181" s="378"/>
      <c r="SE181" s="378"/>
      <c r="SF181" s="378"/>
      <c r="SG181" s="378"/>
      <c r="SH181" s="378"/>
      <c r="SI181" s="378"/>
      <c r="SJ181" s="378"/>
      <c r="SK181" s="378"/>
      <c r="SL181" s="378"/>
      <c r="SM181" s="377"/>
      <c r="SN181" s="378"/>
      <c r="SO181" s="378"/>
      <c r="SP181" s="378"/>
      <c r="SQ181" s="378"/>
      <c r="SR181" s="378"/>
      <c r="SS181" s="378"/>
      <c r="ST181" s="378"/>
      <c r="SU181" s="378"/>
      <c r="SV181" s="378"/>
      <c r="SW181" s="378"/>
      <c r="SX181" s="378"/>
      <c r="SY181" s="378"/>
      <c r="SZ181" s="378"/>
      <c r="TA181" s="378"/>
      <c r="TB181" s="378"/>
      <c r="TC181" s="378"/>
      <c r="TD181" s="377"/>
      <c r="TE181" s="378"/>
      <c r="TF181" s="378"/>
      <c r="TG181" s="378"/>
      <c r="TH181" s="378"/>
      <c r="TI181" s="378"/>
      <c r="TJ181" s="378"/>
      <c r="TK181" s="378"/>
      <c r="TL181" s="378"/>
      <c r="TM181" s="378"/>
      <c r="TN181" s="378"/>
      <c r="TO181" s="378"/>
      <c r="TP181" s="378"/>
      <c r="TQ181" s="378"/>
      <c r="TR181" s="378"/>
      <c r="TS181" s="378"/>
      <c r="TT181" s="378"/>
      <c r="TU181" s="377"/>
      <c r="TV181" s="378"/>
      <c r="TW181" s="378"/>
      <c r="TX181" s="378"/>
      <c r="TY181" s="378"/>
      <c r="TZ181" s="378"/>
      <c r="UA181" s="378"/>
      <c r="UB181" s="378"/>
      <c r="UC181" s="378"/>
      <c r="UD181" s="378"/>
      <c r="UE181" s="378"/>
      <c r="UF181" s="378"/>
      <c r="UG181" s="378"/>
      <c r="UH181" s="378"/>
      <c r="UI181" s="378"/>
      <c r="UJ181" s="378"/>
      <c r="UK181" s="378"/>
      <c r="UL181" s="377"/>
      <c r="UM181" s="378"/>
      <c r="UN181" s="378"/>
      <c r="UO181" s="378"/>
      <c r="UP181" s="378"/>
      <c r="UQ181" s="378"/>
      <c r="UR181" s="378"/>
      <c r="US181" s="378"/>
      <c r="UT181" s="378"/>
      <c r="UU181" s="378"/>
      <c r="UV181" s="378"/>
      <c r="UW181" s="378"/>
      <c r="UX181" s="378"/>
      <c r="UY181" s="378"/>
      <c r="UZ181" s="378"/>
      <c r="VA181" s="378"/>
      <c r="VB181" s="378"/>
      <c r="VC181" s="377"/>
      <c r="VD181" s="378"/>
      <c r="VE181" s="378"/>
      <c r="VF181" s="378"/>
      <c r="VG181" s="378"/>
      <c r="VH181" s="378"/>
      <c r="VI181" s="378"/>
      <c r="VJ181" s="378"/>
      <c r="VK181" s="378"/>
      <c r="VL181" s="378"/>
      <c r="VM181" s="378"/>
      <c r="VN181" s="378"/>
      <c r="VO181" s="378"/>
      <c r="VP181" s="378"/>
      <c r="VQ181" s="378"/>
      <c r="VR181" s="378"/>
      <c r="VS181" s="378"/>
      <c r="VT181" s="377"/>
      <c r="VU181" s="378"/>
      <c r="VV181" s="378"/>
      <c r="VW181" s="378"/>
      <c r="VX181" s="378"/>
      <c r="VY181" s="378"/>
      <c r="VZ181" s="378"/>
      <c r="WA181" s="378"/>
      <c r="WB181" s="378"/>
      <c r="WC181" s="378"/>
      <c r="WD181" s="378"/>
      <c r="WE181" s="378"/>
      <c r="WF181" s="378"/>
      <c r="WG181" s="378"/>
      <c r="WH181" s="378"/>
      <c r="WI181" s="378"/>
      <c r="WJ181" s="378"/>
      <c r="WK181" s="377"/>
      <c r="WL181" s="378"/>
      <c r="WM181" s="378"/>
      <c r="WN181" s="378"/>
      <c r="WO181" s="378"/>
      <c r="WP181" s="378"/>
      <c r="WQ181" s="378"/>
      <c r="WR181" s="378"/>
      <c r="WS181" s="378"/>
      <c r="WT181" s="378"/>
      <c r="WU181" s="378"/>
      <c r="WV181" s="378"/>
      <c r="WW181" s="378"/>
      <c r="WX181" s="378"/>
      <c r="WY181" s="378"/>
      <c r="WZ181" s="378"/>
      <c r="XA181" s="378"/>
      <c r="XB181" s="377"/>
      <c r="XC181" s="378"/>
      <c r="XD181" s="378"/>
      <c r="XE181" s="378"/>
      <c r="XF181" s="378"/>
      <c r="XG181" s="378"/>
      <c r="XH181" s="378"/>
      <c r="XI181" s="378"/>
      <c r="XJ181" s="378"/>
      <c r="XK181" s="378"/>
      <c r="XL181" s="378"/>
      <c r="XM181" s="378"/>
      <c r="XN181" s="378"/>
      <c r="XO181" s="378"/>
      <c r="XP181" s="378"/>
      <c r="XQ181" s="378"/>
      <c r="XR181" s="378"/>
      <c r="XS181" s="377"/>
      <c r="XT181" s="378"/>
      <c r="XU181" s="378"/>
      <c r="XV181" s="378"/>
      <c r="XW181" s="378"/>
      <c r="XX181" s="378"/>
      <c r="XY181" s="378"/>
      <c r="XZ181" s="378"/>
      <c r="YA181" s="378"/>
      <c r="YB181" s="378"/>
      <c r="YC181" s="378"/>
      <c r="YD181" s="378"/>
      <c r="YE181" s="378"/>
      <c r="YF181" s="378"/>
      <c r="YG181" s="378"/>
      <c r="YH181" s="378"/>
      <c r="YI181" s="378"/>
      <c r="YJ181" s="377"/>
      <c r="YK181" s="378"/>
      <c r="YL181" s="378"/>
      <c r="YM181" s="378"/>
      <c r="YN181" s="378"/>
      <c r="YO181" s="378"/>
      <c r="YP181" s="378"/>
      <c r="YQ181" s="378"/>
      <c r="YR181" s="378"/>
      <c r="YS181" s="378"/>
      <c r="YT181" s="378"/>
      <c r="YU181" s="378"/>
      <c r="YV181" s="378"/>
      <c r="YW181" s="378"/>
      <c r="YX181" s="378"/>
      <c r="YY181" s="378"/>
      <c r="YZ181" s="378"/>
      <c r="ZA181" s="377"/>
      <c r="ZB181" s="378"/>
      <c r="ZC181" s="378"/>
      <c r="ZD181" s="378"/>
      <c r="ZE181" s="378"/>
      <c r="ZF181" s="378"/>
      <c r="ZG181" s="378"/>
      <c r="ZH181" s="378"/>
      <c r="ZI181" s="378"/>
      <c r="ZJ181" s="378"/>
      <c r="ZK181" s="378"/>
      <c r="ZL181" s="378"/>
      <c r="ZM181" s="378"/>
      <c r="ZN181" s="378"/>
      <c r="ZO181" s="378"/>
      <c r="ZP181" s="378"/>
      <c r="ZQ181" s="378"/>
      <c r="ZR181" s="377"/>
      <c r="ZS181" s="378"/>
      <c r="ZT181" s="378"/>
      <c r="ZU181" s="378"/>
      <c r="ZV181" s="378"/>
      <c r="ZW181" s="378"/>
      <c r="ZX181" s="378"/>
      <c r="ZY181" s="378"/>
      <c r="ZZ181" s="378"/>
      <c r="AAA181" s="378"/>
      <c r="AAB181" s="378"/>
      <c r="AAC181" s="378"/>
      <c r="AAD181" s="378"/>
      <c r="AAE181" s="378"/>
      <c r="AAF181" s="378"/>
      <c r="AAG181" s="378"/>
      <c r="AAH181" s="378"/>
      <c r="AAI181" s="377"/>
      <c r="AAJ181" s="378"/>
      <c r="AAK181" s="378"/>
      <c r="AAL181" s="378"/>
      <c r="AAM181" s="378"/>
      <c r="AAN181" s="378"/>
      <c r="AAO181" s="378"/>
      <c r="AAP181" s="378"/>
      <c r="AAQ181" s="378"/>
      <c r="AAR181" s="378"/>
      <c r="AAS181" s="378"/>
      <c r="AAT181" s="378"/>
      <c r="AAU181" s="378"/>
      <c r="AAV181" s="378"/>
      <c r="AAW181" s="378"/>
      <c r="AAX181" s="378"/>
      <c r="AAY181" s="378"/>
      <c r="AAZ181" s="377"/>
      <c r="ABA181" s="378"/>
      <c r="ABB181" s="378"/>
      <c r="ABC181" s="378"/>
      <c r="ABD181" s="378"/>
      <c r="ABE181" s="378"/>
      <c r="ABF181" s="378"/>
      <c r="ABG181" s="378"/>
      <c r="ABH181" s="378"/>
      <c r="ABI181" s="378"/>
      <c r="ABJ181" s="378"/>
      <c r="ABK181" s="378"/>
      <c r="ABL181" s="378"/>
      <c r="ABM181" s="378"/>
      <c r="ABN181" s="378"/>
      <c r="ABO181" s="378"/>
      <c r="ABP181" s="378"/>
      <c r="ABQ181" s="377"/>
      <c r="ABR181" s="378"/>
      <c r="ABS181" s="378"/>
      <c r="ABT181" s="378"/>
      <c r="ABU181" s="378"/>
      <c r="ABV181" s="378"/>
      <c r="ABW181" s="378"/>
      <c r="ABX181" s="378"/>
      <c r="ABY181" s="378"/>
      <c r="ABZ181" s="378"/>
      <c r="ACA181" s="378"/>
      <c r="ACB181" s="378"/>
      <c r="ACC181" s="378"/>
      <c r="ACD181" s="378"/>
      <c r="ACE181" s="378"/>
      <c r="ACF181" s="378"/>
      <c r="ACG181" s="378"/>
      <c r="ACH181" s="377"/>
      <c r="ACI181" s="378"/>
      <c r="ACJ181" s="378"/>
      <c r="ACK181" s="378"/>
      <c r="ACL181" s="378"/>
      <c r="ACM181" s="378"/>
      <c r="ACN181" s="378"/>
      <c r="ACO181" s="378"/>
      <c r="ACP181" s="378"/>
      <c r="ACQ181" s="378"/>
      <c r="ACR181" s="378"/>
      <c r="ACS181" s="378"/>
      <c r="ACT181" s="378"/>
      <c r="ACU181" s="378"/>
      <c r="ACV181" s="378"/>
      <c r="ACW181" s="378"/>
      <c r="ACX181" s="378"/>
      <c r="ACY181" s="377"/>
      <c r="ACZ181" s="378"/>
      <c r="ADA181" s="378"/>
      <c r="ADB181" s="378"/>
      <c r="ADC181" s="378"/>
      <c r="ADD181" s="378"/>
      <c r="ADE181" s="378"/>
      <c r="ADF181" s="378"/>
      <c r="ADG181" s="378"/>
      <c r="ADH181" s="378"/>
      <c r="ADI181" s="378"/>
      <c r="ADJ181" s="378"/>
      <c r="ADK181" s="378"/>
      <c r="ADL181" s="378"/>
      <c r="ADM181" s="378"/>
      <c r="ADN181" s="378"/>
      <c r="ADO181" s="378"/>
      <c r="ADP181" s="377"/>
      <c r="ADQ181" s="378"/>
      <c r="ADR181" s="378"/>
      <c r="ADS181" s="378"/>
      <c r="ADT181" s="378"/>
      <c r="ADU181" s="378"/>
      <c r="ADV181" s="378"/>
      <c r="ADW181" s="378"/>
      <c r="ADX181" s="378"/>
      <c r="ADY181" s="378"/>
      <c r="ADZ181" s="378"/>
      <c r="AEA181" s="378"/>
      <c r="AEB181" s="378"/>
      <c r="AEC181" s="378"/>
      <c r="AED181" s="378"/>
      <c r="AEE181" s="378"/>
      <c r="AEF181" s="378"/>
      <c r="AEG181" s="377"/>
      <c r="AEH181" s="378"/>
      <c r="AEI181" s="378"/>
      <c r="AEJ181" s="378"/>
      <c r="AEK181" s="378"/>
      <c r="AEL181" s="378"/>
      <c r="AEM181" s="378"/>
      <c r="AEN181" s="378"/>
      <c r="AEO181" s="378"/>
      <c r="AEP181" s="378"/>
      <c r="AEQ181" s="378"/>
      <c r="AER181" s="378"/>
      <c r="AES181" s="378"/>
      <c r="AET181" s="378"/>
      <c r="AEU181" s="378"/>
      <c r="AEV181" s="378"/>
      <c r="AEW181" s="378"/>
      <c r="AEX181" s="377"/>
      <c r="AEY181" s="378"/>
      <c r="AEZ181" s="378"/>
      <c r="AFA181" s="378"/>
      <c r="AFB181" s="378"/>
      <c r="AFC181" s="378"/>
      <c r="AFD181" s="378"/>
      <c r="AFE181" s="378"/>
      <c r="AFF181" s="378"/>
      <c r="AFG181" s="378"/>
      <c r="AFH181" s="378"/>
      <c r="AFI181" s="378"/>
      <c r="AFJ181" s="378"/>
      <c r="AFK181" s="378"/>
      <c r="AFL181" s="378"/>
      <c r="AFM181" s="378"/>
      <c r="AFN181" s="378"/>
      <c r="AFO181" s="377"/>
      <c r="AFP181" s="378"/>
      <c r="AFQ181" s="378"/>
      <c r="AFR181" s="378"/>
      <c r="AFS181" s="378"/>
      <c r="AFT181" s="378"/>
      <c r="AFU181" s="378"/>
      <c r="AFV181" s="378"/>
      <c r="AFW181" s="378"/>
      <c r="AFX181" s="378"/>
      <c r="AFY181" s="378"/>
      <c r="AFZ181" s="378"/>
      <c r="AGA181" s="378"/>
      <c r="AGB181" s="378"/>
      <c r="AGC181" s="378"/>
      <c r="AGD181" s="378"/>
      <c r="AGE181" s="378"/>
      <c r="AGF181" s="377"/>
      <c r="AGG181" s="378"/>
      <c r="AGH181" s="378"/>
      <c r="AGI181" s="378"/>
      <c r="AGJ181" s="378"/>
      <c r="AGK181" s="378"/>
      <c r="AGL181" s="378"/>
      <c r="AGM181" s="378"/>
      <c r="AGN181" s="378"/>
      <c r="AGO181" s="378"/>
      <c r="AGP181" s="378"/>
      <c r="AGQ181" s="378"/>
      <c r="AGR181" s="378"/>
      <c r="AGS181" s="378"/>
      <c r="AGT181" s="378"/>
      <c r="AGU181" s="378"/>
      <c r="AGV181" s="378"/>
      <c r="AGW181" s="377"/>
      <c r="AGX181" s="378"/>
      <c r="AGY181" s="378"/>
      <c r="AGZ181" s="378"/>
      <c r="AHA181" s="378"/>
      <c r="AHB181" s="378"/>
      <c r="AHC181" s="378"/>
      <c r="AHD181" s="378"/>
      <c r="AHE181" s="378"/>
      <c r="AHF181" s="378"/>
      <c r="AHG181" s="378"/>
      <c r="AHH181" s="378"/>
      <c r="AHI181" s="378"/>
      <c r="AHJ181" s="378"/>
      <c r="AHK181" s="378"/>
      <c r="AHL181" s="378"/>
      <c r="AHM181" s="378"/>
      <c r="AHN181" s="377"/>
      <c r="AHO181" s="378"/>
      <c r="AHP181" s="378"/>
      <c r="AHQ181" s="378"/>
      <c r="AHR181" s="378"/>
      <c r="AHS181" s="378"/>
      <c r="AHT181" s="378"/>
      <c r="AHU181" s="378"/>
      <c r="AHV181" s="378"/>
      <c r="AHW181" s="378"/>
      <c r="AHX181" s="378"/>
      <c r="AHY181" s="378"/>
      <c r="AHZ181" s="378"/>
      <c r="AIA181" s="378"/>
      <c r="AIB181" s="378"/>
      <c r="AIC181" s="378"/>
      <c r="AID181" s="378"/>
      <c r="AIE181" s="377"/>
      <c r="AIF181" s="378"/>
      <c r="AIG181" s="378"/>
      <c r="AIH181" s="378"/>
      <c r="AII181" s="378"/>
      <c r="AIJ181" s="378"/>
      <c r="AIK181" s="378"/>
      <c r="AIL181" s="378"/>
      <c r="AIM181" s="378"/>
      <c r="AIN181" s="378"/>
      <c r="AIO181" s="378"/>
      <c r="AIP181" s="378"/>
      <c r="AIQ181" s="378"/>
      <c r="AIR181" s="378"/>
      <c r="AIS181" s="378"/>
      <c r="AIT181" s="378"/>
      <c r="AIU181" s="378"/>
      <c r="AIV181" s="377"/>
      <c r="AIW181" s="378"/>
      <c r="AIX181" s="378"/>
      <c r="AIY181" s="378"/>
      <c r="AIZ181" s="378"/>
      <c r="AJA181" s="378"/>
      <c r="AJB181" s="378"/>
      <c r="AJC181" s="378"/>
      <c r="AJD181" s="378"/>
      <c r="AJE181" s="378"/>
      <c r="AJF181" s="378"/>
      <c r="AJG181" s="378"/>
      <c r="AJH181" s="378"/>
      <c r="AJI181" s="378"/>
      <c r="AJJ181" s="378"/>
      <c r="AJK181" s="378"/>
      <c r="AJL181" s="378"/>
      <c r="AJM181" s="377"/>
      <c r="AJN181" s="378"/>
      <c r="AJO181" s="378"/>
      <c r="AJP181" s="378"/>
      <c r="AJQ181" s="378"/>
      <c r="AJR181" s="378"/>
      <c r="AJS181" s="378"/>
      <c r="AJT181" s="378"/>
      <c r="AJU181" s="378"/>
      <c r="AJV181" s="378"/>
      <c r="AJW181" s="378"/>
      <c r="AJX181" s="378"/>
      <c r="AJY181" s="378"/>
      <c r="AJZ181" s="378"/>
      <c r="AKA181" s="378"/>
      <c r="AKB181" s="378"/>
      <c r="AKC181" s="378"/>
      <c r="AKD181" s="377"/>
      <c r="AKE181" s="378"/>
      <c r="AKF181" s="378"/>
      <c r="AKG181" s="378"/>
      <c r="AKH181" s="378"/>
      <c r="AKI181" s="378"/>
      <c r="AKJ181" s="378"/>
      <c r="AKK181" s="378"/>
      <c r="AKL181" s="378"/>
      <c r="AKM181" s="378"/>
      <c r="AKN181" s="378"/>
      <c r="AKO181" s="378"/>
      <c r="AKP181" s="378"/>
      <c r="AKQ181" s="378"/>
      <c r="AKR181" s="378"/>
      <c r="AKS181" s="378"/>
      <c r="AKT181" s="378"/>
      <c r="AKU181" s="377"/>
      <c r="AKV181" s="378"/>
      <c r="AKW181" s="378"/>
      <c r="AKX181" s="378"/>
      <c r="AKY181" s="378"/>
      <c r="AKZ181" s="378"/>
      <c r="ALA181" s="378"/>
      <c r="ALB181" s="378"/>
      <c r="ALC181" s="378"/>
      <c r="ALD181" s="378"/>
      <c r="ALE181" s="378"/>
      <c r="ALF181" s="378"/>
      <c r="ALG181" s="378"/>
      <c r="ALH181" s="378"/>
      <c r="ALI181" s="378"/>
      <c r="ALJ181" s="378"/>
      <c r="ALK181" s="378"/>
      <c r="ALL181" s="377"/>
      <c r="ALM181" s="378"/>
      <c r="ALN181" s="378"/>
      <c r="ALO181" s="378"/>
      <c r="ALP181" s="378"/>
      <c r="ALQ181" s="378"/>
      <c r="ALR181" s="378"/>
      <c r="ALS181" s="378"/>
      <c r="ALT181" s="378"/>
      <c r="ALU181" s="378"/>
      <c r="ALV181" s="378"/>
      <c r="ALW181" s="378"/>
      <c r="ALX181" s="378"/>
      <c r="ALY181" s="378"/>
      <c r="ALZ181" s="378"/>
      <c r="AMA181" s="378"/>
      <c r="AMB181" s="378"/>
      <c r="AMC181" s="377"/>
      <c r="AMD181" s="378"/>
      <c r="AME181" s="378"/>
      <c r="AMF181" s="378"/>
      <c r="AMG181" s="378"/>
      <c r="AMH181" s="378"/>
      <c r="AMI181" s="378"/>
      <c r="AMJ181" s="378"/>
      <c r="AMK181" s="378"/>
      <c r="AML181" s="378"/>
      <c r="AMM181" s="378"/>
      <c r="AMN181" s="378"/>
      <c r="AMO181" s="378"/>
      <c r="AMP181" s="378"/>
      <c r="AMQ181" s="378"/>
      <c r="AMR181" s="378"/>
      <c r="AMS181" s="378"/>
      <c r="AMT181" s="377"/>
      <c r="AMU181" s="378"/>
      <c r="AMV181" s="378"/>
      <c r="AMW181" s="378"/>
      <c r="AMX181" s="378"/>
      <c r="AMY181" s="378"/>
      <c r="AMZ181" s="378"/>
      <c r="ANA181" s="378"/>
      <c r="ANB181" s="378"/>
      <c r="ANC181" s="378"/>
      <c r="AND181" s="378"/>
      <c r="ANE181" s="378"/>
      <c r="ANF181" s="378"/>
      <c r="ANG181" s="378"/>
      <c r="ANH181" s="378"/>
      <c r="ANI181" s="378"/>
      <c r="ANJ181" s="378"/>
      <c r="ANK181" s="377"/>
      <c r="ANL181" s="378"/>
      <c r="ANM181" s="378"/>
      <c r="ANN181" s="378"/>
      <c r="ANO181" s="378"/>
      <c r="ANP181" s="378"/>
      <c r="ANQ181" s="378"/>
      <c r="ANR181" s="378"/>
      <c r="ANS181" s="378"/>
      <c r="ANT181" s="378"/>
      <c r="ANU181" s="378"/>
      <c r="ANV181" s="378"/>
      <c r="ANW181" s="378"/>
      <c r="ANX181" s="378"/>
      <c r="ANY181" s="378"/>
      <c r="ANZ181" s="378"/>
      <c r="AOA181" s="378"/>
      <c r="AOB181" s="377"/>
      <c r="AOC181" s="378"/>
      <c r="AOD181" s="378"/>
      <c r="AOE181" s="378"/>
      <c r="AOF181" s="378"/>
      <c r="AOG181" s="378"/>
      <c r="AOH181" s="378"/>
      <c r="AOI181" s="378"/>
      <c r="AOJ181" s="378"/>
      <c r="AOK181" s="378"/>
      <c r="AOL181" s="378"/>
      <c r="AOM181" s="378"/>
      <c r="AON181" s="378"/>
      <c r="AOO181" s="378"/>
      <c r="AOP181" s="378"/>
      <c r="AOQ181" s="378"/>
      <c r="AOR181" s="378"/>
      <c r="AOS181" s="377"/>
      <c r="AOT181" s="378"/>
      <c r="AOU181" s="378"/>
      <c r="AOV181" s="378"/>
      <c r="AOW181" s="378"/>
      <c r="AOX181" s="378"/>
      <c r="AOY181" s="378"/>
      <c r="AOZ181" s="378"/>
      <c r="APA181" s="378"/>
      <c r="APB181" s="378"/>
      <c r="APC181" s="378"/>
      <c r="APD181" s="378"/>
      <c r="APE181" s="378"/>
      <c r="APF181" s="378"/>
      <c r="APG181" s="378"/>
      <c r="APH181" s="378"/>
      <c r="API181" s="378"/>
      <c r="APJ181" s="377"/>
      <c r="APK181" s="378"/>
      <c r="APL181" s="378"/>
      <c r="APM181" s="378"/>
      <c r="APN181" s="378"/>
      <c r="APO181" s="378"/>
      <c r="APP181" s="378"/>
      <c r="APQ181" s="378"/>
      <c r="APR181" s="378"/>
      <c r="APS181" s="378"/>
      <c r="APT181" s="378"/>
      <c r="APU181" s="378"/>
      <c r="APV181" s="378"/>
      <c r="APW181" s="378"/>
      <c r="APX181" s="378"/>
      <c r="APY181" s="378"/>
      <c r="APZ181" s="378"/>
      <c r="AQA181" s="377"/>
      <c r="AQB181" s="378"/>
      <c r="AQC181" s="378"/>
      <c r="AQD181" s="378"/>
      <c r="AQE181" s="378"/>
      <c r="AQF181" s="378"/>
      <c r="AQG181" s="378"/>
      <c r="AQH181" s="378"/>
      <c r="AQI181" s="378"/>
      <c r="AQJ181" s="378"/>
      <c r="AQK181" s="378"/>
      <c r="AQL181" s="378"/>
      <c r="AQM181" s="378"/>
      <c r="AQN181" s="378"/>
      <c r="AQO181" s="378"/>
      <c r="AQP181" s="378"/>
      <c r="AQQ181" s="378"/>
      <c r="AQR181" s="377"/>
      <c r="AQS181" s="378"/>
      <c r="AQT181" s="378"/>
      <c r="AQU181" s="378"/>
      <c r="AQV181" s="378"/>
      <c r="AQW181" s="378"/>
      <c r="AQX181" s="378"/>
      <c r="AQY181" s="378"/>
      <c r="AQZ181" s="378"/>
      <c r="ARA181" s="378"/>
      <c r="ARB181" s="378"/>
      <c r="ARC181" s="378"/>
      <c r="ARD181" s="378"/>
      <c r="ARE181" s="378"/>
      <c r="ARF181" s="378"/>
      <c r="ARG181" s="378"/>
      <c r="ARH181" s="378"/>
      <c r="ARI181" s="377"/>
      <c r="ARJ181" s="378"/>
      <c r="ARK181" s="378"/>
      <c r="ARL181" s="378"/>
      <c r="ARM181" s="378"/>
      <c r="ARN181" s="378"/>
      <c r="ARO181" s="378"/>
      <c r="ARP181" s="378"/>
      <c r="ARQ181" s="378"/>
      <c r="ARR181" s="378"/>
      <c r="ARS181" s="378"/>
      <c r="ART181" s="378"/>
      <c r="ARU181" s="378"/>
      <c r="ARV181" s="378"/>
      <c r="ARW181" s="378"/>
      <c r="ARX181" s="378"/>
      <c r="ARY181" s="378"/>
      <c r="ARZ181" s="377"/>
      <c r="ASA181" s="378"/>
      <c r="ASB181" s="378"/>
      <c r="ASC181" s="378"/>
      <c r="ASD181" s="378"/>
      <c r="ASE181" s="378"/>
      <c r="ASF181" s="378"/>
      <c r="ASG181" s="378"/>
      <c r="ASH181" s="378"/>
      <c r="ASI181" s="378"/>
      <c r="ASJ181" s="378"/>
      <c r="ASK181" s="378"/>
      <c r="ASL181" s="378"/>
      <c r="ASM181" s="378"/>
      <c r="ASN181" s="378"/>
      <c r="ASO181" s="378"/>
      <c r="ASP181" s="378"/>
      <c r="ASQ181" s="377"/>
      <c r="ASR181" s="378"/>
      <c r="ASS181" s="378"/>
      <c r="AST181" s="378"/>
      <c r="ASU181" s="378"/>
      <c r="ASV181" s="378"/>
      <c r="ASW181" s="378"/>
      <c r="ASX181" s="378"/>
      <c r="ASY181" s="378"/>
      <c r="ASZ181" s="378"/>
      <c r="ATA181" s="378"/>
      <c r="ATB181" s="378"/>
      <c r="ATC181" s="378"/>
      <c r="ATD181" s="378"/>
      <c r="ATE181" s="378"/>
      <c r="ATF181" s="378"/>
      <c r="ATG181" s="378"/>
      <c r="ATH181" s="377"/>
      <c r="ATI181" s="378"/>
      <c r="ATJ181" s="378"/>
      <c r="ATK181" s="378"/>
      <c r="ATL181" s="378"/>
      <c r="ATM181" s="378"/>
      <c r="ATN181" s="378"/>
      <c r="ATO181" s="378"/>
      <c r="ATP181" s="378"/>
      <c r="ATQ181" s="378"/>
      <c r="ATR181" s="378"/>
      <c r="ATS181" s="378"/>
      <c r="ATT181" s="378"/>
      <c r="ATU181" s="378"/>
      <c r="ATV181" s="378"/>
      <c r="ATW181" s="378"/>
      <c r="ATX181" s="378"/>
      <c r="ATY181" s="377"/>
      <c r="ATZ181" s="378"/>
      <c r="AUA181" s="378"/>
      <c r="AUB181" s="378"/>
      <c r="AUC181" s="378"/>
      <c r="AUD181" s="378"/>
      <c r="AUE181" s="378"/>
      <c r="AUF181" s="378"/>
      <c r="AUG181" s="378"/>
      <c r="AUH181" s="378"/>
      <c r="AUI181" s="378"/>
      <c r="AUJ181" s="378"/>
      <c r="AUK181" s="378"/>
      <c r="AUL181" s="378"/>
      <c r="AUM181" s="378"/>
      <c r="AUN181" s="378"/>
      <c r="AUO181" s="378"/>
      <c r="AUP181" s="377"/>
      <c r="AUQ181" s="378"/>
      <c r="AUR181" s="378"/>
      <c r="AUS181" s="378"/>
      <c r="AUT181" s="378"/>
      <c r="AUU181" s="378"/>
      <c r="AUV181" s="378"/>
      <c r="AUW181" s="378"/>
      <c r="AUX181" s="378"/>
      <c r="AUY181" s="378"/>
      <c r="AUZ181" s="378"/>
      <c r="AVA181" s="378"/>
      <c r="AVB181" s="378"/>
      <c r="AVC181" s="378"/>
      <c r="AVD181" s="378"/>
      <c r="AVE181" s="378"/>
      <c r="AVF181" s="378"/>
      <c r="AVG181" s="377"/>
      <c r="AVH181" s="378"/>
      <c r="AVI181" s="378"/>
      <c r="AVJ181" s="378"/>
      <c r="AVK181" s="378"/>
      <c r="AVL181" s="378"/>
      <c r="AVM181" s="378"/>
      <c r="AVN181" s="378"/>
      <c r="AVO181" s="378"/>
      <c r="AVP181" s="378"/>
      <c r="AVQ181" s="378"/>
      <c r="AVR181" s="378"/>
      <c r="AVS181" s="378"/>
      <c r="AVT181" s="378"/>
      <c r="AVU181" s="378"/>
      <c r="AVV181" s="378"/>
      <c r="AVW181" s="378"/>
      <c r="AVX181" s="377"/>
      <c r="AVY181" s="378"/>
      <c r="AVZ181" s="378"/>
      <c r="AWA181" s="378"/>
      <c r="AWB181" s="378"/>
      <c r="AWC181" s="378"/>
      <c r="AWD181" s="378"/>
      <c r="AWE181" s="378"/>
      <c r="AWF181" s="378"/>
      <c r="AWG181" s="378"/>
      <c r="AWH181" s="378"/>
      <c r="AWI181" s="378"/>
      <c r="AWJ181" s="378"/>
      <c r="AWK181" s="378"/>
      <c r="AWL181" s="378"/>
      <c r="AWM181" s="378"/>
      <c r="AWN181" s="378"/>
      <c r="AWO181" s="377"/>
      <c r="AWP181" s="378"/>
      <c r="AWQ181" s="378"/>
      <c r="AWR181" s="378"/>
      <c r="AWS181" s="378"/>
      <c r="AWT181" s="378"/>
      <c r="AWU181" s="378"/>
      <c r="AWV181" s="378"/>
      <c r="AWW181" s="378"/>
      <c r="AWX181" s="378"/>
      <c r="AWY181" s="378"/>
      <c r="AWZ181" s="378"/>
      <c r="AXA181" s="378"/>
      <c r="AXB181" s="378"/>
      <c r="AXC181" s="378"/>
      <c r="AXD181" s="378"/>
      <c r="AXE181" s="378"/>
      <c r="AXF181" s="377"/>
      <c r="AXG181" s="378"/>
      <c r="AXH181" s="378"/>
      <c r="AXI181" s="378"/>
      <c r="AXJ181" s="378"/>
      <c r="AXK181" s="378"/>
      <c r="AXL181" s="378"/>
      <c r="AXM181" s="378"/>
      <c r="AXN181" s="378"/>
      <c r="AXO181" s="378"/>
      <c r="AXP181" s="378"/>
      <c r="AXQ181" s="378"/>
      <c r="AXR181" s="378"/>
      <c r="AXS181" s="378"/>
      <c r="AXT181" s="378"/>
      <c r="AXU181" s="378"/>
      <c r="AXV181" s="378"/>
      <c r="AXW181" s="377"/>
      <c r="AXX181" s="378"/>
      <c r="AXY181" s="378"/>
      <c r="AXZ181" s="378"/>
      <c r="AYA181" s="378"/>
      <c r="AYB181" s="378"/>
      <c r="AYC181" s="378"/>
      <c r="AYD181" s="378"/>
      <c r="AYE181" s="378"/>
      <c r="AYF181" s="378"/>
      <c r="AYG181" s="378"/>
      <c r="AYH181" s="378"/>
      <c r="AYI181" s="378"/>
      <c r="AYJ181" s="378"/>
      <c r="AYK181" s="378"/>
      <c r="AYL181" s="378"/>
      <c r="AYM181" s="378"/>
      <c r="AYN181" s="377"/>
      <c r="AYO181" s="378"/>
      <c r="AYP181" s="378"/>
      <c r="AYQ181" s="378"/>
      <c r="AYR181" s="378"/>
      <c r="AYS181" s="378"/>
      <c r="AYT181" s="378"/>
      <c r="AYU181" s="378"/>
      <c r="AYV181" s="378"/>
      <c r="AYW181" s="378"/>
      <c r="AYX181" s="378"/>
      <c r="AYY181" s="378"/>
      <c r="AYZ181" s="378"/>
      <c r="AZA181" s="378"/>
      <c r="AZB181" s="378"/>
      <c r="AZC181" s="378"/>
      <c r="AZD181" s="378"/>
      <c r="AZE181" s="377"/>
      <c r="AZF181" s="378"/>
      <c r="AZG181" s="378"/>
      <c r="AZH181" s="378"/>
      <c r="AZI181" s="378"/>
      <c r="AZJ181" s="378"/>
      <c r="AZK181" s="378"/>
      <c r="AZL181" s="378"/>
      <c r="AZM181" s="378"/>
      <c r="AZN181" s="378"/>
      <c r="AZO181" s="378"/>
      <c r="AZP181" s="378"/>
      <c r="AZQ181" s="378"/>
      <c r="AZR181" s="378"/>
      <c r="AZS181" s="378"/>
      <c r="AZT181" s="378"/>
      <c r="AZU181" s="378"/>
      <c r="AZV181" s="377"/>
      <c r="AZW181" s="378"/>
      <c r="AZX181" s="378"/>
      <c r="AZY181" s="378"/>
      <c r="AZZ181" s="378"/>
      <c r="BAA181" s="378"/>
      <c r="BAB181" s="378"/>
      <c r="BAC181" s="378"/>
      <c r="BAD181" s="378"/>
      <c r="BAE181" s="378"/>
      <c r="BAF181" s="378"/>
      <c r="BAG181" s="378"/>
      <c r="BAH181" s="378"/>
      <c r="BAI181" s="378"/>
      <c r="BAJ181" s="378"/>
      <c r="BAK181" s="378"/>
      <c r="BAL181" s="378"/>
      <c r="BAM181" s="377"/>
      <c r="BAN181" s="378"/>
      <c r="BAO181" s="378"/>
      <c r="BAP181" s="378"/>
      <c r="BAQ181" s="378"/>
      <c r="BAR181" s="378"/>
      <c r="BAS181" s="378"/>
      <c r="BAT181" s="378"/>
      <c r="BAU181" s="378"/>
      <c r="BAV181" s="378"/>
      <c r="BAW181" s="378"/>
      <c r="BAX181" s="378"/>
      <c r="BAY181" s="378"/>
      <c r="BAZ181" s="378"/>
      <c r="BBA181" s="378"/>
      <c r="BBB181" s="378"/>
      <c r="BBC181" s="378"/>
      <c r="BBD181" s="377"/>
      <c r="BBE181" s="378"/>
      <c r="BBF181" s="378"/>
      <c r="BBG181" s="378"/>
      <c r="BBH181" s="378"/>
      <c r="BBI181" s="378"/>
      <c r="BBJ181" s="378"/>
      <c r="BBK181" s="378"/>
      <c r="BBL181" s="378"/>
      <c r="BBM181" s="378"/>
      <c r="BBN181" s="378"/>
      <c r="BBO181" s="378"/>
      <c r="BBP181" s="378"/>
      <c r="BBQ181" s="378"/>
      <c r="BBR181" s="378"/>
      <c r="BBS181" s="378"/>
      <c r="BBT181" s="378"/>
      <c r="BBU181" s="377"/>
      <c r="BBV181" s="378"/>
      <c r="BBW181" s="378"/>
      <c r="BBX181" s="378"/>
      <c r="BBY181" s="378"/>
      <c r="BBZ181" s="378"/>
      <c r="BCA181" s="378"/>
      <c r="BCB181" s="378"/>
      <c r="BCC181" s="378"/>
      <c r="BCD181" s="378"/>
      <c r="BCE181" s="378"/>
      <c r="BCF181" s="378"/>
      <c r="BCG181" s="378"/>
      <c r="BCH181" s="378"/>
      <c r="BCI181" s="378"/>
      <c r="BCJ181" s="378"/>
      <c r="BCK181" s="378"/>
      <c r="BCL181" s="377"/>
      <c r="BCM181" s="378"/>
      <c r="BCN181" s="378"/>
      <c r="BCO181" s="378"/>
      <c r="BCP181" s="378"/>
      <c r="BCQ181" s="378"/>
      <c r="BCR181" s="378"/>
      <c r="BCS181" s="378"/>
      <c r="BCT181" s="378"/>
      <c r="BCU181" s="378"/>
      <c r="BCV181" s="378"/>
      <c r="BCW181" s="378"/>
      <c r="BCX181" s="378"/>
      <c r="BCY181" s="378"/>
      <c r="BCZ181" s="378"/>
      <c r="BDA181" s="378"/>
      <c r="BDB181" s="378"/>
      <c r="BDC181" s="377"/>
      <c r="BDD181" s="378"/>
      <c r="BDE181" s="378"/>
      <c r="BDF181" s="378"/>
      <c r="BDG181" s="378"/>
      <c r="BDH181" s="378"/>
      <c r="BDI181" s="378"/>
      <c r="BDJ181" s="378"/>
      <c r="BDK181" s="378"/>
      <c r="BDL181" s="378"/>
      <c r="BDM181" s="378"/>
      <c r="BDN181" s="378"/>
      <c r="BDO181" s="378"/>
      <c r="BDP181" s="378"/>
      <c r="BDQ181" s="378"/>
      <c r="BDR181" s="378"/>
      <c r="BDS181" s="378"/>
      <c r="BDT181" s="377"/>
      <c r="BDU181" s="378"/>
      <c r="BDV181" s="378"/>
      <c r="BDW181" s="378"/>
      <c r="BDX181" s="378"/>
      <c r="BDY181" s="378"/>
      <c r="BDZ181" s="378"/>
      <c r="BEA181" s="378"/>
      <c r="BEB181" s="378"/>
      <c r="BEC181" s="378"/>
      <c r="BED181" s="378"/>
      <c r="BEE181" s="378"/>
      <c r="BEF181" s="378"/>
      <c r="BEG181" s="378"/>
      <c r="BEH181" s="378"/>
      <c r="BEI181" s="378"/>
      <c r="BEJ181" s="378"/>
      <c r="BEK181" s="377"/>
      <c r="BEL181" s="378"/>
      <c r="BEM181" s="378"/>
      <c r="BEN181" s="378"/>
      <c r="BEO181" s="378"/>
      <c r="BEP181" s="378"/>
      <c r="BEQ181" s="378"/>
      <c r="BER181" s="378"/>
      <c r="BES181" s="378"/>
      <c r="BET181" s="378"/>
      <c r="BEU181" s="378"/>
      <c r="BEV181" s="378"/>
      <c r="BEW181" s="378"/>
      <c r="BEX181" s="378"/>
      <c r="BEY181" s="378"/>
      <c r="BEZ181" s="378"/>
      <c r="BFA181" s="378"/>
      <c r="BFB181" s="377"/>
      <c r="BFC181" s="378"/>
      <c r="BFD181" s="378"/>
      <c r="BFE181" s="378"/>
      <c r="BFF181" s="378"/>
      <c r="BFG181" s="378"/>
      <c r="BFH181" s="378"/>
      <c r="BFI181" s="378"/>
      <c r="BFJ181" s="378"/>
      <c r="BFK181" s="378"/>
      <c r="BFL181" s="378"/>
      <c r="BFM181" s="378"/>
      <c r="BFN181" s="378"/>
      <c r="BFO181" s="378"/>
      <c r="BFP181" s="378"/>
      <c r="BFQ181" s="378"/>
      <c r="BFR181" s="378"/>
      <c r="BFS181" s="377"/>
      <c r="BFT181" s="378"/>
      <c r="BFU181" s="378"/>
      <c r="BFV181" s="378"/>
      <c r="BFW181" s="378"/>
      <c r="BFX181" s="378"/>
      <c r="BFY181" s="378"/>
      <c r="BFZ181" s="378"/>
      <c r="BGA181" s="378"/>
      <c r="BGB181" s="378"/>
      <c r="BGC181" s="378"/>
      <c r="BGD181" s="378"/>
      <c r="BGE181" s="378"/>
      <c r="BGF181" s="378"/>
      <c r="BGG181" s="378"/>
      <c r="BGH181" s="378"/>
      <c r="BGI181" s="378"/>
      <c r="BGJ181" s="377"/>
      <c r="BGK181" s="378"/>
      <c r="BGL181" s="378"/>
      <c r="BGM181" s="378"/>
      <c r="BGN181" s="378"/>
      <c r="BGO181" s="378"/>
      <c r="BGP181" s="378"/>
      <c r="BGQ181" s="378"/>
      <c r="BGR181" s="378"/>
      <c r="BGS181" s="378"/>
      <c r="BGT181" s="378"/>
      <c r="BGU181" s="378"/>
      <c r="BGV181" s="378"/>
      <c r="BGW181" s="378"/>
      <c r="BGX181" s="378"/>
      <c r="BGY181" s="378"/>
      <c r="BGZ181" s="378"/>
      <c r="BHA181" s="377"/>
      <c r="BHB181" s="378"/>
      <c r="BHC181" s="378"/>
      <c r="BHD181" s="378"/>
      <c r="BHE181" s="378"/>
      <c r="BHF181" s="378"/>
      <c r="BHG181" s="378"/>
      <c r="BHH181" s="378"/>
      <c r="BHI181" s="378"/>
      <c r="BHJ181" s="378"/>
      <c r="BHK181" s="378"/>
      <c r="BHL181" s="378"/>
      <c r="BHM181" s="378"/>
      <c r="BHN181" s="378"/>
      <c r="BHO181" s="378"/>
      <c r="BHP181" s="378"/>
      <c r="BHQ181" s="378"/>
      <c r="BHR181" s="377"/>
      <c r="BHS181" s="378"/>
      <c r="BHT181" s="378"/>
      <c r="BHU181" s="378"/>
      <c r="BHV181" s="378"/>
      <c r="BHW181" s="378"/>
      <c r="BHX181" s="378"/>
      <c r="BHY181" s="378"/>
      <c r="BHZ181" s="378"/>
      <c r="BIA181" s="378"/>
      <c r="BIB181" s="378"/>
      <c r="BIC181" s="378"/>
      <c r="BID181" s="378"/>
      <c r="BIE181" s="378"/>
      <c r="BIF181" s="378"/>
      <c r="BIG181" s="378"/>
      <c r="BIH181" s="378"/>
      <c r="BII181" s="377"/>
      <c r="BIJ181" s="378"/>
      <c r="BIK181" s="378"/>
      <c r="BIL181" s="378"/>
      <c r="BIM181" s="378"/>
      <c r="BIN181" s="378"/>
      <c r="BIO181" s="378"/>
      <c r="BIP181" s="378"/>
      <c r="BIQ181" s="378"/>
      <c r="BIR181" s="378"/>
      <c r="BIS181" s="378"/>
      <c r="BIT181" s="378"/>
      <c r="BIU181" s="378"/>
      <c r="BIV181" s="378"/>
      <c r="BIW181" s="378"/>
      <c r="BIX181" s="378"/>
      <c r="BIY181" s="378"/>
      <c r="BIZ181" s="377"/>
      <c r="BJA181" s="378"/>
      <c r="BJB181" s="378"/>
      <c r="BJC181" s="378"/>
      <c r="BJD181" s="378"/>
      <c r="BJE181" s="378"/>
      <c r="BJF181" s="378"/>
      <c r="BJG181" s="378"/>
      <c r="BJH181" s="378"/>
      <c r="BJI181" s="378"/>
      <c r="BJJ181" s="378"/>
      <c r="BJK181" s="378"/>
      <c r="BJL181" s="378"/>
      <c r="BJM181" s="378"/>
      <c r="BJN181" s="378"/>
      <c r="BJO181" s="378"/>
      <c r="BJP181" s="378"/>
      <c r="BJQ181" s="377"/>
      <c r="BJR181" s="378"/>
      <c r="BJS181" s="378"/>
      <c r="BJT181" s="378"/>
      <c r="BJU181" s="378"/>
      <c r="BJV181" s="378"/>
      <c r="BJW181" s="378"/>
      <c r="BJX181" s="378"/>
      <c r="BJY181" s="378"/>
      <c r="BJZ181" s="378"/>
      <c r="BKA181" s="378"/>
      <c r="BKB181" s="378"/>
      <c r="BKC181" s="378"/>
      <c r="BKD181" s="378"/>
      <c r="BKE181" s="378"/>
      <c r="BKF181" s="378"/>
      <c r="BKG181" s="378"/>
      <c r="BKH181" s="377"/>
      <c r="BKI181" s="378"/>
      <c r="BKJ181" s="378"/>
      <c r="BKK181" s="378"/>
      <c r="BKL181" s="378"/>
      <c r="BKM181" s="378"/>
      <c r="BKN181" s="378"/>
      <c r="BKO181" s="378"/>
      <c r="BKP181" s="378"/>
      <c r="BKQ181" s="378"/>
      <c r="BKR181" s="378"/>
      <c r="BKS181" s="378"/>
      <c r="BKT181" s="378"/>
      <c r="BKU181" s="378"/>
      <c r="BKV181" s="378"/>
      <c r="BKW181" s="378"/>
      <c r="BKX181" s="378"/>
      <c r="BKY181" s="377"/>
      <c r="BKZ181" s="378"/>
      <c r="BLA181" s="378"/>
      <c r="BLB181" s="378"/>
      <c r="BLC181" s="378"/>
      <c r="BLD181" s="378"/>
      <c r="BLE181" s="378"/>
      <c r="BLF181" s="378"/>
      <c r="BLG181" s="378"/>
      <c r="BLH181" s="378"/>
      <c r="BLI181" s="378"/>
      <c r="BLJ181" s="378"/>
      <c r="BLK181" s="378"/>
      <c r="BLL181" s="378"/>
      <c r="BLM181" s="378"/>
      <c r="BLN181" s="378"/>
      <c r="BLO181" s="378"/>
      <c r="BLP181" s="377"/>
      <c r="BLQ181" s="378"/>
      <c r="BLR181" s="378"/>
      <c r="BLS181" s="378"/>
      <c r="BLT181" s="378"/>
      <c r="BLU181" s="378"/>
      <c r="BLV181" s="378"/>
      <c r="BLW181" s="378"/>
      <c r="BLX181" s="378"/>
      <c r="BLY181" s="378"/>
      <c r="BLZ181" s="378"/>
      <c r="BMA181" s="378"/>
      <c r="BMB181" s="378"/>
      <c r="BMC181" s="378"/>
      <c r="BMD181" s="378"/>
      <c r="BME181" s="378"/>
      <c r="BMF181" s="378"/>
      <c r="BMG181" s="377"/>
      <c r="BMH181" s="378"/>
      <c r="BMI181" s="378"/>
      <c r="BMJ181" s="378"/>
      <c r="BMK181" s="378"/>
      <c r="BML181" s="378"/>
      <c r="BMM181" s="378"/>
      <c r="BMN181" s="378"/>
      <c r="BMO181" s="378"/>
      <c r="BMP181" s="378"/>
      <c r="BMQ181" s="378"/>
      <c r="BMR181" s="378"/>
      <c r="BMS181" s="378"/>
      <c r="BMT181" s="378"/>
      <c r="BMU181" s="378"/>
      <c r="BMV181" s="378"/>
      <c r="BMW181" s="378"/>
      <c r="BMX181" s="377"/>
      <c r="BMY181" s="378"/>
      <c r="BMZ181" s="378"/>
      <c r="BNA181" s="378"/>
      <c r="BNB181" s="378"/>
      <c r="BNC181" s="378"/>
      <c r="BND181" s="378"/>
      <c r="BNE181" s="378"/>
      <c r="BNF181" s="378"/>
      <c r="BNG181" s="378"/>
      <c r="BNH181" s="378"/>
      <c r="BNI181" s="378"/>
      <c r="BNJ181" s="378"/>
      <c r="BNK181" s="378"/>
      <c r="BNL181" s="378"/>
      <c r="BNM181" s="378"/>
      <c r="BNN181" s="378"/>
      <c r="BNO181" s="377"/>
      <c r="BNP181" s="378"/>
      <c r="BNQ181" s="378"/>
      <c r="BNR181" s="378"/>
      <c r="BNS181" s="378"/>
      <c r="BNT181" s="378"/>
      <c r="BNU181" s="378"/>
      <c r="BNV181" s="378"/>
      <c r="BNW181" s="378"/>
      <c r="BNX181" s="378"/>
      <c r="BNY181" s="378"/>
      <c r="BNZ181" s="378"/>
      <c r="BOA181" s="378"/>
      <c r="BOB181" s="378"/>
      <c r="BOC181" s="378"/>
      <c r="BOD181" s="378"/>
      <c r="BOE181" s="378"/>
      <c r="BOF181" s="377"/>
      <c r="BOG181" s="378"/>
      <c r="BOH181" s="378"/>
      <c r="BOI181" s="378"/>
      <c r="BOJ181" s="378"/>
      <c r="BOK181" s="378"/>
      <c r="BOL181" s="378"/>
      <c r="BOM181" s="378"/>
      <c r="BON181" s="378"/>
      <c r="BOO181" s="378"/>
      <c r="BOP181" s="378"/>
      <c r="BOQ181" s="378"/>
      <c r="BOR181" s="378"/>
      <c r="BOS181" s="378"/>
      <c r="BOT181" s="378"/>
      <c r="BOU181" s="378"/>
      <c r="BOV181" s="378"/>
      <c r="BOW181" s="377"/>
      <c r="BOX181" s="378"/>
      <c r="BOY181" s="378"/>
      <c r="BOZ181" s="378"/>
      <c r="BPA181" s="378"/>
      <c r="BPB181" s="378"/>
      <c r="BPC181" s="378"/>
      <c r="BPD181" s="378"/>
      <c r="BPE181" s="378"/>
      <c r="BPF181" s="378"/>
      <c r="BPG181" s="378"/>
      <c r="BPH181" s="378"/>
      <c r="BPI181" s="378"/>
      <c r="BPJ181" s="378"/>
      <c r="BPK181" s="378"/>
      <c r="BPL181" s="378"/>
      <c r="BPM181" s="378"/>
      <c r="BPN181" s="377"/>
      <c r="BPO181" s="378"/>
      <c r="BPP181" s="378"/>
      <c r="BPQ181" s="378"/>
      <c r="BPR181" s="378"/>
      <c r="BPS181" s="378"/>
      <c r="BPT181" s="378"/>
      <c r="BPU181" s="378"/>
      <c r="BPV181" s="378"/>
      <c r="BPW181" s="378"/>
      <c r="BPX181" s="378"/>
      <c r="BPY181" s="378"/>
      <c r="BPZ181" s="378"/>
      <c r="BQA181" s="378"/>
      <c r="BQB181" s="378"/>
      <c r="BQC181" s="378"/>
      <c r="BQD181" s="378"/>
      <c r="BQE181" s="377"/>
      <c r="BQF181" s="378"/>
      <c r="BQG181" s="378"/>
      <c r="BQH181" s="378"/>
      <c r="BQI181" s="378"/>
      <c r="BQJ181" s="378"/>
      <c r="BQK181" s="378"/>
      <c r="BQL181" s="378"/>
      <c r="BQM181" s="378"/>
      <c r="BQN181" s="378"/>
      <c r="BQO181" s="378"/>
      <c r="BQP181" s="378"/>
      <c r="BQQ181" s="378"/>
      <c r="BQR181" s="378"/>
      <c r="BQS181" s="378"/>
      <c r="BQT181" s="378"/>
      <c r="BQU181" s="378"/>
      <c r="BQV181" s="377"/>
      <c r="BQW181" s="378"/>
      <c r="BQX181" s="378"/>
      <c r="BQY181" s="378"/>
      <c r="BQZ181" s="378"/>
      <c r="BRA181" s="378"/>
      <c r="BRB181" s="378"/>
      <c r="BRC181" s="378"/>
      <c r="BRD181" s="378"/>
      <c r="BRE181" s="378"/>
      <c r="BRF181" s="378"/>
      <c r="BRG181" s="378"/>
      <c r="BRH181" s="378"/>
      <c r="BRI181" s="378"/>
      <c r="BRJ181" s="378"/>
      <c r="BRK181" s="378"/>
      <c r="BRL181" s="378"/>
      <c r="BRM181" s="377"/>
      <c r="BRN181" s="378"/>
      <c r="BRO181" s="378"/>
      <c r="BRP181" s="378"/>
      <c r="BRQ181" s="378"/>
      <c r="BRR181" s="378"/>
      <c r="BRS181" s="378"/>
      <c r="BRT181" s="378"/>
      <c r="BRU181" s="378"/>
      <c r="BRV181" s="378"/>
      <c r="BRW181" s="378"/>
      <c r="BRX181" s="378"/>
      <c r="BRY181" s="378"/>
      <c r="BRZ181" s="378"/>
      <c r="BSA181" s="378"/>
      <c r="BSB181" s="378"/>
      <c r="BSC181" s="378"/>
      <c r="BSD181" s="377"/>
      <c r="BSE181" s="378"/>
      <c r="BSF181" s="378"/>
      <c r="BSG181" s="378"/>
      <c r="BSH181" s="378"/>
      <c r="BSI181" s="378"/>
      <c r="BSJ181" s="378"/>
      <c r="BSK181" s="378"/>
      <c r="BSL181" s="378"/>
      <c r="BSM181" s="378"/>
      <c r="BSN181" s="378"/>
      <c r="BSO181" s="378"/>
      <c r="BSP181" s="378"/>
      <c r="BSQ181" s="378"/>
      <c r="BSR181" s="378"/>
      <c r="BSS181" s="378"/>
      <c r="BST181" s="378"/>
      <c r="BSU181" s="377"/>
      <c r="BSV181" s="378"/>
      <c r="BSW181" s="378"/>
      <c r="BSX181" s="378"/>
      <c r="BSY181" s="378"/>
      <c r="BSZ181" s="378"/>
      <c r="BTA181" s="378"/>
      <c r="BTB181" s="378"/>
      <c r="BTC181" s="378"/>
      <c r="BTD181" s="378"/>
      <c r="BTE181" s="378"/>
      <c r="BTF181" s="378"/>
      <c r="BTG181" s="378"/>
      <c r="BTH181" s="378"/>
      <c r="BTI181" s="378"/>
      <c r="BTJ181" s="378"/>
      <c r="BTK181" s="378"/>
      <c r="BTL181" s="377"/>
      <c r="BTM181" s="378"/>
      <c r="BTN181" s="378"/>
      <c r="BTO181" s="378"/>
      <c r="BTP181" s="378"/>
      <c r="BTQ181" s="378"/>
      <c r="BTR181" s="378"/>
      <c r="BTS181" s="378"/>
      <c r="BTT181" s="378"/>
      <c r="BTU181" s="378"/>
      <c r="BTV181" s="378"/>
      <c r="BTW181" s="378"/>
      <c r="BTX181" s="378"/>
      <c r="BTY181" s="378"/>
      <c r="BTZ181" s="378"/>
      <c r="BUA181" s="378"/>
      <c r="BUB181" s="378"/>
      <c r="BUC181" s="377"/>
      <c r="BUD181" s="378"/>
      <c r="BUE181" s="378"/>
      <c r="BUF181" s="378"/>
      <c r="BUG181" s="378"/>
      <c r="BUH181" s="378"/>
      <c r="BUI181" s="378"/>
      <c r="BUJ181" s="378"/>
      <c r="BUK181" s="378"/>
      <c r="BUL181" s="378"/>
      <c r="BUM181" s="378"/>
      <c r="BUN181" s="378"/>
      <c r="BUO181" s="378"/>
      <c r="BUP181" s="378"/>
      <c r="BUQ181" s="378"/>
      <c r="BUR181" s="378"/>
      <c r="BUS181" s="378"/>
      <c r="BUT181" s="377"/>
      <c r="BUU181" s="378"/>
      <c r="BUV181" s="378"/>
      <c r="BUW181" s="378"/>
      <c r="BUX181" s="378"/>
      <c r="BUY181" s="378"/>
      <c r="BUZ181" s="378"/>
      <c r="BVA181" s="378"/>
      <c r="BVB181" s="378"/>
      <c r="BVC181" s="378"/>
      <c r="BVD181" s="378"/>
      <c r="BVE181" s="378"/>
      <c r="BVF181" s="378"/>
      <c r="BVG181" s="378"/>
      <c r="BVH181" s="378"/>
      <c r="BVI181" s="378"/>
      <c r="BVJ181" s="378"/>
      <c r="BVK181" s="377"/>
      <c r="BVL181" s="378"/>
      <c r="BVM181" s="378"/>
      <c r="BVN181" s="378"/>
      <c r="BVO181" s="378"/>
      <c r="BVP181" s="378"/>
      <c r="BVQ181" s="378"/>
      <c r="BVR181" s="378"/>
      <c r="BVS181" s="378"/>
      <c r="BVT181" s="378"/>
      <c r="BVU181" s="378"/>
      <c r="BVV181" s="378"/>
      <c r="BVW181" s="378"/>
      <c r="BVX181" s="378"/>
      <c r="BVY181" s="378"/>
      <c r="BVZ181" s="378"/>
      <c r="BWA181" s="378"/>
      <c r="BWB181" s="377"/>
      <c r="BWC181" s="378"/>
      <c r="BWD181" s="378"/>
      <c r="BWE181" s="378"/>
      <c r="BWF181" s="378"/>
      <c r="BWG181" s="378"/>
      <c r="BWH181" s="378"/>
      <c r="BWI181" s="378"/>
      <c r="BWJ181" s="378"/>
      <c r="BWK181" s="378"/>
      <c r="BWL181" s="378"/>
      <c r="BWM181" s="378"/>
      <c r="BWN181" s="378"/>
      <c r="BWO181" s="378"/>
      <c r="BWP181" s="378"/>
      <c r="BWQ181" s="378"/>
      <c r="BWR181" s="378"/>
      <c r="BWS181" s="377"/>
      <c r="BWT181" s="378"/>
      <c r="BWU181" s="378"/>
      <c r="BWV181" s="378"/>
      <c r="BWW181" s="378"/>
      <c r="BWX181" s="378"/>
      <c r="BWY181" s="378"/>
      <c r="BWZ181" s="378"/>
      <c r="BXA181" s="378"/>
      <c r="BXB181" s="378"/>
      <c r="BXC181" s="378"/>
      <c r="BXD181" s="378"/>
      <c r="BXE181" s="378"/>
      <c r="BXF181" s="378"/>
      <c r="BXG181" s="378"/>
      <c r="BXH181" s="378"/>
      <c r="BXI181" s="378"/>
      <c r="BXJ181" s="377"/>
      <c r="BXK181" s="378"/>
      <c r="BXL181" s="378"/>
      <c r="BXM181" s="378"/>
      <c r="BXN181" s="378"/>
      <c r="BXO181" s="378"/>
      <c r="BXP181" s="378"/>
      <c r="BXQ181" s="378"/>
      <c r="BXR181" s="378"/>
      <c r="BXS181" s="378"/>
      <c r="BXT181" s="378"/>
      <c r="BXU181" s="378"/>
      <c r="BXV181" s="378"/>
      <c r="BXW181" s="378"/>
      <c r="BXX181" s="378"/>
      <c r="BXY181" s="378"/>
      <c r="BXZ181" s="378"/>
      <c r="BYA181" s="377"/>
      <c r="BYB181" s="378"/>
      <c r="BYC181" s="378"/>
      <c r="BYD181" s="378"/>
      <c r="BYE181" s="378"/>
      <c r="BYF181" s="378"/>
      <c r="BYG181" s="378"/>
      <c r="BYH181" s="378"/>
      <c r="BYI181" s="378"/>
      <c r="BYJ181" s="378"/>
      <c r="BYK181" s="378"/>
      <c r="BYL181" s="378"/>
      <c r="BYM181" s="378"/>
      <c r="BYN181" s="378"/>
      <c r="BYO181" s="378"/>
      <c r="BYP181" s="378"/>
      <c r="BYQ181" s="378"/>
      <c r="BYR181" s="377"/>
      <c r="BYS181" s="378"/>
      <c r="BYT181" s="378"/>
      <c r="BYU181" s="378"/>
      <c r="BYV181" s="378"/>
      <c r="BYW181" s="378"/>
      <c r="BYX181" s="378"/>
      <c r="BYY181" s="378"/>
      <c r="BYZ181" s="378"/>
      <c r="BZA181" s="378"/>
      <c r="BZB181" s="378"/>
      <c r="BZC181" s="378"/>
      <c r="BZD181" s="378"/>
      <c r="BZE181" s="378"/>
      <c r="BZF181" s="378"/>
      <c r="BZG181" s="378"/>
      <c r="BZH181" s="378"/>
      <c r="BZI181" s="377"/>
      <c r="BZJ181" s="378"/>
      <c r="BZK181" s="378"/>
      <c r="BZL181" s="378"/>
      <c r="BZM181" s="378"/>
      <c r="BZN181" s="378"/>
      <c r="BZO181" s="378"/>
      <c r="BZP181" s="378"/>
      <c r="BZQ181" s="378"/>
      <c r="BZR181" s="378"/>
      <c r="BZS181" s="378"/>
      <c r="BZT181" s="378"/>
      <c r="BZU181" s="378"/>
      <c r="BZV181" s="378"/>
      <c r="BZW181" s="378"/>
      <c r="BZX181" s="378"/>
      <c r="BZY181" s="378"/>
      <c r="BZZ181" s="377"/>
      <c r="CAA181" s="378"/>
      <c r="CAB181" s="378"/>
      <c r="CAC181" s="378"/>
      <c r="CAD181" s="378"/>
      <c r="CAE181" s="378"/>
      <c r="CAF181" s="378"/>
      <c r="CAG181" s="378"/>
      <c r="CAH181" s="378"/>
      <c r="CAI181" s="378"/>
      <c r="CAJ181" s="378"/>
      <c r="CAK181" s="378"/>
      <c r="CAL181" s="378"/>
      <c r="CAM181" s="378"/>
      <c r="CAN181" s="378"/>
      <c r="CAO181" s="378"/>
      <c r="CAP181" s="378"/>
      <c r="CAQ181" s="377"/>
      <c r="CAR181" s="378"/>
      <c r="CAS181" s="378"/>
      <c r="CAT181" s="378"/>
      <c r="CAU181" s="378"/>
      <c r="CAV181" s="378"/>
      <c r="CAW181" s="378"/>
      <c r="CAX181" s="378"/>
      <c r="CAY181" s="378"/>
      <c r="CAZ181" s="378"/>
      <c r="CBA181" s="378"/>
      <c r="CBB181" s="378"/>
      <c r="CBC181" s="378"/>
      <c r="CBD181" s="378"/>
      <c r="CBE181" s="378"/>
      <c r="CBF181" s="378"/>
      <c r="CBG181" s="378"/>
      <c r="CBH181" s="377"/>
      <c r="CBI181" s="378"/>
      <c r="CBJ181" s="378"/>
      <c r="CBK181" s="378"/>
      <c r="CBL181" s="378"/>
      <c r="CBM181" s="378"/>
      <c r="CBN181" s="378"/>
      <c r="CBO181" s="378"/>
      <c r="CBP181" s="378"/>
      <c r="CBQ181" s="378"/>
      <c r="CBR181" s="378"/>
      <c r="CBS181" s="378"/>
      <c r="CBT181" s="378"/>
      <c r="CBU181" s="378"/>
      <c r="CBV181" s="378"/>
      <c r="CBW181" s="378"/>
      <c r="CBX181" s="378"/>
      <c r="CBY181" s="377"/>
      <c r="CBZ181" s="378"/>
      <c r="CCA181" s="378"/>
      <c r="CCB181" s="378"/>
      <c r="CCC181" s="378"/>
      <c r="CCD181" s="378"/>
      <c r="CCE181" s="378"/>
      <c r="CCF181" s="378"/>
      <c r="CCG181" s="378"/>
      <c r="CCH181" s="378"/>
      <c r="CCI181" s="378"/>
      <c r="CCJ181" s="378"/>
      <c r="CCK181" s="378"/>
      <c r="CCL181" s="378"/>
      <c r="CCM181" s="378"/>
      <c r="CCN181" s="378"/>
      <c r="CCO181" s="378"/>
      <c r="CCP181" s="377"/>
      <c r="CCQ181" s="378"/>
      <c r="CCR181" s="378"/>
      <c r="CCS181" s="378"/>
      <c r="CCT181" s="378"/>
      <c r="CCU181" s="378"/>
      <c r="CCV181" s="378"/>
      <c r="CCW181" s="378"/>
      <c r="CCX181" s="378"/>
      <c r="CCY181" s="378"/>
      <c r="CCZ181" s="378"/>
      <c r="CDA181" s="378"/>
      <c r="CDB181" s="378"/>
      <c r="CDC181" s="378"/>
      <c r="CDD181" s="378"/>
      <c r="CDE181" s="378"/>
      <c r="CDF181" s="378"/>
      <c r="CDG181" s="377"/>
      <c r="CDH181" s="378"/>
      <c r="CDI181" s="378"/>
      <c r="CDJ181" s="378"/>
      <c r="CDK181" s="378"/>
      <c r="CDL181" s="378"/>
      <c r="CDM181" s="378"/>
      <c r="CDN181" s="378"/>
      <c r="CDO181" s="378"/>
      <c r="CDP181" s="378"/>
      <c r="CDQ181" s="378"/>
      <c r="CDR181" s="378"/>
      <c r="CDS181" s="378"/>
      <c r="CDT181" s="378"/>
      <c r="CDU181" s="378"/>
      <c r="CDV181" s="378"/>
      <c r="CDW181" s="378"/>
      <c r="CDX181" s="377"/>
      <c r="CDY181" s="378"/>
      <c r="CDZ181" s="378"/>
      <c r="CEA181" s="378"/>
      <c r="CEB181" s="378"/>
      <c r="CEC181" s="378"/>
      <c r="CED181" s="378"/>
      <c r="CEE181" s="378"/>
      <c r="CEF181" s="378"/>
      <c r="CEG181" s="378"/>
      <c r="CEH181" s="378"/>
      <c r="CEI181" s="378"/>
      <c r="CEJ181" s="378"/>
      <c r="CEK181" s="378"/>
      <c r="CEL181" s="378"/>
      <c r="CEM181" s="378"/>
      <c r="CEN181" s="378"/>
      <c r="CEO181" s="377"/>
      <c r="CEP181" s="378"/>
      <c r="CEQ181" s="378"/>
      <c r="CER181" s="378"/>
      <c r="CES181" s="378"/>
      <c r="CET181" s="378"/>
      <c r="CEU181" s="378"/>
      <c r="CEV181" s="378"/>
      <c r="CEW181" s="378"/>
      <c r="CEX181" s="378"/>
      <c r="CEY181" s="378"/>
      <c r="CEZ181" s="378"/>
      <c r="CFA181" s="378"/>
      <c r="CFB181" s="378"/>
      <c r="CFC181" s="378"/>
      <c r="CFD181" s="378"/>
      <c r="CFE181" s="378"/>
      <c r="CFF181" s="377"/>
      <c r="CFG181" s="378"/>
      <c r="CFH181" s="378"/>
      <c r="CFI181" s="378"/>
      <c r="CFJ181" s="378"/>
      <c r="CFK181" s="378"/>
      <c r="CFL181" s="378"/>
      <c r="CFM181" s="378"/>
      <c r="CFN181" s="378"/>
      <c r="CFO181" s="378"/>
      <c r="CFP181" s="378"/>
      <c r="CFQ181" s="378"/>
      <c r="CFR181" s="378"/>
      <c r="CFS181" s="378"/>
      <c r="CFT181" s="378"/>
      <c r="CFU181" s="378"/>
      <c r="CFV181" s="378"/>
      <c r="CFW181" s="377"/>
      <c r="CFX181" s="378"/>
      <c r="CFY181" s="378"/>
      <c r="CFZ181" s="378"/>
      <c r="CGA181" s="378"/>
      <c r="CGB181" s="378"/>
      <c r="CGC181" s="378"/>
      <c r="CGD181" s="378"/>
      <c r="CGE181" s="378"/>
      <c r="CGF181" s="378"/>
      <c r="CGG181" s="378"/>
      <c r="CGH181" s="378"/>
      <c r="CGI181" s="378"/>
      <c r="CGJ181" s="378"/>
      <c r="CGK181" s="378"/>
      <c r="CGL181" s="378"/>
      <c r="CGM181" s="378"/>
      <c r="CGN181" s="377"/>
      <c r="CGO181" s="378"/>
      <c r="CGP181" s="378"/>
      <c r="CGQ181" s="378"/>
      <c r="CGR181" s="378"/>
      <c r="CGS181" s="378"/>
      <c r="CGT181" s="378"/>
      <c r="CGU181" s="378"/>
      <c r="CGV181" s="378"/>
      <c r="CGW181" s="378"/>
      <c r="CGX181" s="378"/>
      <c r="CGY181" s="378"/>
      <c r="CGZ181" s="378"/>
      <c r="CHA181" s="378"/>
      <c r="CHB181" s="378"/>
      <c r="CHC181" s="378"/>
      <c r="CHD181" s="378"/>
      <c r="CHE181" s="377"/>
      <c r="CHF181" s="378"/>
      <c r="CHG181" s="378"/>
      <c r="CHH181" s="378"/>
      <c r="CHI181" s="378"/>
      <c r="CHJ181" s="378"/>
      <c r="CHK181" s="378"/>
      <c r="CHL181" s="378"/>
      <c r="CHM181" s="378"/>
      <c r="CHN181" s="378"/>
      <c r="CHO181" s="378"/>
      <c r="CHP181" s="378"/>
      <c r="CHQ181" s="378"/>
      <c r="CHR181" s="378"/>
      <c r="CHS181" s="378"/>
      <c r="CHT181" s="378"/>
      <c r="CHU181" s="378"/>
      <c r="CHV181" s="377"/>
      <c r="CHW181" s="378"/>
      <c r="CHX181" s="378"/>
      <c r="CHY181" s="378"/>
      <c r="CHZ181" s="378"/>
      <c r="CIA181" s="378"/>
      <c r="CIB181" s="378"/>
      <c r="CIC181" s="378"/>
      <c r="CID181" s="378"/>
      <c r="CIE181" s="378"/>
      <c r="CIF181" s="378"/>
      <c r="CIG181" s="378"/>
      <c r="CIH181" s="378"/>
      <c r="CII181" s="378"/>
      <c r="CIJ181" s="378"/>
      <c r="CIK181" s="378"/>
      <c r="CIL181" s="378"/>
      <c r="CIM181" s="377"/>
      <c r="CIN181" s="378"/>
      <c r="CIO181" s="378"/>
      <c r="CIP181" s="378"/>
      <c r="CIQ181" s="378"/>
      <c r="CIR181" s="378"/>
      <c r="CIS181" s="378"/>
      <c r="CIT181" s="378"/>
      <c r="CIU181" s="378"/>
      <c r="CIV181" s="378"/>
      <c r="CIW181" s="378"/>
      <c r="CIX181" s="378"/>
      <c r="CIY181" s="378"/>
      <c r="CIZ181" s="378"/>
      <c r="CJA181" s="378"/>
      <c r="CJB181" s="378"/>
      <c r="CJC181" s="378"/>
      <c r="CJD181" s="377"/>
      <c r="CJE181" s="378"/>
      <c r="CJF181" s="378"/>
      <c r="CJG181" s="378"/>
      <c r="CJH181" s="378"/>
      <c r="CJI181" s="378"/>
      <c r="CJJ181" s="378"/>
      <c r="CJK181" s="378"/>
      <c r="CJL181" s="378"/>
      <c r="CJM181" s="378"/>
      <c r="CJN181" s="378"/>
      <c r="CJO181" s="378"/>
      <c r="CJP181" s="378"/>
      <c r="CJQ181" s="378"/>
      <c r="CJR181" s="378"/>
      <c r="CJS181" s="378"/>
      <c r="CJT181" s="378"/>
      <c r="CJU181" s="377"/>
      <c r="CJV181" s="378"/>
      <c r="CJW181" s="378"/>
      <c r="CJX181" s="378"/>
      <c r="CJY181" s="378"/>
      <c r="CJZ181" s="378"/>
      <c r="CKA181" s="378"/>
      <c r="CKB181" s="378"/>
      <c r="CKC181" s="378"/>
      <c r="CKD181" s="378"/>
      <c r="CKE181" s="378"/>
      <c r="CKF181" s="378"/>
      <c r="CKG181" s="378"/>
      <c r="CKH181" s="378"/>
      <c r="CKI181" s="378"/>
      <c r="CKJ181" s="378"/>
      <c r="CKK181" s="378"/>
      <c r="CKL181" s="377"/>
      <c r="CKM181" s="378"/>
      <c r="CKN181" s="378"/>
      <c r="CKO181" s="378"/>
      <c r="CKP181" s="378"/>
      <c r="CKQ181" s="378"/>
      <c r="CKR181" s="378"/>
      <c r="CKS181" s="378"/>
      <c r="CKT181" s="378"/>
      <c r="CKU181" s="378"/>
      <c r="CKV181" s="378"/>
      <c r="CKW181" s="378"/>
      <c r="CKX181" s="378"/>
      <c r="CKY181" s="378"/>
      <c r="CKZ181" s="378"/>
      <c r="CLA181" s="378"/>
      <c r="CLB181" s="378"/>
      <c r="CLC181" s="377"/>
      <c r="CLD181" s="378"/>
      <c r="CLE181" s="378"/>
      <c r="CLF181" s="378"/>
      <c r="CLG181" s="378"/>
      <c r="CLH181" s="378"/>
      <c r="CLI181" s="378"/>
      <c r="CLJ181" s="378"/>
      <c r="CLK181" s="378"/>
      <c r="CLL181" s="378"/>
      <c r="CLM181" s="378"/>
      <c r="CLN181" s="378"/>
      <c r="CLO181" s="378"/>
      <c r="CLP181" s="378"/>
      <c r="CLQ181" s="378"/>
      <c r="CLR181" s="378"/>
      <c r="CLS181" s="378"/>
      <c r="CLT181" s="377"/>
      <c r="CLU181" s="378"/>
      <c r="CLV181" s="378"/>
      <c r="CLW181" s="378"/>
      <c r="CLX181" s="378"/>
      <c r="CLY181" s="378"/>
      <c r="CLZ181" s="378"/>
      <c r="CMA181" s="378"/>
      <c r="CMB181" s="378"/>
      <c r="CMC181" s="378"/>
      <c r="CMD181" s="378"/>
      <c r="CME181" s="378"/>
      <c r="CMF181" s="378"/>
      <c r="CMG181" s="378"/>
      <c r="CMH181" s="378"/>
      <c r="CMI181" s="378"/>
      <c r="CMJ181" s="378"/>
      <c r="CMK181" s="377"/>
      <c r="CML181" s="378"/>
      <c r="CMM181" s="378"/>
      <c r="CMN181" s="378"/>
      <c r="CMO181" s="378"/>
      <c r="CMP181" s="378"/>
      <c r="CMQ181" s="378"/>
      <c r="CMR181" s="378"/>
      <c r="CMS181" s="378"/>
      <c r="CMT181" s="378"/>
      <c r="CMU181" s="378"/>
      <c r="CMV181" s="378"/>
      <c r="CMW181" s="378"/>
      <c r="CMX181" s="378"/>
      <c r="CMY181" s="378"/>
      <c r="CMZ181" s="378"/>
      <c r="CNA181" s="378"/>
      <c r="CNB181" s="377"/>
      <c r="CNC181" s="378"/>
      <c r="CND181" s="378"/>
      <c r="CNE181" s="378"/>
      <c r="CNF181" s="378"/>
      <c r="CNG181" s="378"/>
      <c r="CNH181" s="378"/>
      <c r="CNI181" s="378"/>
      <c r="CNJ181" s="378"/>
      <c r="CNK181" s="378"/>
      <c r="CNL181" s="378"/>
      <c r="CNM181" s="378"/>
      <c r="CNN181" s="378"/>
      <c r="CNO181" s="378"/>
      <c r="CNP181" s="378"/>
      <c r="CNQ181" s="378"/>
      <c r="CNR181" s="378"/>
      <c r="CNS181" s="377"/>
      <c r="CNT181" s="378"/>
      <c r="CNU181" s="378"/>
      <c r="CNV181" s="378"/>
      <c r="CNW181" s="378"/>
      <c r="CNX181" s="378"/>
      <c r="CNY181" s="378"/>
      <c r="CNZ181" s="378"/>
      <c r="COA181" s="378"/>
      <c r="COB181" s="378"/>
      <c r="COC181" s="378"/>
      <c r="COD181" s="378"/>
      <c r="COE181" s="378"/>
      <c r="COF181" s="378"/>
      <c r="COG181" s="378"/>
      <c r="COH181" s="378"/>
      <c r="COI181" s="378"/>
      <c r="COJ181" s="377"/>
      <c r="COK181" s="378"/>
      <c r="COL181" s="378"/>
      <c r="COM181" s="378"/>
      <c r="CON181" s="378"/>
      <c r="COO181" s="378"/>
      <c r="COP181" s="378"/>
      <c r="COQ181" s="378"/>
      <c r="COR181" s="378"/>
      <c r="COS181" s="378"/>
      <c r="COT181" s="378"/>
      <c r="COU181" s="378"/>
      <c r="COV181" s="378"/>
      <c r="COW181" s="378"/>
      <c r="COX181" s="378"/>
      <c r="COY181" s="378"/>
      <c r="COZ181" s="378"/>
      <c r="CPA181" s="377"/>
      <c r="CPB181" s="378"/>
      <c r="CPC181" s="378"/>
      <c r="CPD181" s="378"/>
      <c r="CPE181" s="378"/>
      <c r="CPF181" s="378"/>
      <c r="CPG181" s="378"/>
      <c r="CPH181" s="378"/>
      <c r="CPI181" s="378"/>
      <c r="CPJ181" s="378"/>
      <c r="CPK181" s="378"/>
      <c r="CPL181" s="378"/>
      <c r="CPM181" s="378"/>
      <c r="CPN181" s="378"/>
      <c r="CPO181" s="378"/>
      <c r="CPP181" s="378"/>
      <c r="CPQ181" s="378"/>
      <c r="CPR181" s="377"/>
      <c r="CPS181" s="378"/>
      <c r="CPT181" s="378"/>
      <c r="CPU181" s="378"/>
      <c r="CPV181" s="378"/>
      <c r="CPW181" s="378"/>
      <c r="CPX181" s="378"/>
      <c r="CPY181" s="378"/>
      <c r="CPZ181" s="378"/>
      <c r="CQA181" s="378"/>
      <c r="CQB181" s="378"/>
      <c r="CQC181" s="378"/>
      <c r="CQD181" s="378"/>
      <c r="CQE181" s="378"/>
      <c r="CQF181" s="378"/>
      <c r="CQG181" s="378"/>
      <c r="CQH181" s="378"/>
      <c r="CQI181" s="377"/>
      <c r="CQJ181" s="378"/>
      <c r="CQK181" s="378"/>
      <c r="CQL181" s="378"/>
      <c r="CQM181" s="378"/>
      <c r="CQN181" s="378"/>
      <c r="CQO181" s="378"/>
      <c r="CQP181" s="378"/>
      <c r="CQQ181" s="378"/>
      <c r="CQR181" s="378"/>
      <c r="CQS181" s="378"/>
      <c r="CQT181" s="378"/>
      <c r="CQU181" s="378"/>
      <c r="CQV181" s="378"/>
      <c r="CQW181" s="378"/>
      <c r="CQX181" s="378"/>
      <c r="CQY181" s="378"/>
      <c r="CQZ181" s="377"/>
      <c r="CRA181" s="378"/>
      <c r="CRB181" s="378"/>
      <c r="CRC181" s="378"/>
      <c r="CRD181" s="378"/>
      <c r="CRE181" s="378"/>
      <c r="CRF181" s="378"/>
      <c r="CRG181" s="378"/>
      <c r="CRH181" s="378"/>
      <c r="CRI181" s="378"/>
      <c r="CRJ181" s="378"/>
      <c r="CRK181" s="378"/>
      <c r="CRL181" s="378"/>
      <c r="CRM181" s="378"/>
      <c r="CRN181" s="378"/>
      <c r="CRO181" s="378"/>
      <c r="CRP181" s="378"/>
      <c r="CRQ181" s="377"/>
      <c r="CRR181" s="378"/>
      <c r="CRS181" s="378"/>
      <c r="CRT181" s="378"/>
      <c r="CRU181" s="378"/>
      <c r="CRV181" s="378"/>
      <c r="CRW181" s="378"/>
      <c r="CRX181" s="378"/>
      <c r="CRY181" s="378"/>
      <c r="CRZ181" s="378"/>
      <c r="CSA181" s="378"/>
      <c r="CSB181" s="378"/>
      <c r="CSC181" s="378"/>
      <c r="CSD181" s="378"/>
      <c r="CSE181" s="378"/>
      <c r="CSF181" s="378"/>
      <c r="CSG181" s="378"/>
      <c r="CSH181" s="377"/>
      <c r="CSI181" s="378"/>
      <c r="CSJ181" s="378"/>
      <c r="CSK181" s="378"/>
      <c r="CSL181" s="378"/>
      <c r="CSM181" s="378"/>
      <c r="CSN181" s="378"/>
      <c r="CSO181" s="378"/>
      <c r="CSP181" s="378"/>
      <c r="CSQ181" s="378"/>
      <c r="CSR181" s="378"/>
      <c r="CSS181" s="378"/>
      <c r="CST181" s="378"/>
      <c r="CSU181" s="378"/>
      <c r="CSV181" s="378"/>
      <c r="CSW181" s="378"/>
      <c r="CSX181" s="378"/>
      <c r="CSY181" s="377"/>
      <c r="CSZ181" s="378"/>
      <c r="CTA181" s="378"/>
      <c r="CTB181" s="378"/>
      <c r="CTC181" s="378"/>
      <c r="CTD181" s="378"/>
      <c r="CTE181" s="378"/>
      <c r="CTF181" s="378"/>
      <c r="CTG181" s="378"/>
      <c r="CTH181" s="378"/>
      <c r="CTI181" s="378"/>
      <c r="CTJ181" s="378"/>
      <c r="CTK181" s="378"/>
      <c r="CTL181" s="378"/>
      <c r="CTM181" s="378"/>
      <c r="CTN181" s="378"/>
      <c r="CTO181" s="378"/>
      <c r="CTP181" s="377"/>
      <c r="CTQ181" s="378"/>
      <c r="CTR181" s="378"/>
      <c r="CTS181" s="378"/>
      <c r="CTT181" s="378"/>
      <c r="CTU181" s="378"/>
      <c r="CTV181" s="378"/>
      <c r="CTW181" s="378"/>
      <c r="CTX181" s="378"/>
      <c r="CTY181" s="378"/>
      <c r="CTZ181" s="378"/>
      <c r="CUA181" s="378"/>
      <c r="CUB181" s="378"/>
      <c r="CUC181" s="378"/>
      <c r="CUD181" s="378"/>
      <c r="CUE181" s="378"/>
      <c r="CUF181" s="378"/>
      <c r="CUG181" s="377"/>
      <c r="CUH181" s="378"/>
      <c r="CUI181" s="378"/>
      <c r="CUJ181" s="378"/>
      <c r="CUK181" s="378"/>
      <c r="CUL181" s="378"/>
      <c r="CUM181" s="378"/>
      <c r="CUN181" s="378"/>
      <c r="CUO181" s="378"/>
      <c r="CUP181" s="378"/>
      <c r="CUQ181" s="378"/>
      <c r="CUR181" s="378"/>
      <c r="CUS181" s="378"/>
      <c r="CUT181" s="378"/>
      <c r="CUU181" s="378"/>
      <c r="CUV181" s="378"/>
      <c r="CUW181" s="378"/>
      <c r="CUX181" s="377"/>
      <c r="CUY181" s="378"/>
      <c r="CUZ181" s="378"/>
      <c r="CVA181" s="378"/>
      <c r="CVB181" s="378"/>
      <c r="CVC181" s="378"/>
      <c r="CVD181" s="378"/>
      <c r="CVE181" s="378"/>
      <c r="CVF181" s="378"/>
      <c r="CVG181" s="378"/>
      <c r="CVH181" s="378"/>
      <c r="CVI181" s="378"/>
      <c r="CVJ181" s="378"/>
      <c r="CVK181" s="378"/>
      <c r="CVL181" s="378"/>
      <c r="CVM181" s="378"/>
      <c r="CVN181" s="378"/>
      <c r="CVO181" s="377"/>
      <c r="CVP181" s="378"/>
      <c r="CVQ181" s="378"/>
      <c r="CVR181" s="378"/>
      <c r="CVS181" s="378"/>
      <c r="CVT181" s="378"/>
      <c r="CVU181" s="378"/>
      <c r="CVV181" s="378"/>
      <c r="CVW181" s="378"/>
      <c r="CVX181" s="378"/>
      <c r="CVY181" s="378"/>
      <c r="CVZ181" s="378"/>
      <c r="CWA181" s="378"/>
      <c r="CWB181" s="378"/>
      <c r="CWC181" s="378"/>
      <c r="CWD181" s="378"/>
      <c r="CWE181" s="378"/>
      <c r="CWF181" s="377"/>
      <c r="CWG181" s="378"/>
      <c r="CWH181" s="378"/>
      <c r="CWI181" s="378"/>
      <c r="CWJ181" s="378"/>
      <c r="CWK181" s="378"/>
      <c r="CWL181" s="378"/>
      <c r="CWM181" s="378"/>
      <c r="CWN181" s="378"/>
      <c r="CWO181" s="378"/>
      <c r="CWP181" s="378"/>
      <c r="CWQ181" s="378"/>
      <c r="CWR181" s="378"/>
      <c r="CWS181" s="378"/>
      <c r="CWT181" s="378"/>
      <c r="CWU181" s="378"/>
      <c r="CWV181" s="378"/>
      <c r="CWW181" s="377"/>
      <c r="CWX181" s="378"/>
      <c r="CWY181" s="378"/>
      <c r="CWZ181" s="378"/>
      <c r="CXA181" s="378"/>
      <c r="CXB181" s="378"/>
      <c r="CXC181" s="378"/>
      <c r="CXD181" s="378"/>
      <c r="CXE181" s="378"/>
      <c r="CXF181" s="378"/>
      <c r="CXG181" s="378"/>
      <c r="CXH181" s="378"/>
      <c r="CXI181" s="378"/>
      <c r="CXJ181" s="378"/>
      <c r="CXK181" s="378"/>
      <c r="CXL181" s="378"/>
      <c r="CXM181" s="378"/>
      <c r="CXN181" s="377"/>
      <c r="CXO181" s="378"/>
      <c r="CXP181" s="378"/>
      <c r="CXQ181" s="378"/>
      <c r="CXR181" s="378"/>
      <c r="CXS181" s="378"/>
      <c r="CXT181" s="378"/>
      <c r="CXU181" s="378"/>
      <c r="CXV181" s="378"/>
      <c r="CXW181" s="378"/>
      <c r="CXX181" s="378"/>
      <c r="CXY181" s="378"/>
      <c r="CXZ181" s="378"/>
      <c r="CYA181" s="378"/>
      <c r="CYB181" s="378"/>
      <c r="CYC181" s="378"/>
      <c r="CYD181" s="378"/>
      <c r="CYE181" s="377"/>
      <c r="CYF181" s="378"/>
      <c r="CYG181" s="378"/>
      <c r="CYH181" s="378"/>
      <c r="CYI181" s="378"/>
      <c r="CYJ181" s="378"/>
      <c r="CYK181" s="378"/>
      <c r="CYL181" s="378"/>
      <c r="CYM181" s="378"/>
      <c r="CYN181" s="378"/>
      <c r="CYO181" s="378"/>
      <c r="CYP181" s="378"/>
      <c r="CYQ181" s="378"/>
      <c r="CYR181" s="378"/>
      <c r="CYS181" s="378"/>
      <c r="CYT181" s="378"/>
      <c r="CYU181" s="378"/>
      <c r="CYV181" s="377"/>
      <c r="CYW181" s="378"/>
      <c r="CYX181" s="378"/>
      <c r="CYY181" s="378"/>
      <c r="CYZ181" s="378"/>
      <c r="CZA181" s="378"/>
      <c r="CZB181" s="378"/>
      <c r="CZC181" s="378"/>
      <c r="CZD181" s="378"/>
      <c r="CZE181" s="378"/>
      <c r="CZF181" s="378"/>
      <c r="CZG181" s="378"/>
      <c r="CZH181" s="378"/>
      <c r="CZI181" s="378"/>
      <c r="CZJ181" s="378"/>
      <c r="CZK181" s="378"/>
      <c r="CZL181" s="378"/>
      <c r="CZM181" s="377"/>
      <c r="CZN181" s="378"/>
      <c r="CZO181" s="378"/>
      <c r="CZP181" s="378"/>
      <c r="CZQ181" s="378"/>
      <c r="CZR181" s="378"/>
      <c r="CZS181" s="378"/>
      <c r="CZT181" s="378"/>
      <c r="CZU181" s="378"/>
      <c r="CZV181" s="378"/>
      <c r="CZW181" s="378"/>
      <c r="CZX181" s="378"/>
      <c r="CZY181" s="378"/>
      <c r="CZZ181" s="378"/>
      <c r="DAA181" s="378"/>
      <c r="DAB181" s="378"/>
      <c r="DAC181" s="378"/>
      <c r="DAD181" s="377"/>
      <c r="DAE181" s="378"/>
      <c r="DAF181" s="378"/>
      <c r="DAG181" s="378"/>
      <c r="DAH181" s="378"/>
      <c r="DAI181" s="378"/>
      <c r="DAJ181" s="378"/>
      <c r="DAK181" s="378"/>
      <c r="DAL181" s="378"/>
      <c r="DAM181" s="378"/>
      <c r="DAN181" s="378"/>
      <c r="DAO181" s="378"/>
      <c r="DAP181" s="378"/>
      <c r="DAQ181" s="378"/>
      <c r="DAR181" s="378"/>
      <c r="DAS181" s="378"/>
      <c r="DAT181" s="378"/>
      <c r="DAU181" s="377"/>
      <c r="DAV181" s="378"/>
      <c r="DAW181" s="378"/>
      <c r="DAX181" s="378"/>
      <c r="DAY181" s="378"/>
      <c r="DAZ181" s="378"/>
      <c r="DBA181" s="378"/>
      <c r="DBB181" s="378"/>
      <c r="DBC181" s="378"/>
      <c r="DBD181" s="378"/>
      <c r="DBE181" s="378"/>
      <c r="DBF181" s="378"/>
      <c r="DBG181" s="378"/>
      <c r="DBH181" s="378"/>
      <c r="DBI181" s="378"/>
      <c r="DBJ181" s="378"/>
      <c r="DBK181" s="378"/>
      <c r="DBL181" s="377"/>
      <c r="DBM181" s="378"/>
      <c r="DBN181" s="378"/>
      <c r="DBO181" s="378"/>
      <c r="DBP181" s="378"/>
      <c r="DBQ181" s="378"/>
      <c r="DBR181" s="378"/>
      <c r="DBS181" s="378"/>
      <c r="DBT181" s="378"/>
      <c r="DBU181" s="378"/>
      <c r="DBV181" s="378"/>
      <c r="DBW181" s="378"/>
      <c r="DBX181" s="378"/>
      <c r="DBY181" s="378"/>
      <c r="DBZ181" s="378"/>
      <c r="DCA181" s="378"/>
      <c r="DCB181" s="378"/>
      <c r="DCC181" s="377"/>
      <c r="DCD181" s="378"/>
      <c r="DCE181" s="378"/>
      <c r="DCF181" s="378"/>
      <c r="DCG181" s="378"/>
      <c r="DCH181" s="378"/>
      <c r="DCI181" s="378"/>
      <c r="DCJ181" s="378"/>
      <c r="DCK181" s="378"/>
      <c r="DCL181" s="378"/>
      <c r="DCM181" s="378"/>
      <c r="DCN181" s="378"/>
      <c r="DCO181" s="378"/>
      <c r="DCP181" s="378"/>
      <c r="DCQ181" s="378"/>
      <c r="DCR181" s="378"/>
      <c r="DCS181" s="378"/>
      <c r="DCT181" s="377"/>
      <c r="DCU181" s="378"/>
      <c r="DCV181" s="378"/>
      <c r="DCW181" s="378"/>
      <c r="DCX181" s="378"/>
      <c r="DCY181" s="378"/>
      <c r="DCZ181" s="378"/>
      <c r="DDA181" s="378"/>
      <c r="DDB181" s="378"/>
      <c r="DDC181" s="378"/>
      <c r="DDD181" s="378"/>
      <c r="DDE181" s="378"/>
      <c r="DDF181" s="378"/>
      <c r="DDG181" s="378"/>
      <c r="DDH181" s="378"/>
      <c r="DDI181" s="378"/>
      <c r="DDJ181" s="378"/>
      <c r="DDK181" s="377"/>
      <c r="DDL181" s="378"/>
      <c r="DDM181" s="378"/>
      <c r="DDN181" s="378"/>
      <c r="DDO181" s="378"/>
      <c r="DDP181" s="378"/>
      <c r="DDQ181" s="378"/>
      <c r="DDR181" s="378"/>
      <c r="DDS181" s="378"/>
      <c r="DDT181" s="378"/>
      <c r="DDU181" s="378"/>
      <c r="DDV181" s="378"/>
      <c r="DDW181" s="378"/>
      <c r="DDX181" s="378"/>
      <c r="DDY181" s="378"/>
      <c r="DDZ181" s="378"/>
      <c r="DEA181" s="378"/>
      <c r="DEB181" s="377"/>
      <c r="DEC181" s="378"/>
      <c r="DED181" s="378"/>
      <c r="DEE181" s="378"/>
      <c r="DEF181" s="378"/>
      <c r="DEG181" s="378"/>
      <c r="DEH181" s="378"/>
      <c r="DEI181" s="378"/>
      <c r="DEJ181" s="378"/>
      <c r="DEK181" s="378"/>
      <c r="DEL181" s="378"/>
      <c r="DEM181" s="378"/>
      <c r="DEN181" s="378"/>
      <c r="DEO181" s="378"/>
      <c r="DEP181" s="378"/>
      <c r="DEQ181" s="378"/>
      <c r="DER181" s="378"/>
      <c r="DES181" s="377"/>
      <c r="DET181" s="378"/>
      <c r="DEU181" s="378"/>
      <c r="DEV181" s="378"/>
      <c r="DEW181" s="378"/>
      <c r="DEX181" s="378"/>
      <c r="DEY181" s="378"/>
      <c r="DEZ181" s="378"/>
      <c r="DFA181" s="378"/>
      <c r="DFB181" s="378"/>
      <c r="DFC181" s="378"/>
      <c r="DFD181" s="378"/>
      <c r="DFE181" s="378"/>
      <c r="DFF181" s="378"/>
      <c r="DFG181" s="378"/>
      <c r="DFH181" s="378"/>
      <c r="DFI181" s="378"/>
      <c r="DFJ181" s="377"/>
      <c r="DFK181" s="378"/>
      <c r="DFL181" s="378"/>
      <c r="DFM181" s="378"/>
      <c r="DFN181" s="378"/>
      <c r="DFO181" s="378"/>
      <c r="DFP181" s="378"/>
      <c r="DFQ181" s="378"/>
      <c r="DFR181" s="378"/>
      <c r="DFS181" s="378"/>
      <c r="DFT181" s="378"/>
      <c r="DFU181" s="378"/>
      <c r="DFV181" s="378"/>
      <c r="DFW181" s="378"/>
      <c r="DFX181" s="378"/>
      <c r="DFY181" s="378"/>
      <c r="DFZ181" s="378"/>
      <c r="DGA181" s="377"/>
      <c r="DGB181" s="378"/>
      <c r="DGC181" s="378"/>
      <c r="DGD181" s="378"/>
      <c r="DGE181" s="378"/>
      <c r="DGF181" s="378"/>
      <c r="DGG181" s="378"/>
      <c r="DGH181" s="378"/>
      <c r="DGI181" s="378"/>
      <c r="DGJ181" s="378"/>
      <c r="DGK181" s="378"/>
      <c r="DGL181" s="378"/>
      <c r="DGM181" s="378"/>
      <c r="DGN181" s="378"/>
      <c r="DGO181" s="378"/>
      <c r="DGP181" s="378"/>
      <c r="DGQ181" s="378"/>
      <c r="DGR181" s="377"/>
      <c r="DGS181" s="378"/>
      <c r="DGT181" s="378"/>
      <c r="DGU181" s="378"/>
      <c r="DGV181" s="378"/>
      <c r="DGW181" s="378"/>
      <c r="DGX181" s="378"/>
      <c r="DGY181" s="378"/>
      <c r="DGZ181" s="378"/>
      <c r="DHA181" s="378"/>
      <c r="DHB181" s="378"/>
      <c r="DHC181" s="378"/>
      <c r="DHD181" s="378"/>
      <c r="DHE181" s="378"/>
      <c r="DHF181" s="378"/>
      <c r="DHG181" s="378"/>
      <c r="DHH181" s="378"/>
      <c r="DHI181" s="377"/>
      <c r="DHJ181" s="378"/>
      <c r="DHK181" s="378"/>
      <c r="DHL181" s="378"/>
      <c r="DHM181" s="378"/>
      <c r="DHN181" s="378"/>
      <c r="DHO181" s="378"/>
      <c r="DHP181" s="378"/>
      <c r="DHQ181" s="378"/>
      <c r="DHR181" s="378"/>
      <c r="DHS181" s="378"/>
      <c r="DHT181" s="378"/>
      <c r="DHU181" s="378"/>
      <c r="DHV181" s="378"/>
      <c r="DHW181" s="378"/>
      <c r="DHX181" s="378"/>
      <c r="DHY181" s="378"/>
      <c r="DHZ181" s="377"/>
      <c r="DIA181" s="378"/>
      <c r="DIB181" s="378"/>
      <c r="DIC181" s="378"/>
      <c r="DID181" s="378"/>
      <c r="DIE181" s="378"/>
      <c r="DIF181" s="378"/>
      <c r="DIG181" s="378"/>
      <c r="DIH181" s="378"/>
      <c r="DII181" s="378"/>
      <c r="DIJ181" s="378"/>
      <c r="DIK181" s="378"/>
      <c r="DIL181" s="378"/>
      <c r="DIM181" s="378"/>
      <c r="DIN181" s="378"/>
      <c r="DIO181" s="378"/>
      <c r="DIP181" s="378"/>
      <c r="DIQ181" s="377"/>
      <c r="DIR181" s="378"/>
      <c r="DIS181" s="378"/>
      <c r="DIT181" s="378"/>
      <c r="DIU181" s="378"/>
      <c r="DIV181" s="378"/>
      <c r="DIW181" s="378"/>
      <c r="DIX181" s="378"/>
      <c r="DIY181" s="378"/>
      <c r="DIZ181" s="378"/>
      <c r="DJA181" s="378"/>
      <c r="DJB181" s="378"/>
      <c r="DJC181" s="378"/>
      <c r="DJD181" s="378"/>
      <c r="DJE181" s="378"/>
      <c r="DJF181" s="378"/>
      <c r="DJG181" s="378"/>
      <c r="DJH181" s="377"/>
      <c r="DJI181" s="378"/>
      <c r="DJJ181" s="378"/>
      <c r="DJK181" s="378"/>
      <c r="DJL181" s="378"/>
      <c r="DJM181" s="378"/>
      <c r="DJN181" s="378"/>
      <c r="DJO181" s="378"/>
      <c r="DJP181" s="378"/>
      <c r="DJQ181" s="378"/>
      <c r="DJR181" s="378"/>
      <c r="DJS181" s="378"/>
      <c r="DJT181" s="378"/>
      <c r="DJU181" s="378"/>
      <c r="DJV181" s="378"/>
      <c r="DJW181" s="378"/>
      <c r="DJX181" s="378"/>
      <c r="DJY181" s="377"/>
      <c r="DJZ181" s="378"/>
      <c r="DKA181" s="378"/>
      <c r="DKB181" s="378"/>
      <c r="DKC181" s="378"/>
      <c r="DKD181" s="378"/>
      <c r="DKE181" s="378"/>
      <c r="DKF181" s="378"/>
      <c r="DKG181" s="378"/>
      <c r="DKH181" s="378"/>
      <c r="DKI181" s="378"/>
      <c r="DKJ181" s="378"/>
      <c r="DKK181" s="378"/>
      <c r="DKL181" s="378"/>
      <c r="DKM181" s="378"/>
      <c r="DKN181" s="378"/>
      <c r="DKO181" s="378"/>
      <c r="DKP181" s="377"/>
      <c r="DKQ181" s="378"/>
      <c r="DKR181" s="378"/>
      <c r="DKS181" s="378"/>
      <c r="DKT181" s="378"/>
      <c r="DKU181" s="378"/>
      <c r="DKV181" s="378"/>
      <c r="DKW181" s="378"/>
      <c r="DKX181" s="378"/>
      <c r="DKY181" s="378"/>
      <c r="DKZ181" s="378"/>
      <c r="DLA181" s="378"/>
      <c r="DLB181" s="378"/>
      <c r="DLC181" s="378"/>
      <c r="DLD181" s="378"/>
      <c r="DLE181" s="378"/>
      <c r="DLF181" s="378"/>
      <c r="DLG181" s="377"/>
      <c r="DLH181" s="378"/>
      <c r="DLI181" s="378"/>
      <c r="DLJ181" s="378"/>
      <c r="DLK181" s="378"/>
      <c r="DLL181" s="378"/>
      <c r="DLM181" s="378"/>
      <c r="DLN181" s="378"/>
      <c r="DLO181" s="378"/>
      <c r="DLP181" s="378"/>
      <c r="DLQ181" s="378"/>
      <c r="DLR181" s="378"/>
      <c r="DLS181" s="378"/>
      <c r="DLT181" s="378"/>
      <c r="DLU181" s="378"/>
      <c r="DLV181" s="378"/>
      <c r="DLW181" s="378"/>
      <c r="DLX181" s="377"/>
      <c r="DLY181" s="378"/>
      <c r="DLZ181" s="378"/>
      <c r="DMA181" s="378"/>
      <c r="DMB181" s="378"/>
      <c r="DMC181" s="378"/>
      <c r="DMD181" s="378"/>
      <c r="DME181" s="378"/>
      <c r="DMF181" s="378"/>
      <c r="DMG181" s="378"/>
      <c r="DMH181" s="378"/>
      <c r="DMI181" s="378"/>
      <c r="DMJ181" s="378"/>
      <c r="DMK181" s="378"/>
      <c r="DML181" s="378"/>
      <c r="DMM181" s="378"/>
      <c r="DMN181" s="378"/>
      <c r="DMO181" s="377"/>
      <c r="DMP181" s="378"/>
      <c r="DMQ181" s="378"/>
      <c r="DMR181" s="378"/>
      <c r="DMS181" s="378"/>
      <c r="DMT181" s="378"/>
      <c r="DMU181" s="378"/>
      <c r="DMV181" s="378"/>
      <c r="DMW181" s="378"/>
      <c r="DMX181" s="378"/>
      <c r="DMY181" s="378"/>
      <c r="DMZ181" s="378"/>
      <c r="DNA181" s="378"/>
      <c r="DNB181" s="378"/>
      <c r="DNC181" s="378"/>
      <c r="DND181" s="378"/>
      <c r="DNE181" s="378"/>
      <c r="DNF181" s="377"/>
      <c r="DNG181" s="378"/>
      <c r="DNH181" s="378"/>
      <c r="DNI181" s="378"/>
      <c r="DNJ181" s="378"/>
      <c r="DNK181" s="378"/>
      <c r="DNL181" s="378"/>
      <c r="DNM181" s="378"/>
      <c r="DNN181" s="378"/>
      <c r="DNO181" s="378"/>
      <c r="DNP181" s="378"/>
      <c r="DNQ181" s="378"/>
      <c r="DNR181" s="378"/>
      <c r="DNS181" s="378"/>
      <c r="DNT181" s="378"/>
      <c r="DNU181" s="378"/>
      <c r="DNV181" s="378"/>
      <c r="DNW181" s="377"/>
      <c r="DNX181" s="378"/>
      <c r="DNY181" s="378"/>
      <c r="DNZ181" s="378"/>
      <c r="DOA181" s="378"/>
      <c r="DOB181" s="378"/>
      <c r="DOC181" s="378"/>
      <c r="DOD181" s="378"/>
      <c r="DOE181" s="378"/>
      <c r="DOF181" s="378"/>
      <c r="DOG181" s="378"/>
      <c r="DOH181" s="378"/>
      <c r="DOI181" s="378"/>
      <c r="DOJ181" s="378"/>
      <c r="DOK181" s="378"/>
      <c r="DOL181" s="378"/>
      <c r="DOM181" s="378"/>
      <c r="DON181" s="377"/>
      <c r="DOO181" s="378"/>
      <c r="DOP181" s="378"/>
      <c r="DOQ181" s="378"/>
      <c r="DOR181" s="378"/>
      <c r="DOS181" s="378"/>
      <c r="DOT181" s="378"/>
      <c r="DOU181" s="378"/>
      <c r="DOV181" s="378"/>
      <c r="DOW181" s="378"/>
      <c r="DOX181" s="378"/>
      <c r="DOY181" s="378"/>
      <c r="DOZ181" s="378"/>
      <c r="DPA181" s="378"/>
      <c r="DPB181" s="378"/>
      <c r="DPC181" s="378"/>
      <c r="DPD181" s="378"/>
      <c r="DPE181" s="377"/>
      <c r="DPF181" s="378"/>
      <c r="DPG181" s="378"/>
      <c r="DPH181" s="378"/>
      <c r="DPI181" s="378"/>
      <c r="DPJ181" s="378"/>
      <c r="DPK181" s="378"/>
      <c r="DPL181" s="378"/>
      <c r="DPM181" s="378"/>
      <c r="DPN181" s="378"/>
      <c r="DPO181" s="378"/>
      <c r="DPP181" s="378"/>
      <c r="DPQ181" s="378"/>
      <c r="DPR181" s="378"/>
      <c r="DPS181" s="378"/>
      <c r="DPT181" s="378"/>
      <c r="DPU181" s="378"/>
      <c r="DPV181" s="377"/>
      <c r="DPW181" s="378"/>
      <c r="DPX181" s="378"/>
      <c r="DPY181" s="378"/>
      <c r="DPZ181" s="378"/>
      <c r="DQA181" s="378"/>
      <c r="DQB181" s="378"/>
      <c r="DQC181" s="378"/>
      <c r="DQD181" s="378"/>
      <c r="DQE181" s="378"/>
      <c r="DQF181" s="378"/>
      <c r="DQG181" s="378"/>
      <c r="DQH181" s="378"/>
      <c r="DQI181" s="378"/>
      <c r="DQJ181" s="378"/>
      <c r="DQK181" s="378"/>
      <c r="DQL181" s="378"/>
      <c r="DQM181" s="377"/>
      <c r="DQN181" s="378"/>
      <c r="DQO181" s="378"/>
      <c r="DQP181" s="378"/>
      <c r="DQQ181" s="378"/>
      <c r="DQR181" s="378"/>
      <c r="DQS181" s="378"/>
      <c r="DQT181" s="378"/>
      <c r="DQU181" s="378"/>
      <c r="DQV181" s="378"/>
      <c r="DQW181" s="378"/>
      <c r="DQX181" s="378"/>
      <c r="DQY181" s="378"/>
      <c r="DQZ181" s="378"/>
      <c r="DRA181" s="378"/>
      <c r="DRB181" s="378"/>
      <c r="DRC181" s="378"/>
      <c r="DRD181" s="377"/>
      <c r="DRE181" s="378"/>
      <c r="DRF181" s="378"/>
      <c r="DRG181" s="378"/>
      <c r="DRH181" s="378"/>
      <c r="DRI181" s="378"/>
      <c r="DRJ181" s="378"/>
      <c r="DRK181" s="378"/>
      <c r="DRL181" s="378"/>
      <c r="DRM181" s="378"/>
      <c r="DRN181" s="378"/>
      <c r="DRO181" s="378"/>
      <c r="DRP181" s="378"/>
      <c r="DRQ181" s="378"/>
      <c r="DRR181" s="378"/>
      <c r="DRS181" s="378"/>
      <c r="DRT181" s="378"/>
      <c r="DRU181" s="377"/>
      <c r="DRV181" s="378"/>
      <c r="DRW181" s="378"/>
      <c r="DRX181" s="378"/>
      <c r="DRY181" s="378"/>
      <c r="DRZ181" s="378"/>
      <c r="DSA181" s="378"/>
      <c r="DSB181" s="378"/>
      <c r="DSC181" s="378"/>
      <c r="DSD181" s="378"/>
      <c r="DSE181" s="378"/>
      <c r="DSF181" s="378"/>
      <c r="DSG181" s="378"/>
      <c r="DSH181" s="378"/>
      <c r="DSI181" s="378"/>
      <c r="DSJ181" s="378"/>
      <c r="DSK181" s="378"/>
      <c r="DSL181" s="377"/>
      <c r="DSM181" s="378"/>
      <c r="DSN181" s="378"/>
      <c r="DSO181" s="378"/>
      <c r="DSP181" s="378"/>
      <c r="DSQ181" s="378"/>
      <c r="DSR181" s="378"/>
      <c r="DSS181" s="378"/>
      <c r="DST181" s="378"/>
      <c r="DSU181" s="378"/>
      <c r="DSV181" s="378"/>
      <c r="DSW181" s="378"/>
      <c r="DSX181" s="378"/>
      <c r="DSY181" s="378"/>
      <c r="DSZ181" s="378"/>
      <c r="DTA181" s="378"/>
      <c r="DTB181" s="378"/>
      <c r="DTC181" s="377"/>
      <c r="DTD181" s="378"/>
      <c r="DTE181" s="378"/>
      <c r="DTF181" s="378"/>
      <c r="DTG181" s="378"/>
      <c r="DTH181" s="378"/>
      <c r="DTI181" s="378"/>
      <c r="DTJ181" s="378"/>
      <c r="DTK181" s="378"/>
      <c r="DTL181" s="378"/>
      <c r="DTM181" s="378"/>
      <c r="DTN181" s="378"/>
      <c r="DTO181" s="378"/>
      <c r="DTP181" s="378"/>
      <c r="DTQ181" s="378"/>
      <c r="DTR181" s="378"/>
      <c r="DTS181" s="378"/>
      <c r="DTT181" s="377"/>
      <c r="DTU181" s="378"/>
      <c r="DTV181" s="378"/>
      <c r="DTW181" s="378"/>
      <c r="DTX181" s="378"/>
      <c r="DTY181" s="378"/>
      <c r="DTZ181" s="378"/>
      <c r="DUA181" s="378"/>
      <c r="DUB181" s="378"/>
      <c r="DUC181" s="378"/>
      <c r="DUD181" s="378"/>
      <c r="DUE181" s="378"/>
      <c r="DUF181" s="378"/>
      <c r="DUG181" s="378"/>
      <c r="DUH181" s="378"/>
      <c r="DUI181" s="378"/>
      <c r="DUJ181" s="378"/>
      <c r="DUK181" s="377"/>
      <c r="DUL181" s="378"/>
      <c r="DUM181" s="378"/>
      <c r="DUN181" s="378"/>
      <c r="DUO181" s="378"/>
      <c r="DUP181" s="378"/>
      <c r="DUQ181" s="378"/>
      <c r="DUR181" s="378"/>
      <c r="DUS181" s="378"/>
      <c r="DUT181" s="378"/>
      <c r="DUU181" s="378"/>
      <c r="DUV181" s="378"/>
      <c r="DUW181" s="378"/>
      <c r="DUX181" s="378"/>
      <c r="DUY181" s="378"/>
      <c r="DUZ181" s="378"/>
      <c r="DVA181" s="378"/>
      <c r="DVB181" s="377"/>
      <c r="DVC181" s="378"/>
      <c r="DVD181" s="378"/>
      <c r="DVE181" s="378"/>
      <c r="DVF181" s="378"/>
      <c r="DVG181" s="378"/>
      <c r="DVH181" s="378"/>
      <c r="DVI181" s="378"/>
      <c r="DVJ181" s="378"/>
      <c r="DVK181" s="378"/>
      <c r="DVL181" s="378"/>
      <c r="DVM181" s="378"/>
      <c r="DVN181" s="378"/>
      <c r="DVO181" s="378"/>
      <c r="DVP181" s="378"/>
      <c r="DVQ181" s="378"/>
      <c r="DVR181" s="378"/>
      <c r="DVS181" s="377"/>
      <c r="DVT181" s="378"/>
      <c r="DVU181" s="378"/>
      <c r="DVV181" s="378"/>
      <c r="DVW181" s="378"/>
      <c r="DVX181" s="378"/>
      <c r="DVY181" s="378"/>
      <c r="DVZ181" s="378"/>
      <c r="DWA181" s="378"/>
      <c r="DWB181" s="378"/>
      <c r="DWC181" s="378"/>
      <c r="DWD181" s="378"/>
      <c r="DWE181" s="378"/>
      <c r="DWF181" s="378"/>
      <c r="DWG181" s="378"/>
      <c r="DWH181" s="378"/>
      <c r="DWI181" s="378"/>
      <c r="DWJ181" s="377"/>
      <c r="DWK181" s="378"/>
      <c r="DWL181" s="378"/>
      <c r="DWM181" s="378"/>
      <c r="DWN181" s="378"/>
      <c r="DWO181" s="378"/>
      <c r="DWP181" s="378"/>
      <c r="DWQ181" s="378"/>
      <c r="DWR181" s="378"/>
      <c r="DWS181" s="378"/>
      <c r="DWT181" s="378"/>
      <c r="DWU181" s="378"/>
      <c r="DWV181" s="378"/>
      <c r="DWW181" s="378"/>
      <c r="DWX181" s="378"/>
      <c r="DWY181" s="378"/>
      <c r="DWZ181" s="378"/>
      <c r="DXA181" s="377"/>
      <c r="DXB181" s="378"/>
      <c r="DXC181" s="378"/>
      <c r="DXD181" s="378"/>
      <c r="DXE181" s="378"/>
      <c r="DXF181" s="378"/>
      <c r="DXG181" s="378"/>
      <c r="DXH181" s="378"/>
      <c r="DXI181" s="378"/>
      <c r="DXJ181" s="378"/>
      <c r="DXK181" s="378"/>
      <c r="DXL181" s="378"/>
      <c r="DXM181" s="378"/>
      <c r="DXN181" s="378"/>
      <c r="DXO181" s="378"/>
      <c r="DXP181" s="378"/>
      <c r="DXQ181" s="378"/>
      <c r="DXR181" s="377"/>
      <c r="DXS181" s="378"/>
      <c r="DXT181" s="378"/>
      <c r="DXU181" s="378"/>
      <c r="DXV181" s="378"/>
      <c r="DXW181" s="378"/>
      <c r="DXX181" s="378"/>
      <c r="DXY181" s="378"/>
      <c r="DXZ181" s="378"/>
      <c r="DYA181" s="378"/>
      <c r="DYB181" s="378"/>
      <c r="DYC181" s="378"/>
      <c r="DYD181" s="378"/>
      <c r="DYE181" s="378"/>
      <c r="DYF181" s="378"/>
      <c r="DYG181" s="378"/>
      <c r="DYH181" s="378"/>
      <c r="DYI181" s="377"/>
      <c r="DYJ181" s="378"/>
      <c r="DYK181" s="378"/>
      <c r="DYL181" s="378"/>
      <c r="DYM181" s="378"/>
      <c r="DYN181" s="378"/>
      <c r="DYO181" s="378"/>
      <c r="DYP181" s="378"/>
      <c r="DYQ181" s="378"/>
      <c r="DYR181" s="378"/>
      <c r="DYS181" s="378"/>
      <c r="DYT181" s="378"/>
      <c r="DYU181" s="378"/>
      <c r="DYV181" s="378"/>
      <c r="DYW181" s="378"/>
      <c r="DYX181" s="378"/>
      <c r="DYY181" s="378"/>
      <c r="DYZ181" s="377"/>
      <c r="DZA181" s="378"/>
      <c r="DZB181" s="378"/>
      <c r="DZC181" s="378"/>
      <c r="DZD181" s="378"/>
      <c r="DZE181" s="378"/>
      <c r="DZF181" s="378"/>
      <c r="DZG181" s="378"/>
      <c r="DZH181" s="378"/>
      <c r="DZI181" s="378"/>
      <c r="DZJ181" s="378"/>
      <c r="DZK181" s="378"/>
      <c r="DZL181" s="378"/>
      <c r="DZM181" s="378"/>
      <c r="DZN181" s="378"/>
      <c r="DZO181" s="378"/>
      <c r="DZP181" s="378"/>
      <c r="DZQ181" s="377"/>
      <c r="DZR181" s="378"/>
      <c r="DZS181" s="378"/>
      <c r="DZT181" s="378"/>
      <c r="DZU181" s="378"/>
      <c r="DZV181" s="378"/>
      <c r="DZW181" s="378"/>
      <c r="DZX181" s="378"/>
      <c r="DZY181" s="378"/>
      <c r="DZZ181" s="378"/>
      <c r="EAA181" s="378"/>
      <c r="EAB181" s="378"/>
      <c r="EAC181" s="378"/>
      <c r="EAD181" s="378"/>
      <c r="EAE181" s="378"/>
      <c r="EAF181" s="378"/>
      <c r="EAG181" s="378"/>
      <c r="EAH181" s="377"/>
      <c r="EAI181" s="378"/>
      <c r="EAJ181" s="378"/>
      <c r="EAK181" s="378"/>
      <c r="EAL181" s="378"/>
      <c r="EAM181" s="378"/>
      <c r="EAN181" s="378"/>
      <c r="EAO181" s="378"/>
      <c r="EAP181" s="378"/>
      <c r="EAQ181" s="378"/>
      <c r="EAR181" s="378"/>
      <c r="EAS181" s="378"/>
      <c r="EAT181" s="378"/>
      <c r="EAU181" s="378"/>
      <c r="EAV181" s="378"/>
      <c r="EAW181" s="378"/>
      <c r="EAX181" s="378"/>
      <c r="EAY181" s="377"/>
      <c r="EAZ181" s="378"/>
      <c r="EBA181" s="378"/>
      <c r="EBB181" s="378"/>
      <c r="EBC181" s="378"/>
      <c r="EBD181" s="378"/>
      <c r="EBE181" s="378"/>
      <c r="EBF181" s="378"/>
      <c r="EBG181" s="378"/>
      <c r="EBH181" s="378"/>
      <c r="EBI181" s="378"/>
      <c r="EBJ181" s="378"/>
      <c r="EBK181" s="378"/>
      <c r="EBL181" s="378"/>
      <c r="EBM181" s="378"/>
      <c r="EBN181" s="378"/>
      <c r="EBO181" s="378"/>
      <c r="EBP181" s="377"/>
      <c r="EBQ181" s="378"/>
      <c r="EBR181" s="378"/>
      <c r="EBS181" s="378"/>
      <c r="EBT181" s="378"/>
      <c r="EBU181" s="378"/>
      <c r="EBV181" s="378"/>
      <c r="EBW181" s="378"/>
      <c r="EBX181" s="378"/>
      <c r="EBY181" s="378"/>
      <c r="EBZ181" s="378"/>
      <c r="ECA181" s="378"/>
      <c r="ECB181" s="378"/>
      <c r="ECC181" s="378"/>
      <c r="ECD181" s="378"/>
      <c r="ECE181" s="378"/>
      <c r="ECF181" s="378"/>
      <c r="ECG181" s="377"/>
      <c r="ECH181" s="378"/>
      <c r="ECI181" s="378"/>
      <c r="ECJ181" s="378"/>
      <c r="ECK181" s="378"/>
      <c r="ECL181" s="378"/>
      <c r="ECM181" s="378"/>
      <c r="ECN181" s="378"/>
      <c r="ECO181" s="378"/>
      <c r="ECP181" s="378"/>
      <c r="ECQ181" s="378"/>
      <c r="ECR181" s="378"/>
      <c r="ECS181" s="378"/>
      <c r="ECT181" s="378"/>
      <c r="ECU181" s="378"/>
      <c r="ECV181" s="378"/>
      <c r="ECW181" s="378"/>
      <c r="ECX181" s="377"/>
      <c r="ECY181" s="378"/>
      <c r="ECZ181" s="378"/>
      <c r="EDA181" s="378"/>
      <c r="EDB181" s="378"/>
      <c r="EDC181" s="378"/>
      <c r="EDD181" s="378"/>
      <c r="EDE181" s="378"/>
      <c r="EDF181" s="378"/>
      <c r="EDG181" s="378"/>
      <c r="EDH181" s="378"/>
      <c r="EDI181" s="378"/>
      <c r="EDJ181" s="378"/>
      <c r="EDK181" s="378"/>
      <c r="EDL181" s="378"/>
      <c r="EDM181" s="378"/>
      <c r="EDN181" s="378"/>
      <c r="EDO181" s="377"/>
      <c r="EDP181" s="378"/>
      <c r="EDQ181" s="378"/>
      <c r="EDR181" s="378"/>
      <c r="EDS181" s="378"/>
      <c r="EDT181" s="378"/>
      <c r="EDU181" s="378"/>
      <c r="EDV181" s="378"/>
      <c r="EDW181" s="378"/>
      <c r="EDX181" s="378"/>
      <c r="EDY181" s="378"/>
      <c r="EDZ181" s="378"/>
      <c r="EEA181" s="378"/>
      <c r="EEB181" s="378"/>
      <c r="EEC181" s="378"/>
      <c r="EED181" s="378"/>
      <c r="EEE181" s="378"/>
      <c r="EEF181" s="377"/>
      <c r="EEG181" s="378"/>
      <c r="EEH181" s="378"/>
      <c r="EEI181" s="378"/>
      <c r="EEJ181" s="378"/>
      <c r="EEK181" s="378"/>
      <c r="EEL181" s="378"/>
      <c r="EEM181" s="378"/>
      <c r="EEN181" s="378"/>
      <c r="EEO181" s="378"/>
      <c r="EEP181" s="378"/>
      <c r="EEQ181" s="378"/>
      <c r="EER181" s="378"/>
      <c r="EES181" s="378"/>
      <c r="EET181" s="378"/>
      <c r="EEU181" s="378"/>
      <c r="EEV181" s="378"/>
      <c r="EEW181" s="377"/>
      <c r="EEX181" s="378"/>
      <c r="EEY181" s="378"/>
      <c r="EEZ181" s="378"/>
      <c r="EFA181" s="378"/>
      <c r="EFB181" s="378"/>
      <c r="EFC181" s="378"/>
      <c r="EFD181" s="378"/>
      <c r="EFE181" s="378"/>
      <c r="EFF181" s="378"/>
      <c r="EFG181" s="378"/>
      <c r="EFH181" s="378"/>
      <c r="EFI181" s="378"/>
      <c r="EFJ181" s="378"/>
      <c r="EFK181" s="378"/>
      <c r="EFL181" s="378"/>
      <c r="EFM181" s="378"/>
      <c r="EFN181" s="377"/>
      <c r="EFO181" s="378"/>
      <c r="EFP181" s="378"/>
      <c r="EFQ181" s="378"/>
      <c r="EFR181" s="378"/>
      <c r="EFS181" s="378"/>
      <c r="EFT181" s="378"/>
      <c r="EFU181" s="378"/>
      <c r="EFV181" s="378"/>
      <c r="EFW181" s="378"/>
      <c r="EFX181" s="378"/>
      <c r="EFY181" s="378"/>
      <c r="EFZ181" s="378"/>
      <c r="EGA181" s="378"/>
      <c r="EGB181" s="378"/>
      <c r="EGC181" s="378"/>
      <c r="EGD181" s="378"/>
      <c r="EGE181" s="377"/>
      <c r="EGF181" s="378"/>
      <c r="EGG181" s="378"/>
      <c r="EGH181" s="378"/>
      <c r="EGI181" s="378"/>
      <c r="EGJ181" s="378"/>
      <c r="EGK181" s="378"/>
      <c r="EGL181" s="378"/>
      <c r="EGM181" s="378"/>
      <c r="EGN181" s="378"/>
      <c r="EGO181" s="378"/>
      <c r="EGP181" s="378"/>
      <c r="EGQ181" s="378"/>
      <c r="EGR181" s="378"/>
      <c r="EGS181" s="378"/>
      <c r="EGT181" s="378"/>
      <c r="EGU181" s="378"/>
      <c r="EGV181" s="377"/>
      <c r="EGW181" s="378"/>
      <c r="EGX181" s="378"/>
      <c r="EGY181" s="378"/>
      <c r="EGZ181" s="378"/>
      <c r="EHA181" s="378"/>
      <c r="EHB181" s="378"/>
      <c r="EHC181" s="378"/>
      <c r="EHD181" s="378"/>
      <c r="EHE181" s="378"/>
      <c r="EHF181" s="378"/>
      <c r="EHG181" s="378"/>
      <c r="EHH181" s="378"/>
      <c r="EHI181" s="378"/>
      <c r="EHJ181" s="378"/>
      <c r="EHK181" s="378"/>
      <c r="EHL181" s="378"/>
      <c r="EHM181" s="377"/>
      <c r="EHN181" s="378"/>
      <c r="EHO181" s="378"/>
      <c r="EHP181" s="378"/>
      <c r="EHQ181" s="378"/>
      <c r="EHR181" s="378"/>
      <c r="EHS181" s="378"/>
      <c r="EHT181" s="378"/>
      <c r="EHU181" s="378"/>
      <c r="EHV181" s="378"/>
      <c r="EHW181" s="378"/>
      <c r="EHX181" s="378"/>
      <c r="EHY181" s="378"/>
      <c r="EHZ181" s="378"/>
      <c r="EIA181" s="378"/>
      <c r="EIB181" s="378"/>
      <c r="EIC181" s="378"/>
      <c r="EID181" s="377"/>
      <c r="EIE181" s="378"/>
      <c r="EIF181" s="378"/>
      <c r="EIG181" s="378"/>
      <c r="EIH181" s="378"/>
      <c r="EII181" s="378"/>
      <c r="EIJ181" s="378"/>
      <c r="EIK181" s="378"/>
      <c r="EIL181" s="378"/>
      <c r="EIM181" s="378"/>
      <c r="EIN181" s="378"/>
      <c r="EIO181" s="378"/>
      <c r="EIP181" s="378"/>
      <c r="EIQ181" s="378"/>
      <c r="EIR181" s="378"/>
      <c r="EIS181" s="378"/>
      <c r="EIT181" s="378"/>
      <c r="EIU181" s="377"/>
      <c r="EIV181" s="378"/>
      <c r="EIW181" s="378"/>
      <c r="EIX181" s="378"/>
      <c r="EIY181" s="378"/>
      <c r="EIZ181" s="378"/>
      <c r="EJA181" s="378"/>
      <c r="EJB181" s="378"/>
      <c r="EJC181" s="378"/>
      <c r="EJD181" s="378"/>
      <c r="EJE181" s="378"/>
      <c r="EJF181" s="378"/>
      <c r="EJG181" s="378"/>
      <c r="EJH181" s="378"/>
      <c r="EJI181" s="378"/>
      <c r="EJJ181" s="378"/>
      <c r="EJK181" s="378"/>
      <c r="EJL181" s="377"/>
      <c r="EJM181" s="378"/>
      <c r="EJN181" s="378"/>
      <c r="EJO181" s="378"/>
      <c r="EJP181" s="378"/>
      <c r="EJQ181" s="378"/>
      <c r="EJR181" s="378"/>
      <c r="EJS181" s="378"/>
      <c r="EJT181" s="378"/>
      <c r="EJU181" s="378"/>
      <c r="EJV181" s="378"/>
      <c r="EJW181" s="378"/>
      <c r="EJX181" s="378"/>
      <c r="EJY181" s="378"/>
      <c r="EJZ181" s="378"/>
      <c r="EKA181" s="378"/>
      <c r="EKB181" s="378"/>
      <c r="EKC181" s="377"/>
      <c r="EKD181" s="378"/>
      <c r="EKE181" s="378"/>
      <c r="EKF181" s="378"/>
      <c r="EKG181" s="378"/>
      <c r="EKH181" s="378"/>
      <c r="EKI181" s="378"/>
      <c r="EKJ181" s="378"/>
      <c r="EKK181" s="378"/>
      <c r="EKL181" s="378"/>
      <c r="EKM181" s="378"/>
      <c r="EKN181" s="378"/>
      <c r="EKO181" s="378"/>
      <c r="EKP181" s="378"/>
      <c r="EKQ181" s="378"/>
      <c r="EKR181" s="378"/>
      <c r="EKS181" s="378"/>
      <c r="EKT181" s="377"/>
      <c r="EKU181" s="378"/>
      <c r="EKV181" s="378"/>
      <c r="EKW181" s="378"/>
      <c r="EKX181" s="378"/>
      <c r="EKY181" s="378"/>
      <c r="EKZ181" s="378"/>
      <c r="ELA181" s="378"/>
      <c r="ELB181" s="378"/>
      <c r="ELC181" s="378"/>
      <c r="ELD181" s="378"/>
      <c r="ELE181" s="378"/>
      <c r="ELF181" s="378"/>
      <c r="ELG181" s="378"/>
      <c r="ELH181" s="378"/>
      <c r="ELI181" s="378"/>
      <c r="ELJ181" s="378"/>
      <c r="ELK181" s="377"/>
      <c r="ELL181" s="378"/>
      <c r="ELM181" s="378"/>
      <c r="ELN181" s="378"/>
      <c r="ELO181" s="378"/>
      <c r="ELP181" s="378"/>
      <c r="ELQ181" s="378"/>
      <c r="ELR181" s="378"/>
      <c r="ELS181" s="378"/>
      <c r="ELT181" s="378"/>
      <c r="ELU181" s="378"/>
      <c r="ELV181" s="378"/>
      <c r="ELW181" s="378"/>
      <c r="ELX181" s="378"/>
      <c r="ELY181" s="378"/>
      <c r="ELZ181" s="378"/>
      <c r="EMA181" s="378"/>
      <c r="EMB181" s="377"/>
      <c r="EMC181" s="378"/>
      <c r="EMD181" s="378"/>
      <c r="EME181" s="378"/>
      <c r="EMF181" s="378"/>
      <c r="EMG181" s="378"/>
      <c r="EMH181" s="378"/>
      <c r="EMI181" s="378"/>
      <c r="EMJ181" s="378"/>
      <c r="EMK181" s="378"/>
      <c r="EML181" s="378"/>
      <c r="EMM181" s="378"/>
      <c r="EMN181" s="378"/>
      <c r="EMO181" s="378"/>
      <c r="EMP181" s="378"/>
      <c r="EMQ181" s="378"/>
      <c r="EMR181" s="378"/>
      <c r="EMS181" s="377"/>
      <c r="EMT181" s="378"/>
      <c r="EMU181" s="378"/>
      <c r="EMV181" s="378"/>
      <c r="EMW181" s="378"/>
      <c r="EMX181" s="378"/>
      <c r="EMY181" s="378"/>
      <c r="EMZ181" s="378"/>
      <c r="ENA181" s="378"/>
      <c r="ENB181" s="378"/>
      <c r="ENC181" s="378"/>
      <c r="END181" s="378"/>
      <c r="ENE181" s="378"/>
      <c r="ENF181" s="378"/>
      <c r="ENG181" s="378"/>
      <c r="ENH181" s="378"/>
      <c r="ENI181" s="378"/>
      <c r="ENJ181" s="377"/>
      <c r="ENK181" s="378"/>
      <c r="ENL181" s="378"/>
      <c r="ENM181" s="378"/>
      <c r="ENN181" s="378"/>
      <c r="ENO181" s="378"/>
      <c r="ENP181" s="378"/>
      <c r="ENQ181" s="378"/>
      <c r="ENR181" s="378"/>
      <c r="ENS181" s="378"/>
      <c r="ENT181" s="378"/>
      <c r="ENU181" s="378"/>
      <c r="ENV181" s="378"/>
      <c r="ENW181" s="378"/>
      <c r="ENX181" s="378"/>
      <c r="ENY181" s="378"/>
      <c r="ENZ181" s="378"/>
      <c r="EOA181" s="377"/>
      <c r="EOB181" s="378"/>
      <c r="EOC181" s="378"/>
      <c r="EOD181" s="378"/>
      <c r="EOE181" s="378"/>
      <c r="EOF181" s="378"/>
      <c r="EOG181" s="378"/>
      <c r="EOH181" s="378"/>
      <c r="EOI181" s="378"/>
      <c r="EOJ181" s="378"/>
      <c r="EOK181" s="378"/>
      <c r="EOL181" s="378"/>
      <c r="EOM181" s="378"/>
      <c r="EON181" s="378"/>
      <c r="EOO181" s="378"/>
      <c r="EOP181" s="378"/>
      <c r="EOQ181" s="378"/>
      <c r="EOR181" s="377"/>
      <c r="EOS181" s="378"/>
      <c r="EOT181" s="378"/>
      <c r="EOU181" s="378"/>
      <c r="EOV181" s="378"/>
      <c r="EOW181" s="378"/>
      <c r="EOX181" s="378"/>
      <c r="EOY181" s="378"/>
      <c r="EOZ181" s="378"/>
      <c r="EPA181" s="378"/>
      <c r="EPB181" s="378"/>
      <c r="EPC181" s="378"/>
      <c r="EPD181" s="378"/>
      <c r="EPE181" s="378"/>
      <c r="EPF181" s="378"/>
      <c r="EPG181" s="378"/>
      <c r="EPH181" s="378"/>
      <c r="EPI181" s="377"/>
      <c r="EPJ181" s="378"/>
      <c r="EPK181" s="378"/>
      <c r="EPL181" s="378"/>
      <c r="EPM181" s="378"/>
      <c r="EPN181" s="378"/>
      <c r="EPO181" s="378"/>
      <c r="EPP181" s="378"/>
      <c r="EPQ181" s="378"/>
      <c r="EPR181" s="378"/>
      <c r="EPS181" s="378"/>
      <c r="EPT181" s="378"/>
      <c r="EPU181" s="378"/>
      <c r="EPV181" s="378"/>
      <c r="EPW181" s="378"/>
      <c r="EPX181" s="378"/>
      <c r="EPY181" s="378"/>
      <c r="EPZ181" s="377"/>
      <c r="EQA181" s="378"/>
      <c r="EQB181" s="378"/>
      <c r="EQC181" s="378"/>
      <c r="EQD181" s="378"/>
      <c r="EQE181" s="378"/>
      <c r="EQF181" s="378"/>
      <c r="EQG181" s="378"/>
      <c r="EQH181" s="378"/>
      <c r="EQI181" s="378"/>
      <c r="EQJ181" s="378"/>
      <c r="EQK181" s="378"/>
      <c r="EQL181" s="378"/>
      <c r="EQM181" s="378"/>
      <c r="EQN181" s="378"/>
      <c r="EQO181" s="378"/>
      <c r="EQP181" s="378"/>
      <c r="EQQ181" s="377"/>
      <c r="EQR181" s="378"/>
      <c r="EQS181" s="378"/>
      <c r="EQT181" s="378"/>
      <c r="EQU181" s="378"/>
      <c r="EQV181" s="378"/>
      <c r="EQW181" s="378"/>
      <c r="EQX181" s="378"/>
      <c r="EQY181" s="378"/>
      <c r="EQZ181" s="378"/>
      <c r="ERA181" s="378"/>
      <c r="ERB181" s="378"/>
      <c r="ERC181" s="378"/>
      <c r="ERD181" s="378"/>
      <c r="ERE181" s="378"/>
      <c r="ERF181" s="378"/>
      <c r="ERG181" s="378"/>
      <c r="ERH181" s="377"/>
      <c r="ERI181" s="378"/>
      <c r="ERJ181" s="378"/>
      <c r="ERK181" s="378"/>
      <c r="ERL181" s="378"/>
      <c r="ERM181" s="378"/>
      <c r="ERN181" s="378"/>
      <c r="ERO181" s="378"/>
      <c r="ERP181" s="378"/>
      <c r="ERQ181" s="378"/>
      <c r="ERR181" s="378"/>
      <c r="ERS181" s="378"/>
      <c r="ERT181" s="378"/>
      <c r="ERU181" s="378"/>
      <c r="ERV181" s="378"/>
      <c r="ERW181" s="378"/>
      <c r="ERX181" s="378"/>
      <c r="ERY181" s="377"/>
      <c r="ERZ181" s="378"/>
      <c r="ESA181" s="378"/>
      <c r="ESB181" s="378"/>
      <c r="ESC181" s="378"/>
      <c r="ESD181" s="378"/>
      <c r="ESE181" s="378"/>
      <c r="ESF181" s="378"/>
      <c r="ESG181" s="378"/>
      <c r="ESH181" s="378"/>
      <c r="ESI181" s="378"/>
      <c r="ESJ181" s="378"/>
      <c r="ESK181" s="378"/>
      <c r="ESL181" s="378"/>
      <c r="ESM181" s="378"/>
      <c r="ESN181" s="378"/>
      <c r="ESO181" s="378"/>
      <c r="ESP181" s="377"/>
      <c r="ESQ181" s="378"/>
      <c r="ESR181" s="378"/>
      <c r="ESS181" s="378"/>
      <c r="EST181" s="378"/>
      <c r="ESU181" s="378"/>
      <c r="ESV181" s="378"/>
      <c r="ESW181" s="378"/>
      <c r="ESX181" s="378"/>
      <c r="ESY181" s="378"/>
      <c r="ESZ181" s="378"/>
      <c r="ETA181" s="378"/>
      <c r="ETB181" s="378"/>
      <c r="ETC181" s="378"/>
      <c r="ETD181" s="378"/>
      <c r="ETE181" s="378"/>
      <c r="ETF181" s="378"/>
      <c r="ETG181" s="377"/>
      <c r="ETH181" s="378"/>
      <c r="ETI181" s="378"/>
      <c r="ETJ181" s="378"/>
      <c r="ETK181" s="378"/>
      <c r="ETL181" s="378"/>
      <c r="ETM181" s="378"/>
      <c r="ETN181" s="378"/>
      <c r="ETO181" s="378"/>
      <c r="ETP181" s="378"/>
      <c r="ETQ181" s="378"/>
      <c r="ETR181" s="378"/>
      <c r="ETS181" s="378"/>
      <c r="ETT181" s="378"/>
      <c r="ETU181" s="378"/>
      <c r="ETV181" s="378"/>
      <c r="ETW181" s="378"/>
      <c r="ETX181" s="377"/>
      <c r="ETY181" s="378"/>
      <c r="ETZ181" s="378"/>
      <c r="EUA181" s="378"/>
      <c r="EUB181" s="378"/>
      <c r="EUC181" s="378"/>
      <c r="EUD181" s="378"/>
      <c r="EUE181" s="378"/>
      <c r="EUF181" s="378"/>
      <c r="EUG181" s="378"/>
      <c r="EUH181" s="378"/>
      <c r="EUI181" s="378"/>
      <c r="EUJ181" s="378"/>
      <c r="EUK181" s="378"/>
      <c r="EUL181" s="378"/>
      <c r="EUM181" s="378"/>
      <c r="EUN181" s="378"/>
      <c r="EUO181" s="377"/>
      <c r="EUP181" s="378"/>
      <c r="EUQ181" s="378"/>
      <c r="EUR181" s="378"/>
      <c r="EUS181" s="378"/>
      <c r="EUT181" s="378"/>
      <c r="EUU181" s="378"/>
      <c r="EUV181" s="378"/>
      <c r="EUW181" s="378"/>
      <c r="EUX181" s="378"/>
      <c r="EUY181" s="378"/>
      <c r="EUZ181" s="378"/>
      <c r="EVA181" s="378"/>
      <c r="EVB181" s="378"/>
      <c r="EVC181" s="378"/>
      <c r="EVD181" s="378"/>
      <c r="EVE181" s="378"/>
      <c r="EVF181" s="377"/>
      <c r="EVG181" s="378"/>
      <c r="EVH181" s="378"/>
      <c r="EVI181" s="378"/>
      <c r="EVJ181" s="378"/>
      <c r="EVK181" s="378"/>
      <c r="EVL181" s="378"/>
      <c r="EVM181" s="378"/>
      <c r="EVN181" s="378"/>
      <c r="EVO181" s="378"/>
      <c r="EVP181" s="378"/>
      <c r="EVQ181" s="378"/>
      <c r="EVR181" s="378"/>
      <c r="EVS181" s="378"/>
      <c r="EVT181" s="378"/>
      <c r="EVU181" s="378"/>
      <c r="EVV181" s="378"/>
      <c r="EVW181" s="377"/>
      <c r="EVX181" s="378"/>
      <c r="EVY181" s="378"/>
      <c r="EVZ181" s="378"/>
      <c r="EWA181" s="378"/>
      <c r="EWB181" s="378"/>
      <c r="EWC181" s="378"/>
      <c r="EWD181" s="378"/>
      <c r="EWE181" s="378"/>
      <c r="EWF181" s="378"/>
      <c r="EWG181" s="378"/>
      <c r="EWH181" s="378"/>
      <c r="EWI181" s="378"/>
      <c r="EWJ181" s="378"/>
      <c r="EWK181" s="378"/>
      <c r="EWL181" s="378"/>
      <c r="EWM181" s="378"/>
      <c r="EWN181" s="377"/>
      <c r="EWO181" s="378"/>
      <c r="EWP181" s="378"/>
      <c r="EWQ181" s="378"/>
      <c r="EWR181" s="378"/>
      <c r="EWS181" s="378"/>
      <c r="EWT181" s="378"/>
      <c r="EWU181" s="378"/>
      <c r="EWV181" s="378"/>
      <c r="EWW181" s="378"/>
      <c r="EWX181" s="378"/>
      <c r="EWY181" s="378"/>
      <c r="EWZ181" s="378"/>
      <c r="EXA181" s="378"/>
      <c r="EXB181" s="378"/>
      <c r="EXC181" s="378"/>
      <c r="EXD181" s="378"/>
      <c r="EXE181" s="377"/>
      <c r="EXF181" s="378"/>
      <c r="EXG181" s="378"/>
      <c r="EXH181" s="378"/>
      <c r="EXI181" s="378"/>
      <c r="EXJ181" s="378"/>
      <c r="EXK181" s="378"/>
      <c r="EXL181" s="378"/>
      <c r="EXM181" s="378"/>
      <c r="EXN181" s="378"/>
      <c r="EXO181" s="378"/>
      <c r="EXP181" s="378"/>
      <c r="EXQ181" s="378"/>
      <c r="EXR181" s="378"/>
      <c r="EXS181" s="378"/>
      <c r="EXT181" s="378"/>
      <c r="EXU181" s="378"/>
      <c r="EXV181" s="377"/>
      <c r="EXW181" s="378"/>
      <c r="EXX181" s="378"/>
      <c r="EXY181" s="378"/>
      <c r="EXZ181" s="378"/>
      <c r="EYA181" s="378"/>
      <c r="EYB181" s="378"/>
      <c r="EYC181" s="378"/>
      <c r="EYD181" s="378"/>
      <c r="EYE181" s="378"/>
      <c r="EYF181" s="378"/>
      <c r="EYG181" s="378"/>
      <c r="EYH181" s="378"/>
      <c r="EYI181" s="378"/>
      <c r="EYJ181" s="378"/>
      <c r="EYK181" s="378"/>
      <c r="EYL181" s="378"/>
      <c r="EYM181" s="377"/>
      <c r="EYN181" s="378"/>
      <c r="EYO181" s="378"/>
      <c r="EYP181" s="378"/>
      <c r="EYQ181" s="378"/>
      <c r="EYR181" s="378"/>
      <c r="EYS181" s="378"/>
      <c r="EYT181" s="378"/>
      <c r="EYU181" s="378"/>
      <c r="EYV181" s="378"/>
      <c r="EYW181" s="378"/>
      <c r="EYX181" s="378"/>
      <c r="EYY181" s="378"/>
      <c r="EYZ181" s="378"/>
      <c r="EZA181" s="378"/>
      <c r="EZB181" s="378"/>
      <c r="EZC181" s="378"/>
      <c r="EZD181" s="377"/>
      <c r="EZE181" s="378"/>
      <c r="EZF181" s="378"/>
      <c r="EZG181" s="378"/>
      <c r="EZH181" s="378"/>
      <c r="EZI181" s="378"/>
      <c r="EZJ181" s="378"/>
      <c r="EZK181" s="378"/>
      <c r="EZL181" s="378"/>
      <c r="EZM181" s="378"/>
      <c r="EZN181" s="378"/>
      <c r="EZO181" s="378"/>
      <c r="EZP181" s="378"/>
      <c r="EZQ181" s="378"/>
      <c r="EZR181" s="378"/>
      <c r="EZS181" s="378"/>
      <c r="EZT181" s="378"/>
      <c r="EZU181" s="377"/>
      <c r="EZV181" s="378"/>
      <c r="EZW181" s="378"/>
      <c r="EZX181" s="378"/>
      <c r="EZY181" s="378"/>
      <c r="EZZ181" s="378"/>
      <c r="FAA181" s="378"/>
      <c r="FAB181" s="378"/>
      <c r="FAC181" s="378"/>
      <c r="FAD181" s="378"/>
      <c r="FAE181" s="378"/>
      <c r="FAF181" s="378"/>
      <c r="FAG181" s="378"/>
      <c r="FAH181" s="378"/>
      <c r="FAI181" s="378"/>
      <c r="FAJ181" s="378"/>
      <c r="FAK181" s="378"/>
      <c r="FAL181" s="377"/>
      <c r="FAM181" s="378"/>
      <c r="FAN181" s="378"/>
      <c r="FAO181" s="378"/>
      <c r="FAP181" s="378"/>
      <c r="FAQ181" s="378"/>
      <c r="FAR181" s="378"/>
      <c r="FAS181" s="378"/>
      <c r="FAT181" s="378"/>
      <c r="FAU181" s="378"/>
      <c r="FAV181" s="378"/>
      <c r="FAW181" s="378"/>
      <c r="FAX181" s="378"/>
      <c r="FAY181" s="378"/>
      <c r="FAZ181" s="378"/>
      <c r="FBA181" s="378"/>
      <c r="FBB181" s="378"/>
      <c r="FBC181" s="377"/>
      <c r="FBD181" s="378"/>
      <c r="FBE181" s="378"/>
      <c r="FBF181" s="378"/>
      <c r="FBG181" s="378"/>
      <c r="FBH181" s="378"/>
      <c r="FBI181" s="378"/>
      <c r="FBJ181" s="378"/>
      <c r="FBK181" s="378"/>
      <c r="FBL181" s="378"/>
      <c r="FBM181" s="378"/>
      <c r="FBN181" s="378"/>
      <c r="FBO181" s="378"/>
      <c r="FBP181" s="378"/>
      <c r="FBQ181" s="378"/>
      <c r="FBR181" s="378"/>
      <c r="FBS181" s="378"/>
      <c r="FBT181" s="377"/>
      <c r="FBU181" s="378"/>
      <c r="FBV181" s="378"/>
      <c r="FBW181" s="378"/>
      <c r="FBX181" s="378"/>
      <c r="FBY181" s="378"/>
      <c r="FBZ181" s="378"/>
      <c r="FCA181" s="378"/>
      <c r="FCB181" s="378"/>
      <c r="FCC181" s="378"/>
      <c r="FCD181" s="378"/>
      <c r="FCE181" s="378"/>
      <c r="FCF181" s="378"/>
      <c r="FCG181" s="378"/>
      <c r="FCH181" s="378"/>
      <c r="FCI181" s="378"/>
      <c r="FCJ181" s="378"/>
      <c r="FCK181" s="377"/>
      <c r="FCL181" s="378"/>
      <c r="FCM181" s="378"/>
      <c r="FCN181" s="378"/>
      <c r="FCO181" s="378"/>
      <c r="FCP181" s="378"/>
      <c r="FCQ181" s="378"/>
      <c r="FCR181" s="378"/>
      <c r="FCS181" s="378"/>
      <c r="FCT181" s="378"/>
      <c r="FCU181" s="378"/>
      <c r="FCV181" s="378"/>
      <c r="FCW181" s="378"/>
      <c r="FCX181" s="378"/>
      <c r="FCY181" s="378"/>
      <c r="FCZ181" s="378"/>
      <c r="FDA181" s="378"/>
      <c r="FDB181" s="377"/>
      <c r="FDC181" s="378"/>
      <c r="FDD181" s="378"/>
      <c r="FDE181" s="378"/>
      <c r="FDF181" s="378"/>
      <c r="FDG181" s="378"/>
      <c r="FDH181" s="378"/>
      <c r="FDI181" s="378"/>
      <c r="FDJ181" s="378"/>
      <c r="FDK181" s="378"/>
      <c r="FDL181" s="378"/>
      <c r="FDM181" s="378"/>
      <c r="FDN181" s="378"/>
      <c r="FDO181" s="378"/>
      <c r="FDP181" s="378"/>
      <c r="FDQ181" s="378"/>
      <c r="FDR181" s="378"/>
      <c r="FDS181" s="377"/>
      <c r="FDT181" s="378"/>
      <c r="FDU181" s="378"/>
      <c r="FDV181" s="378"/>
      <c r="FDW181" s="378"/>
      <c r="FDX181" s="378"/>
      <c r="FDY181" s="378"/>
      <c r="FDZ181" s="378"/>
      <c r="FEA181" s="378"/>
      <c r="FEB181" s="378"/>
      <c r="FEC181" s="378"/>
      <c r="FED181" s="378"/>
      <c r="FEE181" s="378"/>
      <c r="FEF181" s="378"/>
      <c r="FEG181" s="378"/>
      <c r="FEH181" s="378"/>
      <c r="FEI181" s="378"/>
      <c r="FEJ181" s="377"/>
      <c r="FEK181" s="378"/>
      <c r="FEL181" s="378"/>
      <c r="FEM181" s="378"/>
      <c r="FEN181" s="378"/>
      <c r="FEO181" s="378"/>
      <c r="FEP181" s="378"/>
      <c r="FEQ181" s="378"/>
      <c r="FER181" s="378"/>
      <c r="FES181" s="378"/>
      <c r="FET181" s="378"/>
      <c r="FEU181" s="378"/>
      <c r="FEV181" s="378"/>
      <c r="FEW181" s="378"/>
      <c r="FEX181" s="378"/>
      <c r="FEY181" s="378"/>
      <c r="FEZ181" s="378"/>
      <c r="FFA181" s="377"/>
      <c r="FFB181" s="378"/>
      <c r="FFC181" s="378"/>
      <c r="FFD181" s="378"/>
      <c r="FFE181" s="378"/>
      <c r="FFF181" s="378"/>
      <c r="FFG181" s="378"/>
      <c r="FFH181" s="378"/>
      <c r="FFI181" s="378"/>
      <c r="FFJ181" s="378"/>
      <c r="FFK181" s="378"/>
      <c r="FFL181" s="378"/>
      <c r="FFM181" s="378"/>
      <c r="FFN181" s="378"/>
      <c r="FFO181" s="378"/>
      <c r="FFP181" s="378"/>
      <c r="FFQ181" s="378"/>
      <c r="FFR181" s="377"/>
      <c r="FFS181" s="378"/>
      <c r="FFT181" s="378"/>
      <c r="FFU181" s="378"/>
      <c r="FFV181" s="378"/>
      <c r="FFW181" s="378"/>
      <c r="FFX181" s="378"/>
      <c r="FFY181" s="378"/>
      <c r="FFZ181" s="378"/>
      <c r="FGA181" s="378"/>
      <c r="FGB181" s="378"/>
      <c r="FGC181" s="378"/>
      <c r="FGD181" s="378"/>
      <c r="FGE181" s="378"/>
      <c r="FGF181" s="378"/>
      <c r="FGG181" s="378"/>
      <c r="FGH181" s="378"/>
      <c r="FGI181" s="377"/>
      <c r="FGJ181" s="378"/>
      <c r="FGK181" s="378"/>
      <c r="FGL181" s="378"/>
      <c r="FGM181" s="378"/>
      <c r="FGN181" s="378"/>
      <c r="FGO181" s="378"/>
      <c r="FGP181" s="378"/>
      <c r="FGQ181" s="378"/>
      <c r="FGR181" s="378"/>
      <c r="FGS181" s="378"/>
      <c r="FGT181" s="378"/>
      <c r="FGU181" s="378"/>
      <c r="FGV181" s="378"/>
      <c r="FGW181" s="378"/>
      <c r="FGX181" s="378"/>
      <c r="FGY181" s="378"/>
      <c r="FGZ181" s="377"/>
      <c r="FHA181" s="378"/>
      <c r="FHB181" s="378"/>
      <c r="FHC181" s="378"/>
      <c r="FHD181" s="378"/>
      <c r="FHE181" s="378"/>
      <c r="FHF181" s="378"/>
      <c r="FHG181" s="378"/>
      <c r="FHH181" s="378"/>
      <c r="FHI181" s="378"/>
      <c r="FHJ181" s="378"/>
      <c r="FHK181" s="378"/>
      <c r="FHL181" s="378"/>
      <c r="FHM181" s="378"/>
      <c r="FHN181" s="378"/>
      <c r="FHO181" s="378"/>
      <c r="FHP181" s="378"/>
      <c r="FHQ181" s="377"/>
      <c r="FHR181" s="378"/>
      <c r="FHS181" s="378"/>
      <c r="FHT181" s="378"/>
      <c r="FHU181" s="378"/>
      <c r="FHV181" s="378"/>
      <c r="FHW181" s="378"/>
      <c r="FHX181" s="378"/>
      <c r="FHY181" s="378"/>
      <c r="FHZ181" s="378"/>
      <c r="FIA181" s="378"/>
      <c r="FIB181" s="378"/>
      <c r="FIC181" s="378"/>
      <c r="FID181" s="378"/>
      <c r="FIE181" s="378"/>
      <c r="FIF181" s="378"/>
      <c r="FIG181" s="378"/>
      <c r="FIH181" s="377"/>
      <c r="FII181" s="378"/>
      <c r="FIJ181" s="378"/>
      <c r="FIK181" s="378"/>
      <c r="FIL181" s="378"/>
      <c r="FIM181" s="378"/>
      <c r="FIN181" s="378"/>
      <c r="FIO181" s="378"/>
      <c r="FIP181" s="378"/>
      <c r="FIQ181" s="378"/>
      <c r="FIR181" s="378"/>
      <c r="FIS181" s="378"/>
      <c r="FIT181" s="378"/>
      <c r="FIU181" s="378"/>
      <c r="FIV181" s="378"/>
      <c r="FIW181" s="378"/>
      <c r="FIX181" s="378"/>
      <c r="FIY181" s="377"/>
      <c r="FIZ181" s="378"/>
      <c r="FJA181" s="378"/>
      <c r="FJB181" s="378"/>
      <c r="FJC181" s="378"/>
      <c r="FJD181" s="378"/>
      <c r="FJE181" s="378"/>
      <c r="FJF181" s="378"/>
      <c r="FJG181" s="378"/>
      <c r="FJH181" s="378"/>
      <c r="FJI181" s="378"/>
      <c r="FJJ181" s="378"/>
      <c r="FJK181" s="378"/>
      <c r="FJL181" s="378"/>
      <c r="FJM181" s="378"/>
      <c r="FJN181" s="378"/>
      <c r="FJO181" s="378"/>
      <c r="FJP181" s="377"/>
      <c r="FJQ181" s="378"/>
      <c r="FJR181" s="378"/>
      <c r="FJS181" s="378"/>
      <c r="FJT181" s="378"/>
      <c r="FJU181" s="378"/>
      <c r="FJV181" s="378"/>
      <c r="FJW181" s="378"/>
      <c r="FJX181" s="378"/>
      <c r="FJY181" s="378"/>
      <c r="FJZ181" s="378"/>
      <c r="FKA181" s="378"/>
      <c r="FKB181" s="378"/>
      <c r="FKC181" s="378"/>
      <c r="FKD181" s="378"/>
      <c r="FKE181" s="378"/>
      <c r="FKF181" s="378"/>
      <c r="FKG181" s="377"/>
      <c r="FKH181" s="378"/>
      <c r="FKI181" s="378"/>
      <c r="FKJ181" s="378"/>
      <c r="FKK181" s="378"/>
      <c r="FKL181" s="378"/>
      <c r="FKM181" s="378"/>
      <c r="FKN181" s="378"/>
      <c r="FKO181" s="378"/>
      <c r="FKP181" s="378"/>
      <c r="FKQ181" s="378"/>
      <c r="FKR181" s="378"/>
      <c r="FKS181" s="378"/>
      <c r="FKT181" s="378"/>
      <c r="FKU181" s="378"/>
      <c r="FKV181" s="378"/>
      <c r="FKW181" s="378"/>
      <c r="FKX181" s="377"/>
      <c r="FKY181" s="378"/>
      <c r="FKZ181" s="378"/>
      <c r="FLA181" s="378"/>
      <c r="FLB181" s="378"/>
      <c r="FLC181" s="378"/>
      <c r="FLD181" s="378"/>
      <c r="FLE181" s="378"/>
      <c r="FLF181" s="378"/>
      <c r="FLG181" s="378"/>
      <c r="FLH181" s="378"/>
      <c r="FLI181" s="378"/>
      <c r="FLJ181" s="378"/>
      <c r="FLK181" s="378"/>
      <c r="FLL181" s="378"/>
      <c r="FLM181" s="378"/>
      <c r="FLN181" s="378"/>
      <c r="FLO181" s="377"/>
      <c r="FLP181" s="378"/>
      <c r="FLQ181" s="378"/>
      <c r="FLR181" s="378"/>
      <c r="FLS181" s="378"/>
      <c r="FLT181" s="378"/>
      <c r="FLU181" s="378"/>
      <c r="FLV181" s="378"/>
      <c r="FLW181" s="378"/>
      <c r="FLX181" s="378"/>
      <c r="FLY181" s="378"/>
      <c r="FLZ181" s="378"/>
      <c r="FMA181" s="378"/>
      <c r="FMB181" s="378"/>
      <c r="FMC181" s="378"/>
      <c r="FMD181" s="378"/>
      <c r="FME181" s="378"/>
      <c r="FMF181" s="377"/>
      <c r="FMG181" s="378"/>
      <c r="FMH181" s="378"/>
      <c r="FMI181" s="378"/>
      <c r="FMJ181" s="378"/>
      <c r="FMK181" s="378"/>
      <c r="FML181" s="378"/>
      <c r="FMM181" s="378"/>
      <c r="FMN181" s="378"/>
      <c r="FMO181" s="378"/>
      <c r="FMP181" s="378"/>
      <c r="FMQ181" s="378"/>
      <c r="FMR181" s="378"/>
      <c r="FMS181" s="378"/>
      <c r="FMT181" s="378"/>
      <c r="FMU181" s="378"/>
      <c r="FMV181" s="378"/>
      <c r="FMW181" s="377"/>
      <c r="FMX181" s="378"/>
      <c r="FMY181" s="378"/>
      <c r="FMZ181" s="378"/>
      <c r="FNA181" s="378"/>
      <c r="FNB181" s="378"/>
      <c r="FNC181" s="378"/>
      <c r="FND181" s="378"/>
      <c r="FNE181" s="378"/>
      <c r="FNF181" s="378"/>
      <c r="FNG181" s="378"/>
      <c r="FNH181" s="378"/>
      <c r="FNI181" s="378"/>
      <c r="FNJ181" s="378"/>
      <c r="FNK181" s="378"/>
      <c r="FNL181" s="378"/>
      <c r="FNM181" s="378"/>
      <c r="FNN181" s="377"/>
      <c r="FNO181" s="378"/>
      <c r="FNP181" s="378"/>
      <c r="FNQ181" s="378"/>
      <c r="FNR181" s="378"/>
      <c r="FNS181" s="378"/>
      <c r="FNT181" s="378"/>
      <c r="FNU181" s="378"/>
      <c r="FNV181" s="378"/>
      <c r="FNW181" s="378"/>
      <c r="FNX181" s="378"/>
      <c r="FNY181" s="378"/>
      <c r="FNZ181" s="378"/>
      <c r="FOA181" s="378"/>
      <c r="FOB181" s="378"/>
      <c r="FOC181" s="378"/>
      <c r="FOD181" s="378"/>
      <c r="FOE181" s="377"/>
      <c r="FOF181" s="378"/>
      <c r="FOG181" s="378"/>
      <c r="FOH181" s="378"/>
      <c r="FOI181" s="378"/>
      <c r="FOJ181" s="378"/>
      <c r="FOK181" s="378"/>
      <c r="FOL181" s="378"/>
      <c r="FOM181" s="378"/>
      <c r="FON181" s="378"/>
      <c r="FOO181" s="378"/>
      <c r="FOP181" s="378"/>
      <c r="FOQ181" s="378"/>
      <c r="FOR181" s="378"/>
      <c r="FOS181" s="378"/>
      <c r="FOT181" s="378"/>
      <c r="FOU181" s="378"/>
      <c r="FOV181" s="377"/>
      <c r="FOW181" s="378"/>
      <c r="FOX181" s="378"/>
      <c r="FOY181" s="378"/>
      <c r="FOZ181" s="378"/>
      <c r="FPA181" s="378"/>
      <c r="FPB181" s="378"/>
      <c r="FPC181" s="378"/>
      <c r="FPD181" s="378"/>
      <c r="FPE181" s="378"/>
      <c r="FPF181" s="378"/>
      <c r="FPG181" s="378"/>
      <c r="FPH181" s="378"/>
      <c r="FPI181" s="378"/>
      <c r="FPJ181" s="378"/>
      <c r="FPK181" s="378"/>
      <c r="FPL181" s="378"/>
      <c r="FPM181" s="377"/>
      <c r="FPN181" s="378"/>
      <c r="FPO181" s="378"/>
      <c r="FPP181" s="378"/>
      <c r="FPQ181" s="378"/>
      <c r="FPR181" s="378"/>
      <c r="FPS181" s="378"/>
      <c r="FPT181" s="378"/>
      <c r="FPU181" s="378"/>
      <c r="FPV181" s="378"/>
      <c r="FPW181" s="378"/>
      <c r="FPX181" s="378"/>
      <c r="FPY181" s="378"/>
      <c r="FPZ181" s="378"/>
      <c r="FQA181" s="378"/>
      <c r="FQB181" s="378"/>
      <c r="FQC181" s="378"/>
      <c r="FQD181" s="377"/>
      <c r="FQE181" s="378"/>
      <c r="FQF181" s="378"/>
      <c r="FQG181" s="378"/>
      <c r="FQH181" s="378"/>
      <c r="FQI181" s="378"/>
      <c r="FQJ181" s="378"/>
      <c r="FQK181" s="378"/>
      <c r="FQL181" s="378"/>
      <c r="FQM181" s="378"/>
      <c r="FQN181" s="378"/>
      <c r="FQO181" s="378"/>
      <c r="FQP181" s="378"/>
      <c r="FQQ181" s="378"/>
      <c r="FQR181" s="378"/>
      <c r="FQS181" s="378"/>
      <c r="FQT181" s="378"/>
      <c r="FQU181" s="377"/>
      <c r="FQV181" s="378"/>
      <c r="FQW181" s="378"/>
      <c r="FQX181" s="378"/>
      <c r="FQY181" s="378"/>
      <c r="FQZ181" s="378"/>
      <c r="FRA181" s="378"/>
      <c r="FRB181" s="378"/>
      <c r="FRC181" s="378"/>
      <c r="FRD181" s="378"/>
      <c r="FRE181" s="378"/>
      <c r="FRF181" s="378"/>
      <c r="FRG181" s="378"/>
      <c r="FRH181" s="378"/>
      <c r="FRI181" s="378"/>
      <c r="FRJ181" s="378"/>
      <c r="FRK181" s="378"/>
      <c r="FRL181" s="377"/>
      <c r="FRM181" s="378"/>
      <c r="FRN181" s="378"/>
      <c r="FRO181" s="378"/>
      <c r="FRP181" s="378"/>
      <c r="FRQ181" s="378"/>
      <c r="FRR181" s="378"/>
      <c r="FRS181" s="378"/>
      <c r="FRT181" s="378"/>
      <c r="FRU181" s="378"/>
      <c r="FRV181" s="378"/>
      <c r="FRW181" s="378"/>
      <c r="FRX181" s="378"/>
      <c r="FRY181" s="378"/>
      <c r="FRZ181" s="378"/>
      <c r="FSA181" s="378"/>
      <c r="FSB181" s="378"/>
      <c r="FSC181" s="377"/>
      <c r="FSD181" s="378"/>
      <c r="FSE181" s="378"/>
      <c r="FSF181" s="378"/>
      <c r="FSG181" s="378"/>
      <c r="FSH181" s="378"/>
      <c r="FSI181" s="378"/>
      <c r="FSJ181" s="378"/>
      <c r="FSK181" s="378"/>
      <c r="FSL181" s="378"/>
      <c r="FSM181" s="378"/>
      <c r="FSN181" s="378"/>
      <c r="FSO181" s="378"/>
      <c r="FSP181" s="378"/>
      <c r="FSQ181" s="378"/>
      <c r="FSR181" s="378"/>
      <c r="FSS181" s="378"/>
      <c r="FST181" s="377"/>
      <c r="FSU181" s="378"/>
      <c r="FSV181" s="378"/>
      <c r="FSW181" s="378"/>
      <c r="FSX181" s="378"/>
      <c r="FSY181" s="378"/>
      <c r="FSZ181" s="378"/>
      <c r="FTA181" s="378"/>
      <c r="FTB181" s="378"/>
      <c r="FTC181" s="378"/>
      <c r="FTD181" s="378"/>
      <c r="FTE181" s="378"/>
      <c r="FTF181" s="378"/>
      <c r="FTG181" s="378"/>
      <c r="FTH181" s="378"/>
      <c r="FTI181" s="378"/>
      <c r="FTJ181" s="378"/>
      <c r="FTK181" s="377"/>
      <c r="FTL181" s="378"/>
      <c r="FTM181" s="378"/>
      <c r="FTN181" s="378"/>
      <c r="FTO181" s="378"/>
      <c r="FTP181" s="378"/>
      <c r="FTQ181" s="378"/>
      <c r="FTR181" s="378"/>
      <c r="FTS181" s="378"/>
      <c r="FTT181" s="378"/>
      <c r="FTU181" s="378"/>
      <c r="FTV181" s="378"/>
      <c r="FTW181" s="378"/>
      <c r="FTX181" s="378"/>
      <c r="FTY181" s="378"/>
      <c r="FTZ181" s="378"/>
      <c r="FUA181" s="378"/>
      <c r="FUB181" s="377"/>
      <c r="FUC181" s="378"/>
      <c r="FUD181" s="378"/>
      <c r="FUE181" s="378"/>
      <c r="FUF181" s="378"/>
      <c r="FUG181" s="378"/>
      <c r="FUH181" s="378"/>
      <c r="FUI181" s="378"/>
      <c r="FUJ181" s="378"/>
      <c r="FUK181" s="378"/>
      <c r="FUL181" s="378"/>
      <c r="FUM181" s="378"/>
      <c r="FUN181" s="378"/>
      <c r="FUO181" s="378"/>
      <c r="FUP181" s="378"/>
      <c r="FUQ181" s="378"/>
      <c r="FUR181" s="378"/>
      <c r="FUS181" s="377"/>
      <c r="FUT181" s="378"/>
      <c r="FUU181" s="378"/>
      <c r="FUV181" s="378"/>
      <c r="FUW181" s="378"/>
      <c r="FUX181" s="378"/>
      <c r="FUY181" s="378"/>
      <c r="FUZ181" s="378"/>
      <c r="FVA181" s="378"/>
      <c r="FVB181" s="378"/>
      <c r="FVC181" s="378"/>
      <c r="FVD181" s="378"/>
      <c r="FVE181" s="378"/>
      <c r="FVF181" s="378"/>
      <c r="FVG181" s="378"/>
      <c r="FVH181" s="378"/>
      <c r="FVI181" s="378"/>
      <c r="FVJ181" s="377"/>
      <c r="FVK181" s="378"/>
      <c r="FVL181" s="378"/>
      <c r="FVM181" s="378"/>
      <c r="FVN181" s="378"/>
      <c r="FVO181" s="378"/>
      <c r="FVP181" s="378"/>
      <c r="FVQ181" s="378"/>
      <c r="FVR181" s="378"/>
      <c r="FVS181" s="378"/>
      <c r="FVT181" s="378"/>
      <c r="FVU181" s="378"/>
      <c r="FVV181" s="378"/>
      <c r="FVW181" s="378"/>
      <c r="FVX181" s="378"/>
      <c r="FVY181" s="378"/>
      <c r="FVZ181" s="378"/>
      <c r="FWA181" s="377"/>
      <c r="FWB181" s="378"/>
      <c r="FWC181" s="378"/>
      <c r="FWD181" s="378"/>
      <c r="FWE181" s="378"/>
      <c r="FWF181" s="378"/>
      <c r="FWG181" s="378"/>
      <c r="FWH181" s="378"/>
      <c r="FWI181" s="378"/>
      <c r="FWJ181" s="378"/>
      <c r="FWK181" s="378"/>
      <c r="FWL181" s="378"/>
      <c r="FWM181" s="378"/>
      <c r="FWN181" s="378"/>
      <c r="FWO181" s="378"/>
      <c r="FWP181" s="378"/>
      <c r="FWQ181" s="378"/>
      <c r="FWR181" s="377"/>
      <c r="FWS181" s="378"/>
      <c r="FWT181" s="378"/>
      <c r="FWU181" s="378"/>
      <c r="FWV181" s="378"/>
      <c r="FWW181" s="378"/>
      <c r="FWX181" s="378"/>
      <c r="FWY181" s="378"/>
      <c r="FWZ181" s="378"/>
      <c r="FXA181" s="378"/>
      <c r="FXB181" s="378"/>
      <c r="FXC181" s="378"/>
      <c r="FXD181" s="378"/>
      <c r="FXE181" s="378"/>
      <c r="FXF181" s="378"/>
      <c r="FXG181" s="378"/>
      <c r="FXH181" s="378"/>
      <c r="FXI181" s="377"/>
      <c r="FXJ181" s="378"/>
      <c r="FXK181" s="378"/>
      <c r="FXL181" s="378"/>
      <c r="FXM181" s="378"/>
      <c r="FXN181" s="378"/>
      <c r="FXO181" s="378"/>
      <c r="FXP181" s="378"/>
      <c r="FXQ181" s="378"/>
      <c r="FXR181" s="378"/>
      <c r="FXS181" s="378"/>
      <c r="FXT181" s="378"/>
      <c r="FXU181" s="378"/>
      <c r="FXV181" s="378"/>
      <c r="FXW181" s="378"/>
      <c r="FXX181" s="378"/>
      <c r="FXY181" s="378"/>
      <c r="FXZ181" s="377"/>
      <c r="FYA181" s="378"/>
      <c r="FYB181" s="378"/>
      <c r="FYC181" s="378"/>
      <c r="FYD181" s="378"/>
      <c r="FYE181" s="378"/>
      <c r="FYF181" s="378"/>
      <c r="FYG181" s="378"/>
      <c r="FYH181" s="378"/>
      <c r="FYI181" s="378"/>
      <c r="FYJ181" s="378"/>
      <c r="FYK181" s="378"/>
      <c r="FYL181" s="378"/>
      <c r="FYM181" s="378"/>
      <c r="FYN181" s="378"/>
      <c r="FYO181" s="378"/>
      <c r="FYP181" s="378"/>
      <c r="FYQ181" s="377"/>
      <c r="FYR181" s="378"/>
      <c r="FYS181" s="378"/>
      <c r="FYT181" s="378"/>
      <c r="FYU181" s="378"/>
      <c r="FYV181" s="378"/>
      <c r="FYW181" s="378"/>
      <c r="FYX181" s="378"/>
      <c r="FYY181" s="378"/>
      <c r="FYZ181" s="378"/>
      <c r="FZA181" s="378"/>
      <c r="FZB181" s="378"/>
      <c r="FZC181" s="378"/>
      <c r="FZD181" s="378"/>
      <c r="FZE181" s="378"/>
      <c r="FZF181" s="378"/>
      <c r="FZG181" s="378"/>
      <c r="FZH181" s="377"/>
      <c r="FZI181" s="378"/>
      <c r="FZJ181" s="378"/>
      <c r="FZK181" s="378"/>
      <c r="FZL181" s="378"/>
      <c r="FZM181" s="378"/>
      <c r="FZN181" s="378"/>
      <c r="FZO181" s="378"/>
      <c r="FZP181" s="378"/>
      <c r="FZQ181" s="378"/>
      <c r="FZR181" s="378"/>
      <c r="FZS181" s="378"/>
      <c r="FZT181" s="378"/>
      <c r="FZU181" s="378"/>
      <c r="FZV181" s="378"/>
      <c r="FZW181" s="378"/>
      <c r="FZX181" s="378"/>
      <c r="FZY181" s="377"/>
      <c r="FZZ181" s="378"/>
      <c r="GAA181" s="378"/>
      <c r="GAB181" s="378"/>
      <c r="GAC181" s="378"/>
      <c r="GAD181" s="378"/>
      <c r="GAE181" s="378"/>
      <c r="GAF181" s="378"/>
      <c r="GAG181" s="378"/>
      <c r="GAH181" s="378"/>
      <c r="GAI181" s="378"/>
      <c r="GAJ181" s="378"/>
      <c r="GAK181" s="378"/>
      <c r="GAL181" s="378"/>
      <c r="GAM181" s="378"/>
      <c r="GAN181" s="378"/>
      <c r="GAO181" s="378"/>
      <c r="GAP181" s="377"/>
      <c r="GAQ181" s="378"/>
      <c r="GAR181" s="378"/>
      <c r="GAS181" s="378"/>
      <c r="GAT181" s="378"/>
      <c r="GAU181" s="378"/>
      <c r="GAV181" s="378"/>
      <c r="GAW181" s="378"/>
      <c r="GAX181" s="378"/>
      <c r="GAY181" s="378"/>
      <c r="GAZ181" s="378"/>
      <c r="GBA181" s="378"/>
      <c r="GBB181" s="378"/>
      <c r="GBC181" s="378"/>
      <c r="GBD181" s="378"/>
      <c r="GBE181" s="378"/>
      <c r="GBF181" s="378"/>
      <c r="GBG181" s="377"/>
      <c r="GBH181" s="378"/>
      <c r="GBI181" s="378"/>
      <c r="GBJ181" s="378"/>
      <c r="GBK181" s="378"/>
      <c r="GBL181" s="378"/>
      <c r="GBM181" s="378"/>
      <c r="GBN181" s="378"/>
      <c r="GBO181" s="378"/>
      <c r="GBP181" s="378"/>
      <c r="GBQ181" s="378"/>
      <c r="GBR181" s="378"/>
      <c r="GBS181" s="378"/>
      <c r="GBT181" s="378"/>
      <c r="GBU181" s="378"/>
      <c r="GBV181" s="378"/>
      <c r="GBW181" s="378"/>
      <c r="GBX181" s="377"/>
      <c r="GBY181" s="378"/>
      <c r="GBZ181" s="378"/>
      <c r="GCA181" s="378"/>
      <c r="GCB181" s="378"/>
      <c r="GCC181" s="378"/>
      <c r="GCD181" s="378"/>
      <c r="GCE181" s="378"/>
      <c r="GCF181" s="378"/>
      <c r="GCG181" s="378"/>
      <c r="GCH181" s="378"/>
      <c r="GCI181" s="378"/>
      <c r="GCJ181" s="378"/>
      <c r="GCK181" s="378"/>
      <c r="GCL181" s="378"/>
      <c r="GCM181" s="378"/>
      <c r="GCN181" s="378"/>
      <c r="GCO181" s="377"/>
      <c r="GCP181" s="378"/>
      <c r="GCQ181" s="378"/>
      <c r="GCR181" s="378"/>
      <c r="GCS181" s="378"/>
      <c r="GCT181" s="378"/>
      <c r="GCU181" s="378"/>
      <c r="GCV181" s="378"/>
      <c r="GCW181" s="378"/>
      <c r="GCX181" s="378"/>
      <c r="GCY181" s="378"/>
      <c r="GCZ181" s="378"/>
      <c r="GDA181" s="378"/>
      <c r="GDB181" s="378"/>
      <c r="GDC181" s="378"/>
      <c r="GDD181" s="378"/>
      <c r="GDE181" s="378"/>
      <c r="GDF181" s="377"/>
      <c r="GDG181" s="378"/>
      <c r="GDH181" s="378"/>
      <c r="GDI181" s="378"/>
      <c r="GDJ181" s="378"/>
      <c r="GDK181" s="378"/>
      <c r="GDL181" s="378"/>
      <c r="GDM181" s="378"/>
      <c r="GDN181" s="378"/>
      <c r="GDO181" s="378"/>
      <c r="GDP181" s="378"/>
      <c r="GDQ181" s="378"/>
      <c r="GDR181" s="378"/>
      <c r="GDS181" s="378"/>
      <c r="GDT181" s="378"/>
      <c r="GDU181" s="378"/>
      <c r="GDV181" s="378"/>
      <c r="GDW181" s="377"/>
      <c r="GDX181" s="378"/>
      <c r="GDY181" s="378"/>
      <c r="GDZ181" s="378"/>
      <c r="GEA181" s="378"/>
      <c r="GEB181" s="378"/>
      <c r="GEC181" s="378"/>
      <c r="GED181" s="378"/>
      <c r="GEE181" s="378"/>
      <c r="GEF181" s="378"/>
      <c r="GEG181" s="378"/>
      <c r="GEH181" s="378"/>
      <c r="GEI181" s="378"/>
      <c r="GEJ181" s="378"/>
      <c r="GEK181" s="378"/>
      <c r="GEL181" s="378"/>
      <c r="GEM181" s="378"/>
      <c r="GEN181" s="377"/>
      <c r="GEO181" s="378"/>
      <c r="GEP181" s="378"/>
      <c r="GEQ181" s="378"/>
      <c r="GER181" s="378"/>
      <c r="GES181" s="378"/>
      <c r="GET181" s="378"/>
      <c r="GEU181" s="378"/>
      <c r="GEV181" s="378"/>
      <c r="GEW181" s="378"/>
      <c r="GEX181" s="378"/>
      <c r="GEY181" s="378"/>
      <c r="GEZ181" s="378"/>
      <c r="GFA181" s="378"/>
      <c r="GFB181" s="378"/>
      <c r="GFC181" s="378"/>
      <c r="GFD181" s="378"/>
      <c r="GFE181" s="377"/>
      <c r="GFF181" s="378"/>
      <c r="GFG181" s="378"/>
      <c r="GFH181" s="378"/>
      <c r="GFI181" s="378"/>
      <c r="GFJ181" s="378"/>
      <c r="GFK181" s="378"/>
      <c r="GFL181" s="378"/>
      <c r="GFM181" s="378"/>
      <c r="GFN181" s="378"/>
      <c r="GFO181" s="378"/>
      <c r="GFP181" s="378"/>
      <c r="GFQ181" s="378"/>
      <c r="GFR181" s="378"/>
      <c r="GFS181" s="378"/>
      <c r="GFT181" s="378"/>
      <c r="GFU181" s="378"/>
      <c r="GFV181" s="377"/>
      <c r="GFW181" s="378"/>
      <c r="GFX181" s="378"/>
      <c r="GFY181" s="378"/>
      <c r="GFZ181" s="378"/>
      <c r="GGA181" s="378"/>
      <c r="GGB181" s="378"/>
      <c r="GGC181" s="378"/>
      <c r="GGD181" s="378"/>
      <c r="GGE181" s="378"/>
      <c r="GGF181" s="378"/>
      <c r="GGG181" s="378"/>
      <c r="GGH181" s="378"/>
      <c r="GGI181" s="378"/>
      <c r="GGJ181" s="378"/>
      <c r="GGK181" s="378"/>
      <c r="GGL181" s="378"/>
      <c r="GGM181" s="377"/>
      <c r="GGN181" s="378"/>
      <c r="GGO181" s="378"/>
      <c r="GGP181" s="378"/>
      <c r="GGQ181" s="378"/>
      <c r="GGR181" s="378"/>
      <c r="GGS181" s="378"/>
      <c r="GGT181" s="378"/>
      <c r="GGU181" s="378"/>
      <c r="GGV181" s="378"/>
      <c r="GGW181" s="378"/>
      <c r="GGX181" s="378"/>
      <c r="GGY181" s="378"/>
      <c r="GGZ181" s="378"/>
      <c r="GHA181" s="378"/>
      <c r="GHB181" s="378"/>
      <c r="GHC181" s="378"/>
      <c r="GHD181" s="377"/>
      <c r="GHE181" s="378"/>
      <c r="GHF181" s="378"/>
      <c r="GHG181" s="378"/>
      <c r="GHH181" s="378"/>
      <c r="GHI181" s="378"/>
      <c r="GHJ181" s="378"/>
      <c r="GHK181" s="378"/>
      <c r="GHL181" s="378"/>
      <c r="GHM181" s="378"/>
      <c r="GHN181" s="378"/>
      <c r="GHO181" s="378"/>
      <c r="GHP181" s="378"/>
      <c r="GHQ181" s="378"/>
      <c r="GHR181" s="378"/>
      <c r="GHS181" s="378"/>
      <c r="GHT181" s="378"/>
      <c r="GHU181" s="377"/>
      <c r="GHV181" s="378"/>
      <c r="GHW181" s="378"/>
      <c r="GHX181" s="378"/>
      <c r="GHY181" s="378"/>
      <c r="GHZ181" s="378"/>
      <c r="GIA181" s="378"/>
      <c r="GIB181" s="378"/>
      <c r="GIC181" s="378"/>
      <c r="GID181" s="378"/>
      <c r="GIE181" s="378"/>
      <c r="GIF181" s="378"/>
      <c r="GIG181" s="378"/>
      <c r="GIH181" s="378"/>
      <c r="GII181" s="378"/>
      <c r="GIJ181" s="378"/>
      <c r="GIK181" s="378"/>
      <c r="GIL181" s="377"/>
      <c r="GIM181" s="378"/>
      <c r="GIN181" s="378"/>
      <c r="GIO181" s="378"/>
      <c r="GIP181" s="378"/>
      <c r="GIQ181" s="378"/>
      <c r="GIR181" s="378"/>
      <c r="GIS181" s="378"/>
      <c r="GIT181" s="378"/>
      <c r="GIU181" s="378"/>
      <c r="GIV181" s="378"/>
      <c r="GIW181" s="378"/>
      <c r="GIX181" s="378"/>
      <c r="GIY181" s="378"/>
      <c r="GIZ181" s="378"/>
      <c r="GJA181" s="378"/>
      <c r="GJB181" s="378"/>
      <c r="GJC181" s="377"/>
      <c r="GJD181" s="378"/>
      <c r="GJE181" s="378"/>
      <c r="GJF181" s="378"/>
      <c r="GJG181" s="378"/>
      <c r="GJH181" s="378"/>
      <c r="GJI181" s="378"/>
      <c r="GJJ181" s="378"/>
      <c r="GJK181" s="378"/>
      <c r="GJL181" s="378"/>
      <c r="GJM181" s="378"/>
      <c r="GJN181" s="378"/>
      <c r="GJO181" s="378"/>
      <c r="GJP181" s="378"/>
      <c r="GJQ181" s="378"/>
      <c r="GJR181" s="378"/>
      <c r="GJS181" s="378"/>
      <c r="GJT181" s="377"/>
      <c r="GJU181" s="378"/>
      <c r="GJV181" s="378"/>
      <c r="GJW181" s="378"/>
      <c r="GJX181" s="378"/>
      <c r="GJY181" s="378"/>
      <c r="GJZ181" s="378"/>
      <c r="GKA181" s="378"/>
      <c r="GKB181" s="378"/>
      <c r="GKC181" s="378"/>
      <c r="GKD181" s="378"/>
      <c r="GKE181" s="378"/>
      <c r="GKF181" s="378"/>
      <c r="GKG181" s="378"/>
      <c r="GKH181" s="378"/>
      <c r="GKI181" s="378"/>
      <c r="GKJ181" s="378"/>
      <c r="GKK181" s="377"/>
      <c r="GKL181" s="378"/>
      <c r="GKM181" s="378"/>
      <c r="GKN181" s="378"/>
      <c r="GKO181" s="378"/>
      <c r="GKP181" s="378"/>
      <c r="GKQ181" s="378"/>
      <c r="GKR181" s="378"/>
      <c r="GKS181" s="378"/>
      <c r="GKT181" s="378"/>
      <c r="GKU181" s="378"/>
      <c r="GKV181" s="378"/>
      <c r="GKW181" s="378"/>
      <c r="GKX181" s="378"/>
      <c r="GKY181" s="378"/>
      <c r="GKZ181" s="378"/>
      <c r="GLA181" s="378"/>
      <c r="GLB181" s="377"/>
      <c r="GLC181" s="378"/>
      <c r="GLD181" s="378"/>
      <c r="GLE181" s="378"/>
      <c r="GLF181" s="378"/>
      <c r="GLG181" s="378"/>
      <c r="GLH181" s="378"/>
      <c r="GLI181" s="378"/>
      <c r="GLJ181" s="378"/>
      <c r="GLK181" s="378"/>
      <c r="GLL181" s="378"/>
      <c r="GLM181" s="378"/>
      <c r="GLN181" s="378"/>
      <c r="GLO181" s="378"/>
      <c r="GLP181" s="378"/>
      <c r="GLQ181" s="378"/>
      <c r="GLR181" s="378"/>
      <c r="GLS181" s="377"/>
      <c r="GLT181" s="378"/>
      <c r="GLU181" s="378"/>
      <c r="GLV181" s="378"/>
      <c r="GLW181" s="378"/>
      <c r="GLX181" s="378"/>
      <c r="GLY181" s="378"/>
      <c r="GLZ181" s="378"/>
      <c r="GMA181" s="378"/>
      <c r="GMB181" s="378"/>
      <c r="GMC181" s="378"/>
      <c r="GMD181" s="378"/>
      <c r="GME181" s="378"/>
      <c r="GMF181" s="378"/>
      <c r="GMG181" s="378"/>
      <c r="GMH181" s="378"/>
      <c r="GMI181" s="378"/>
      <c r="GMJ181" s="377"/>
      <c r="GMK181" s="378"/>
      <c r="GML181" s="378"/>
      <c r="GMM181" s="378"/>
      <c r="GMN181" s="378"/>
      <c r="GMO181" s="378"/>
      <c r="GMP181" s="378"/>
      <c r="GMQ181" s="378"/>
      <c r="GMR181" s="378"/>
      <c r="GMS181" s="378"/>
      <c r="GMT181" s="378"/>
      <c r="GMU181" s="378"/>
      <c r="GMV181" s="378"/>
      <c r="GMW181" s="378"/>
      <c r="GMX181" s="378"/>
      <c r="GMY181" s="378"/>
      <c r="GMZ181" s="378"/>
      <c r="GNA181" s="377"/>
      <c r="GNB181" s="378"/>
      <c r="GNC181" s="378"/>
      <c r="GND181" s="378"/>
      <c r="GNE181" s="378"/>
      <c r="GNF181" s="378"/>
      <c r="GNG181" s="378"/>
      <c r="GNH181" s="378"/>
      <c r="GNI181" s="378"/>
      <c r="GNJ181" s="378"/>
      <c r="GNK181" s="378"/>
      <c r="GNL181" s="378"/>
      <c r="GNM181" s="378"/>
      <c r="GNN181" s="378"/>
      <c r="GNO181" s="378"/>
      <c r="GNP181" s="378"/>
      <c r="GNQ181" s="378"/>
      <c r="GNR181" s="377"/>
      <c r="GNS181" s="378"/>
      <c r="GNT181" s="378"/>
      <c r="GNU181" s="378"/>
      <c r="GNV181" s="378"/>
      <c r="GNW181" s="378"/>
      <c r="GNX181" s="378"/>
      <c r="GNY181" s="378"/>
      <c r="GNZ181" s="378"/>
      <c r="GOA181" s="378"/>
      <c r="GOB181" s="378"/>
      <c r="GOC181" s="378"/>
      <c r="GOD181" s="378"/>
      <c r="GOE181" s="378"/>
      <c r="GOF181" s="378"/>
      <c r="GOG181" s="378"/>
      <c r="GOH181" s="378"/>
      <c r="GOI181" s="377"/>
      <c r="GOJ181" s="378"/>
      <c r="GOK181" s="378"/>
      <c r="GOL181" s="378"/>
      <c r="GOM181" s="378"/>
      <c r="GON181" s="378"/>
      <c r="GOO181" s="378"/>
      <c r="GOP181" s="378"/>
      <c r="GOQ181" s="378"/>
      <c r="GOR181" s="378"/>
      <c r="GOS181" s="378"/>
      <c r="GOT181" s="378"/>
      <c r="GOU181" s="378"/>
      <c r="GOV181" s="378"/>
      <c r="GOW181" s="378"/>
      <c r="GOX181" s="378"/>
      <c r="GOY181" s="378"/>
      <c r="GOZ181" s="377"/>
      <c r="GPA181" s="378"/>
      <c r="GPB181" s="378"/>
      <c r="GPC181" s="378"/>
      <c r="GPD181" s="378"/>
      <c r="GPE181" s="378"/>
      <c r="GPF181" s="378"/>
      <c r="GPG181" s="378"/>
      <c r="GPH181" s="378"/>
      <c r="GPI181" s="378"/>
      <c r="GPJ181" s="378"/>
      <c r="GPK181" s="378"/>
      <c r="GPL181" s="378"/>
      <c r="GPM181" s="378"/>
      <c r="GPN181" s="378"/>
      <c r="GPO181" s="378"/>
      <c r="GPP181" s="378"/>
      <c r="GPQ181" s="377"/>
      <c r="GPR181" s="378"/>
      <c r="GPS181" s="378"/>
      <c r="GPT181" s="378"/>
      <c r="GPU181" s="378"/>
      <c r="GPV181" s="378"/>
      <c r="GPW181" s="378"/>
      <c r="GPX181" s="378"/>
      <c r="GPY181" s="378"/>
      <c r="GPZ181" s="378"/>
      <c r="GQA181" s="378"/>
      <c r="GQB181" s="378"/>
      <c r="GQC181" s="378"/>
      <c r="GQD181" s="378"/>
      <c r="GQE181" s="378"/>
      <c r="GQF181" s="378"/>
      <c r="GQG181" s="378"/>
      <c r="GQH181" s="377"/>
      <c r="GQI181" s="378"/>
      <c r="GQJ181" s="378"/>
      <c r="GQK181" s="378"/>
      <c r="GQL181" s="378"/>
      <c r="GQM181" s="378"/>
      <c r="GQN181" s="378"/>
      <c r="GQO181" s="378"/>
      <c r="GQP181" s="378"/>
      <c r="GQQ181" s="378"/>
      <c r="GQR181" s="378"/>
      <c r="GQS181" s="378"/>
      <c r="GQT181" s="378"/>
      <c r="GQU181" s="378"/>
      <c r="GQV181" s="378"/>
      <c r="GQW181" s="378"/>
      <c r="GQX181" s="378"/>
      <c r="GQY181" s="377"/>
      <c r="GQZ181" s="378"/>
      <c r="GRA181" s="378"/>
      <c r="GRB181" s="378"/>
      <c r="GRC181" s="378"/>
      <c r="GRD181" s="378"/>
      <c r="GRE181" s="378"/>
      <c r="GRF181" s="378"/>
      <c r="GRG181" s="378"/>
      <c r="GRH181" s="378"/>
      <c r="GRI181" s="378"/>
      <c r="GRJ181" s="378"/>
      <c r="GRK181" s="378"/>
      <c r="GRL181" s="378"/>
      <c r="GRM181" s="378"/>
      <c r="GRN181" s="378"/>
      <c r="GRO181" s="378"/>
      <c r="GRP181" s="377"/>
      <c r="GRQ181" s="378"/>
      <c r="GRR181" s="378"/>
      <c r="GRS181" s="378"/>
      <c r="GRT181" s="378"/>
      <c r="GRU181" s="378"/>
      <c r="GRV181" s="378"/>
      <c r="GRW181" s="378"/>
      <c r="GRX181" s="378"/>
      <c r="GRY181" s="378"/>
      <c r="GRZ181" s="378"/>
      <c r="GSA181" s="378"/>
      <c r="GSB181" s="378"/>
      <c r="GSC181" s="378"/>
      <c r="GSD181" s="378"/>
      <c r="GSE181" s="378"/>
      <c r="GSF181" s="378"/>
      <c r="GSG181" s="377"/>
      <c r="GSH181" s="378"/>
      <c r="GSI181" s="378"/>
      <c r="GSJ181" s="378"/>
      <c r="GSK181" s="378"/>
      <c r="GSL181" s="378"/>
      <c r="GSM181" s="378"/>
      <c r="GSN181" s="378"/>
      <c r="GSO181" s="378"/>
      <c r="GSP181" s="378"/>
      <c r="GSQ181" s="378"/>
      <c r="GSR181" s="378"/>
      <c r="GSS181" s="378"/>
      <c r="GST181" s="378"/>
      <c r="GSU181" s="378"/>
      <c r="GSV181" s="378"/>
      <c r="GSW181" s="378"/>
      <c r="GSX181" s="377"/>
      <c r="GSY181" s="378"/>
      <c r="GSZ181" s="378"/>
      <c r="GTA181" s="378"/>
      <c r="GTB181" s="378"/>
      <c r="GTC181" s="378"/>
      <c r="GTD181" s="378"/>
      <c r="GTE181" s="378"/>
      <c r="GTF181" s="378"/>
      <c r="GTG181" s="378"/>
      <c r="GTH181" s="378"/>
      <c r="GTI181" s="378"/>
      <c r="GTJ181" s="378"/>
      <c r="GTK181" s="378"/>
      <c r="GTL181" s="378"/>
      <c r="GTM181" s="378"/>
      <c r="GTN181" s="378"/>
      <c r="GTO181" s="377"/>
      <c r="GTP181" s="378"/>
      <c r="GTQ181" s="378"/>
      <c r="GTR181" s="378"/>
      <c r="GTS181" s="378"/>
      <c r="GTT181" s="378"/>
      <c r="GTU181" s="378"/>
      <c r="GTV181" s="378"/>
      <c r="GTW181" s="378"/>
      <c r="GTX181" s="378"/>
      <c r="GTY181" s="378"/>
      <c r="GTZ181" s="378"/>
      <c r="GUA181" s="378"/>
      <c r="GUB181" s="378"/>
      <c r="GUC181" s="378"/>
      <c r="GUD181" s="378"/>
      <c r="GUE181" s="378"/>
      <c r="GUF181" s="377"/>
      <c r="GUG181" s="378"/>
      <c r="GUH181" s="378"/>
      <c r="GUI181" s="378"/>
      <c r="GUJ181" s="378"/>
      <c r="GUK181" s="378"/>
      <c r="GUL181" s="378"/>
      <c r="GUM181" s="378"/>
      <c r="GUN181" s="378"/>
      <c r="GUO181" s="378"/>
      <c r="GUP181" s="378"/>
      <c r="GUQ181" s="378"/>
      <c r="GUR181" s="378"/>
      <c r="GUS181" s="378"/>
      <c r="GUT181" s="378"/>
      <c r="GUU181" s="378"/>
      <c r="GUV181" s="378"/>
      <c r="GUW181" s="377"/>
      <c r="GUX181" s="378"/>
      <c r="GUY181" s="378"/>
      <c r="GUZ181" s="378"/>
      <c r="GVA181" s="378"/>
      <c r="GVB181" s="378"/>
      <c r="GVC181" s="378"/>
      <c r="GVD181" s="378"/>
      <c r="GVE181" s="378"/>
      <c r="GVF181" s="378"/>
      <c r="GVG181" s="378"/>
      <c r="GVH181" s="378"/>
      <c r="GVI181" s="378"/>
      <c r="GVJ181" s="378"/>
      <c r="GVK181" s="378"/>
      <c r="GVL181" s="378"/>
      <c r="GVM181" s="378"/>
      <c r="GVN181" s="377"/>
      <c r="GVO181" s="378"/>
      <c r="GVP181" s="378"/>
      <c r="GVQ181" s="378"/>
      <c r="GVR181" s="378"/>
      <c r="GVS181" s="378"/>
      <c r="GVT181" s="378"/>
      <c r="GVU181" s="378"/>
      <c r="GVV181" s="378"/>
      <c r="GVW181" s="378"/>
      <c r="GVX181" s="378"/>
      <c r="GVY181" s="378"/>
      <c r="GVZ181" s="378"/>
      <c r="GWA181" s="378"/>
      <c r="GWB181" s="378"/>
      <c r="GWC181" s="378"/>
      <c r="GWD181" s="378"/>
      <c r="GWE181" s="377"/>
      <c r="GWF181" s="378"/>
      <c r="GWG181" s="378"/>
      <c r="GWH181" s="378"/>
      <c r="GWI181" s="378"/>
      <c r="GWJ181" s="378"/>
      <c r="GWK181" s="378"/>
      <c r="GWL181" s="378"/>
      <c r="GWM181" s="378"/>
      <c r="GWN181" s="378"/>
      <c r="GWO181" s="378"/>
      <c r="GWP181" s="378"/>
      <c r="GWQ181" s="378"/>
      <c r="GWR181" s="378"/>
      <c r="GWS181" s="378"/>
      <c r="GWT181" s="378"/>
      <c r="GWU181" s="378"/>
      <c r="GWV181" s="377"/>
      <c r="GWW181" s="378"/>
      <c r="GWX181" s="378"/>
      <c r="GWY181" s="378"/>
      <c r="GWZ181" s="378"/>
      <c r="GXA181" s="378"/>
      <c r="GXB181" s="378"/>
      <c r="GXC181" s="378"/>
      <c r="GXD181" s="378"/>
      <c r="GXE181" s="378"/>
      <c r="GXF181" s="378"/>
      <c r="GXG181" s="378"/>
      <c r="GXH181" s="378"/>
      <c r="GXI181" s="378"/>
      <c r="GXJ181" s="378"/>
      <c r="GXK181" s="378"/>
      <c r="GXL181" s="378"/>
      <c r="GXM181" s="377"/>
      <c r="GXN181" s="378"/>
      <c r="GXO181" s="378"/>
      <c r="GXP181" s="378"/>
      <c r="GXQ181" s="378"/>
      <c r="GXR181" s="378"/>
      <c r="GXS181" s="378"/>
      <c r="GXT181" s="378"/>
      <c r="GXU181" s="378"/>
      <c r="GXV181" s="378"/>
      <c r="GXW181" s="378"/>
      <c r="GXX181" s="378"/>
      <c r="GXY181" s="378"/>
      <c r="GXZ181" s="378"/>
      <c r="GYA181" s="378"/>
      <c r="GYB181" s="378"/>
      <c r="GYC181" s="378"/>
      <c r="GYD181" s="377"/>
      <c r="GYE181" s="378"/>
      <c r="GYF181" s="378"/>
      <c r="GYG181" s="378"/>
      <c r="GYH181" s="378"/>
      <c r="GYI181" s="378"/>
      <c r="GYJ181" s="378"/>
      <c r="GYK181" s="378"/>
      <c r="GYL181" s="378"/>
      <c r="GYM181" s="378"/>
      <c r="GYN181" s="378"/>
      <c r="GYO181" s="378"/>
      <c r="GYP181" s="378"/>
      <c r="GYQ181" s="378"/>
      <c r="GYR181" s="378"/>
      <c r="GYS181" s="378"/>
      <c r="GYT181" s="378"/>
      <c r="GYU181" s="377"/>
      <c r="GYV181" s="378"/>
      <c r="GYW181" s="378"/>
      <c r="GYX181" s="378"/>
      <c r="GYY181" s="378"/>
      <c r="GYZ181" s="378"/>
      <c r="GZA181" s="378"/>
      <c r="GZB181" s="378"/>
      <c r="GZC181" s="378"/>
      <c r="GZD181" s="378"/>
      <c r="GZE181" s="378"/>
      <c r="GZF181" s="378"/>
      <c r="GZG181" s="378"/>
      <c r="GZH181" s="378"/>
      <c r="GZI181" s="378"/>
      <c r="GZJ181" s="378"/>
      <c r="GZK181" s="378"/>
      <c r="GZL181" s="377"/>
      <c r="GZM181" s="378"/>
      <c r="GZN181" s="378"/>
      <c r="GZO181" s="378"/>
      <c r="GZP181" s="378"/>
      <c r="GZQ181" s="378"/>
      <c r="GZR181" s="378"/>
      <c r="GZS181" s="378"/>
      <c r="GZT181" s="378"/>
      <c r="GZU181" s="378"/>
      <c r="GZV181" s="378"/>
      <c r="GZW181" s="378"/>
      <c r="GZX181" s="378"/>
      <c r="GZY181" s="378"/>
      <c r="GZZ181" s="378"/>
      <c r="HAA181" s="378"/>
      <c r="HAB181" s="378"/>
      <c r="HAC181" s="377"/>
      <c r="HAD181" s="378"/>
      <c r="HAE181" s="378"/>
      <c r="HAF181" s="378"/>
      <c r="HAG181" s="378"/>
      <c r="HAH181" s="378"/>
      <c r="HAI181" s="378"/>
      <c r="HAJ181" s="378"/>
      <c r="HAK181" s="378"/>
      <c r="HAL181" s="378"/>
      <c r="HAM181" s="378"/>
      <c r="HAN181" s="378"/>
      <c r="HAO181" s="378"/>
      <c r="HAP181" s="378"/>
      <c r="HAQ181" s="378"/>
      <c r="HAR181" s="378"/>
      <c r="HAS181" s="378"/>
      <c r="HAT181" s="377"/>
      <c r="HAU181" s="378"/>
      <c r="HAV181" s="378"/>
      <c r="HAW181" s="378"/>
      <c r="HAX181" s="378"/>
      <c r="HAY181" s="378"/>
      <c r="HAZ181" s="378"/>
      <c r="HBA181" s="378"/>
      <c r="HBB181" s="378"/>
      <c r="HBC181" s="378"/>
      <c r="HBD181" s="378"/>
      <c r="HBE181" s="378"/>
      <c r="HBF181" s="378"/>
      <c r="HBG181" s="378"/>
      <c r="HBH181" s="378"/>
      <c r="HBI181" s="378"/>
      <c r="HBJ181" s="378"/>
      <c r="HBK181" s="377"/>
      <c r="HBL181" s="378"/>
      <c r="HBM181" s="378"/>
      <c r="HBN181" s="378"/>
      <c r="HBO181" s="378"/>
      <c r="HBP181" s="378"/>
      <c r="HBQ181" s="378"/>
      <c r="HBR181" s="378"/>
      <c r="HBS181" s="378"/>
      <c r="HBT181" s="378"/>
      <c r="HBU181" s="378"/>
      <c r="HBV181" s="378"/>
      <c r="HBW181" s="378"/>
      <c r="HBX181" s="378"/>
      <c r="HBY181" s="378"/>
      <c r="HBZ181" s="378"/>
      <c r="HCA181" s="378"/>
      <c r="HCB181" s="377"/>
      <c r="HCC181" s="378"/>
      <c r="HCD181" s="378"/>
      <c r="HCE181" s="378"/>
      <c r="HCF181" s="378"/>
      <c r="HCG181" s="378"/>
      <c r="HCH181" s="378"/>
      <c r="HCI181" s="378"/>
      <c r="HCJ181" s="378"/>
      <c r="HCK181" s="378"/>
      <c r="HCL181" s="378"/>
      <c r="HCM181" s="378"/>
      <c r="HCN181" s="378"/>
      <c r="HCO181" s="378"/>
      <c r="HCP181" s="378"/>
      <c r="HCQ181" s="378"/>
      <c r="HCR181" s="378"/>
      <c r="HCS181" s="377"/>
      <c r="HCT181" s="378"/>
      <c r="HCU181" s="378"/>
      <c r="HCV181" s="378"/>
      <c r="HCW181" s="378"/>
      <c r="HCX181" s="378"/>
      <c r="HCY181" s="378"/>
      <c r="HCZ181" s="378"/>
      <c r="HDA181" s="378"/>
      <c r="HDB181" s="378"/>
      <c r="HDC181" s="378"/>
      <c r="HDD181" s="378"/>
      <c r="HDE181" s="378"/>
      <c r="HDF181" s="378"/>
      <c r="HDG181" s="378"/>
      <c r="HDH181" s="378"/>
      <c r="HDI181" s="378"/>
      <c r="HDJ181" s="377"/>
      <c r="HDK181" s="378"/>
      <c r="HDL181" s="378"/>
      <c r="HDM181" s="378"/>
      <c r="HDN181" s="378"/>
      <c r="HDO181" s="378"/>
      <c r="HDP181" s="378"/>
      <c r="HDQ181" s="378"/>
      <c r="HDR181" s="378"/>
      <c r="HDS181" s="378"/>
      <c r="HDT181" s="378"/>
      <c r="HDU181" s="378"/>
      <c r="HDV181" s="378"/>
      <c r="HDW181" s="378"/>
      <c r="HDX181" s="378"/>
      <c r="HDY181" s="378"/>
      <c r="HDZ181" s="378"/>
      <c r="HEA181" s="377"/>
      <c r="HEB181" s="378"/>
      <c r="HEC181" s="378"/>
      <c r="HED181" s="378"/>
      <c r="HEE181" s="378"/>
      <c r="HEF181" s="378"/>
      <c r="HEG181" s="378"/>
      <c r="HEH181" s="378"/>
      <c r="HEI181" s="378"/>
      <c r="HEJ181" s="378"/>
      <c r="HEK181" s="378"/>
      <c r="HEL181" s="378"/>
      <c r="HEM181" s="378"/>
      <c r="HEN181" s="378"/>
      <c r="HEO181" s="378"/>
      <c r="HEP181" s="378"/>
      <c r="HEQ181" s="378"/>
      <c r="HER181" s="377"/>
      <c r="HES181" s="378"/>
      <c r="HET181" s="378"/>
      <c r="HEU181" s="378"/>
      <c r="HEV181" s="378"/>
      <c r="HEW181" s="378"/>
      <c r="HEX181" s="378"/>
      <c r="HEY181" s="378"/>
      <c r="HEZ181" s="378"/>
      <c r="HFA181" s="378"/>
      <c r="HFB181" s="378"/>
      <c r="HFC181" s="378"/>
      <c r="HFD181" s="378"/>
      <c r="HFE181" s="378"/>
      <c r="HFF181" s="378"/>
      <c r="HFG181" s="378"/>
      <c r="HFH181" s="378"/>
      <c r="HFI181" s="377"/>
      <c r="HFJ181" s="378"/>
      <c r="HFK181" s="378"/>
      <c r="HFL181" s="378"/>
      <c r="HFM181" s="378"/>
      <c r="HFN181" s="378"/>
      <c r="HFO181" s="378"/>
      <c r="HFP181" s="378"/>
      <c r="HFQ181" s="378"/>
      <c r="HFR181" s="378"/>
      <c r="HFS181" s="378"/>
      <c r="HFT181" s="378"/>
      <c r="HFU181" s="378"/>
      <c r="HFV181" s="378"/>
      <c r="HFW181" s="378"/>
      <c r="HFX181" s="378"/>
      <c r="HFY181" s="378"/>
      <c r="HFZ181" s="377"/>
      <c r="HGA181" s="378"/>
      <c r="HGB181" s="378"/>
      <c r="HGC181" s="378"/>
      <c r="HGD181" s="378"/>
      <c r="HGE181" s="378"/>
      <c r="HGF181" s="378"/>
      <c r="HGG181" s="378"/>
      <c r="HGH181" s="378"/>
      <c r="HGI181" s="378"/>
      <c r="HGJ181" s="378"/>
      <c r="HGK181" s="378"/>
      <c r="HGL181" s="378"/>
      <c r="HGM181" s="378"/>
      <c r="HGN181" s="378"/>
      <c r="HGO181" s="378"/>
      <c r="HGP181" s="378"/>
      <c r="HGQ181" s="377"/>
      <c r="HGR181" s="378"/>
      <c r="HGS181" s="378"/>
      <c r="HGT181" s="378"/>
      <c r="HGU181" s="378"/>
      <c r="HGV181" s="378"/>
      <c r="HGW181" s="378"/>
      <c r="HGX181" s="378"/>
      <c r="HGY181" s="378"/>
      <c r="HGZ181" s="378"/>
      <c r="HHA181" s="378"/>
      <c r="HHB181" s="378"/>
      <c r="HHC181" s="378"/>
      <c r="HHD181" s="378"/>
      <c r="HHE181" s="378"/>
      <c r="HHF181" s="378"/>
      <c r="HHG181" s="378"/>
      <c r="HHH181" s="377"/>
      <c r="HHI181" s="378"/>
      <c r="HHJ181" s="378"/>
      <c r="HHK181" s="378"/>
      <c r="HHL181" s="378"/>
      <c r="HHM181" s="378"/>
      <c r="HHN181" s="378"/>
      <c r="HHO181" s="378"/>
      <c r="HHP181" s="378"/>
      <c r="HHQ181" s="378"/>
      <c r="HHR181" s="378"/>
      <c r="HHS181" s="378"/>
      <c r="HHT181" s="378"/>
      <c r="HHU181" s="378"/>
      <c r="HHV181" s="378"/>
      <c r="HHW181" s="378"/>
      <c r="HHX181" s="378"/>
      <c r="HHY181" s="377"/>
      <c r="HHZ181" s="378"/>
      <c r="HIA181" s="378"/>
      <c r="HIB181" s="378"/>
      <c r="HIC181" s="378"/>
      <c r="HID181" s="378"/>
      <c r="HIE181" s="378"/>
      <c r="HIF181" s="378"/>
      <c r="HIG181" s="378"/>
      <c r="HIH181" s="378"/>
      <c r="HII181" s="378"/>
      <c r="HIJ181" s="378"/>
      <c r="HIK181" s="378"/>
      <c r="HIL181" s="378"/>
      <c r="HIM181" s="378"/>
      <c r="HIN181" s="378"/>
      <c r="HIO181" s="378"/>
      <c r="HIP181" s="377"/>
      <c r="HIQ181" s="378"/>
      <c r="HIR181" s="378"/>
      <c r="HIS181" s="378"/>
      <c r="HIT181" s="378"/>
      <c r="HIU181" s="378"/>
      <c r="HIV181" s="378"/>
      <c r="HIW181" s="378"/>
      <c r="HIX181" s="378"/>
      <c r="HIY181" s="378"/>
      <c r="HIZ181" s="378"/>
      <c r="HJA181" s="378"/>
      <c r="HJB181" s="378"/>
      <c r="HJC181" s="378"/>
      <c r="HJD181" s="378"/>
      <c r="HJE181" s="378"/>
      <c r="HJF181" s="378"/>
      <c r="HJG181" s="377"/>
      <c r="HJH181" s="378"/>
      <c r="HJI181" s="378"/>
      <c r="HJJ181" s="378"/>
      <c r="HJK181" s="378"/>
      <c r="HJL181" s="378"/>
      <c r="HJM181" s="378"/>
      <c r="HJN181" s="378"/>
      <c r="HJO181" s="378"/>
      <c r="HJP181" s="378"/>
      <c r="HJQ181" s="378"/>
      <c r="HJR181" s="378"/>
      <c r="HJS181" s="378"/>
      <c r="HJT181" s="378"/>
      <c r="HJU181" s="378"/>
      <c r="HJV181" s="378"/>
      <c r="HJW181" s="378"/>
      <c r="HJX181" s="377"/>
      <c r="HJY181" s="378"/>
      <c r="HJZ181" s="378"/>
      <c r="HKA181" s="378"/>
      <c r="HKB181" s="378"/>
      <c r="HKC181" s="378"/>
      <c r="HKD181" s="378"/>
      <c r="HKE181" s="378"/>
      <c r="HKF181" s="378"/>
      <c r="HKG181" s="378"/>
      <c r="HKH181" s="378"/>
      <c r="HKI181" s="378"/>
      <c r="HKJ181" s="378"/>
      <c r="HKK181" s="378"/>
      <c r="HKL181" s="378"/>
      <c r="HKM181" s="378"/>
      <c r="HKN181" s="378"/>
      <c r="HKO181" s="377"/>
      <c r="HKP181" s="378"/>
      <c r="HKQ181" s="378"/>
      <c r="HKR181" s="378"/>
      <c r="HKS181" s="378"/>
      <c r="HKT181" s="378"/>
      <c r="HKU181" s="378"/>
      <c r="HKV181" s="378"/>
      <c r="HKW181" s="378"/>
      <c r="HKX181" s="378"/>
      <c r="HKY181" s="378"/>
      <c r="HKZ181" s="378"/>
      <c r="HLA181" s="378"/>
      <c r="HLB181" s="378"/>
      <c r="HLC181" s="378"/>
      <c r="HLD181" s="378"/>
      <c r="HLE181" s="378"/>
      <c r="HLF181" s="377"/>
      <c r="HLG181" s="378"/>
      <c r="HLH181" s="378"/>
      <c r="HLI181" s="378"/>
      <c r="HLJ181" s="378"/>
      <c r="HLK181" s="378"/>
      <c r="HLL181" s="378"/>
      <c r="HLM181" s="378"/>
      <c r="HLN181" s="378"/>
      <c r="HLO181" s="378"/>
      <c r="HLP181" s="378"/>
      <c r="HLQ181" s="378"/>
      <c r="HLR181" s="378"/>
      <c r="HLS181" s="378"/>
      <c r="HLT181" s="378"/>
      <c r="HLU181" s="378"/>
      <c r="HLV181" s="378"/>
      <c r="HLW181" s="377"/>
      <c r="HLX181" s="378"/>
      <c r="HLY181" s="378"/>
      <c r="HLZ181" s="378"/>
      <c r="HMA181" s="378"/>
      <c r="HMB181" s="378"/>
      <c r="HMC181" s="378"/>
      <c r="HMD181" s="378"/>
      <c r="HME181" s="378"/>
      <c r="HMF181" s="378"/>
      <c r="HMG181" s="378"/>
      <c r="HMH181" s="378"/>
      <c r="HMI181" s="378"/>
      <c r="HMJ181" s="378"/>
      <c r="HMK181" s="378"/>
      <c r="HML181" s="378"/>
      <c r="HMM181" s="378"/>
      <c r="HMN181" s="377"/>
      <c r="HMO181" s="378"/>
      <c r="HMP181" s="378"/>
      <c r="HMQ181" s="378"/>
      <c r="HMR181" s="378"/>
      <c r="HMS181" s="378"/>
      <c r="HMT181" s="378"/>
      <c r="HMU181" s="378"/>
      <c r="HMV181" s="378"/>
      <c r="HMW181" s="378"/>
      <c r="HMX181" s="378"/>
      <c r="HMY181" s="378"/>
      <c r="HMZ181" s="378"/>
      <c r="HNA181" s="378"/>
      <c r="HNB181" s="378"/>
      <c r="HNC181" s="378"/>
      <c r="HND181" s="378"/>
      <c r="HNE181" s="377"/>
      <c r="HNF181" s="378"/>
      <c r="HNG181" s="378"/>
      <c r="HNH181" s="378"/>
      <c r="HNI181" s="378"/>
      <c r="HNJ181" s="378"/>
      <c r="HNK181" s="378"/>
      <c r="HNL181" s="378"/>
      <c r="HNM181" s="378"/>
      <c r="HNN181" s="378"/>
      <c r="HNO181" s="378"/>
      <c r="HNP181" s="378"/>
      <c r="HNQ181" s="378"/>
      <c r="HNR181" s="378"/>
      <c r="HNS181" s="378"/>
      <c r="HNT181" s="378"/>
      <c r="HNU181" s="378"/>
      <c r="HNV181" s="377"/>
      <c r="HNW181" s="378"/>
      <c r="HNX181" s="378"/>
      <c r="HNY181" s="378"/>
      <c r="HNZ181" s="378"/>
      <c r="HOA181" s="378"/>
      <c r="HOB181" s="378"/>
      <c r="HOC181" s="378"/>
      <c r="HOD181" s="378"/>
      <c r="HOE181" s="378"/>
      <c r="HOF181" s="378"/>
      <c r="HOG181" s="378"/>
      <c r="HOH181" s="378"/>
      <c r="HOI181" s="378"/>
      <c r="HOJ181" s="378"/>
      <c r="HOK181" s="378"/>
      <c r="HOL181" s="378"/>
      <c r="HOM181" s="377"/>
      <c r="HON181" s="378"/>
      <c r="HOO181" s="378"/>
      <c r="HOP181" s="378"/>
      <c r="HOQ181" s="378"/>
      <c r="HOR181" s="378"/>
      <c r="HOS181" s="378"/>
      <c r="HOT181" s="378"/>
      <c r="HOU181" s="378"/>
      <c r="HOV181" s="378"/>
      <c r="HOW181" s="378"/>
      <c r="HOX181" s="378"/>
      <c r="HOY181" s="378"/>
      <c r="HOZ181" s="378"/>
      <c r="HPA181" s="378"/>
      <c r="HPB181" s="378"/>
      <c r="HPC181" s="378"/>
      <c r="HPD181" s="377"/>
      <c r="HPE181" s="378"/>
      <c r="HPF181" s="378"/>
      <c r="HPG181" s="378"/>
      <c r="HPH181" s="378"/>
      <c r="HPI181" s="378"/>
      <c r="HPJ181" s="378"/>
      <c r="HPK181" s="378"/>
      <c r="HPL181" s="378"/>
      <c r="HPM181" s="378"/>
      <c r="HPN181" s="378"/>
      <c r="HPO181" s="378"/>
      <c r="HPP181" s="378"/>
      <c r="HPQ181" s="378"/>
      <c r="HPR181" s="378"/>
      <c r="HPS181" s="378"/>
      <c r="HPT181" s="378"/>
      <c r="HPU181" s="377"/>
      <c r="HPV181" s="378"/>
      <c r="HPW181" s="378"/>
      <c r="HPX181" s="378"/>
      <c r="HPY181" s="378"/>
      <c r="HPZ181" s="378"/>
      <c r="HQA181" s="378"/>
      <c r="HQB181" s="378"/>
      <c r="HQC181" s="378"/>
      <c r="HQD181" s="378"/>
      <c r="HQE181" s="378"/>
      <c r="HQF181" s="378"/>
      <c r="HQG181" s="378"/>
      <c r="HQH181" s="378"/>
      <c r="HQI181" s="378"/>
      <c r="HQJ181" s="378"/>
      <c r="HQK181" s="378"/>
      <c r="HQL181" s="377"/>
      <c r="HQM181" s="378"/>
      <c r="HQN181" s="378"/>
      <c r="HQO181" s="378"/>
      <c r="HQP181" s="378"/>
      <c r="HQQ181" s="378"/>
      <c r="HQR181" s="378"/>
      <c r="HQS181" s="378"/>
      <c r="HQT181" s="378"/>
      <c r="HQU181" s="378"/>
      <c r="HQV181" s="378"/>
      <c r="HQW181" s="378"/>
      <c r="HQX181" s="378"/>
      <c r="HQY181" s="378"/>
      <c r="HQZ181" s="378"/>
      <c r="HRA181" s="378"/>
      <c r="HRB181" s="378"/>
      <c r="HRC181" s="377"/>
      <c r="HRD181" s="378"/>
      <c r="HRE181" s="378"/>
      <c r="HRF181" s="378"/>
      <c r="HRG181" s="378"/>
      <c r="HRH181" s="378"/>
      <c r="HRI181" s="378"/>
      <c r="HRJ181" s="378"/>
      <c r="HRK181" s="378"/>
      <c r="HRL181" s="378"/>
      <c r="HRM181" s="378"/>
      <c r="HRN181" s="378"/>
      <c r="HRO181" s="378"/>
      <c r="HRP181" s="378"/>
      <c r="HRQ181" s="378"/>
      <c r="HRR181" s="378"/>
      <c r="HRS181" s="378"/>
      <c r="HRT181" s="377"/>
      <c r="HRU181" s="378"/>
      <c r="HRV181" s="378"/>
      <c r="HRW181" s="378"/>
      <c r="HRX181" s="378"/>
      <c r="HRY181" s="378"/>
      <c r="HRZ181" s="378"/>
      <c r="HSA181" s="378"/>
      <c r="HSB181" s="378"/>
      <c r="HSC181" s="378"/>
      <c r="HSD181" s="378"/>
      <c r="HSE181" s="378"/>
      <c r="HSF181" s="378"/>
      <c r="HSG181" s="378"/>
      <c r="HSH181" s="378"/>
      <c r="HSI181" s="378"/>
      <c r="HSJ181" s="378"/>
      <c r="HSK181" s="377"/>
      <c r="HSL181" s="378"/>
      <c r="HSM181" s="378"/>
      <c r="HSN181" s="378"/>
      <c r="HSO181" s="378"/>
      <c r="HSP181" s="378"/>
      <c r="HSQ181" s="378"/>
      <c r="HSR181" s="378"/>
      <c r="HSS181" s="378"/>
      <c r="HST181" s="378"/>
      <c r="HSU181" s="378"/>
      <c r="HSV181" s="378"/>
      <c r="HSW181" s="378"/>
      <c r="HSX181" s="378"/>
      <c r="HSY181" s="378"/>
      <c r="HSZ181" s="378"/>
      <c r="HTA181" s="378"/>
      <c r="HTB181" s="377"/>
      <c r="HTC181" s="378"/>
      <c r="HTD181" s="378"/>
      <c r="HTE181" s="378"/>
      <c r="HTF181" s="378"/>
      <c r="HTG181" s="378"/>
      <c r="HTH181" s="378"/>
      <c r="HTI181" s="378"/>
      <c r="HTJ181" s="378"/>
      <c r="HTK181" s="378"/>
      <c r="HTL181" s="378"/>
      <c r="HTM181" s="378"/>
      <c r="HTN181" s="378"/>
      <c r="HTO181" s="378"/>
      <c r="HTP181" s="378"/>
      <c r="HTQ181" s="378"/>
      <c r="HTR181" s="378"/>
      <c r="HTS181" s="377"/>
      <c r="HTT181" s="378"/>
      <c r="HTU181" s="378"/>
      <c r="HTV181" s="378"/>
      <c r="HTW181" s="378"/>
      <c r="HTX181" s="378"/>
      <c r="HTY181" s="378"/>
      <c r="HTZ181" s="378"/>
      <c r="HUA181" s="378"/>
      <c r="HUB181" s="378"/>
      <c r="HUC181" s="378"/>
      <c r="HUD181" s="378"/>
      <c r="HUE181" s="378"/>
      <c r="HUF181" s="378"/>
      <c r="HUG181" s="378"/>
      <c r="HUH181" s="378"/>
      <c r="HUI181" s="378"/>
      <c r="HUJ181" s="377"/>
      <c r="HUK181" s="378"/>
      <c r="HUL181" s="378"/>
      <c r="HUM181" s="378"/>
      <c r="HUN181" s="378"/>
      <c r="HUO181" s="378"/>
      <c r="HUP181" s="378"/>
      <c r="HUQ181" s="378"/>
      <c r="HUR181" s="378"/>
      <c r="HUS181" s="378"/>
      <c r="HUT181" s="378"/>
      <c r="HUU181" s="378"/>
      <c r="HUV181" s="378"/>
      <c r="HUW181" s="378"/>
      <c r="HUX181" s="378"/>
      <c r="HUY181" s="378"/>
      <c r="HUZ181" s="378"/>
      <c r="HVA181" s="377"/>
      <c r="HVB181" s="378"/>
      <c r="HVC181" s="378"/>
      <c r="HVD181" s="378"/>
      <c r="HVE181" s="378"/>
      <c r="HVF181" s="378"/>
      <c r="HVG181" s="378"/>
      <c r="HVH181" s="378"/>
      <c r="HVI181" s="378"/>
      <c r="HVJ181" s="378"/>
      <c r="HVK181" s="378"/>
      <c r="HVL181" s="378"/>
      <c r="HVM181" s="378"/>
      <c r="HVN181" s="378"/>
      <c r="HVO181" s="378"/>
      <c r="HVP181" s="378"/>
      <c r="HVQ181" s="378"/>
      <c r="HVR181" s="377"/>
      <c r="HVS181" s="378"/>
      <c r="HVT181" s="378"/>
      <c r="HVU181" s="378"/>
      <c r="HVV181" s="378"/>
      <c r="HVW181" s="378"/>
      <c r="HVX181" s="378"/>
      <c r="HVY181" s="378"/>
      <c r="HVZ181" s="378"/>
      <c r="HWA181" s="378"/>
      <c r="HWB181" s="378"/>
      <c r="HWC181" s="378"/>
      <c r="HWD181" s="378"/>
      <c r="HWE181" s="378"/>
      <c r="HWF181" s="378"/>
      <c r="HWG181" s="378"/>
      <c r="HWH181" s="378"/>
      <c r="HWI181" s="377"/>
      <c r="HWJ181" s="378"/>
      <c r="HWK181" s="378"/>
      <c r="HWL181" s="378"/>
      <c r="HWM181" s="378"/>
      <c r="HWN181" s="378"/>
      <c r="HWO181" s="378"/>
      <c r="HWP181" s="378"/>
      <c r="HWQ181" s="378"/>
      <c r="HWR181" s="378"/>
      <c r="HWS181" s="378"/>
      <c r="HWT181" s="378"/>
      <c r="HWU181" s="378"/>
      <c r="HWV181" s="378"/>
      <c r="HWW181" s="378"/>
      <c r="HWX181" s="378"/>
      <c r="HWY181" s="378"/>
      <c r="HWZ181" s="377"/>
      <c r="HXA181" s="378"/>
      <c r="HXB181" s="378"/>
      <c r="HXC181" s="378"/>
      <c r="HXD181" s="378"/>
      <c r="HXE181" s="378"/>
      <c r="HXF181" s="378"/>
      <c r="HXG181" s="378"/>
      <c r="HXH181" s="378"/>
      <c r="HXI181" s="378"/>
      <c r="HXJ181" s="378"/>
      <c r="HXK181" s="378"/>
      <c r="HXL181" s="378"/>
      <c r="HXM181" s="378"/>
      <c r="HXN181" s="378"/>
      <c r="HXO181" s="378"/>
      <c r="HXP181" s="378"/>
      <c r="HXQ181" s="377"/>
      <c r="HXR181" s="378"/>
      <c r="HXS181" s="378"/>
      <c r="HXT181" s="378"/>
      <c r="HXU181" s="378"/>
      <c r="HXV181" s="378"/>
      <c r="HXW181" s="378"/>
      <c r="HXX181" s="378"/>
      <c r="HXY181" s="378"/>
      <c r="HXZ181" s="378"/>
      <c r="HYA181" s="378"/>
      <c r="HYB181" s="378"/>
      <c r="HYC181" s="378"/>
      <c r="HYD181" s="378"/>
      <c r="HYE181" s="378"/>
      <c r="HYF181" s="378"/>
      <c r="HYG181" s="378"/>
      <c r="HYH181" s="377"/>
      <c r="HYI181" s="378"/>
      <c r="HYJ181" s="378"/>
      <c r="HYK181" s="378"/>
      <c r="HYL181" s="378"/>
      <c r="HYM181" s="378"/>
      <c r="HYN181" s="378"/>
      <c r="HYO181" s="378"/>
      <c r="HYP181" s="378"/>
      <c r="HYQ181" s="378"/>
      <c r="HYR181" s="378"/>
      <c r="HYS181" s="378"/>
      <c r="HYT181" s="378"/>
      <c r="HYU181" s="378"/>
      <c r="HYV181" s="378"/>
      <c r="HYW181" s="378"/>
      <c r="HYX181" s="378"/>
      <c r="HYY181" s="377"/>
      <c r="HYZ181" s="378"/>
      <c r="HZA181" s="378"/>
      <c r="HZB181" s="378"/>
      <c r="HZC181" s="378"/>
      <c r="HZD181" s="378"/>
      <c r="HZE181" s="378"/>
      <c r="HZF181" s="378"/>
      <c r="HZG181" s="378"/>
      <c r="HZH181" s="378"/>
      <c r="HZI181" s="378"/>
      <c r="HZJ181" s="378"/>
      <c r="HZK181" s="378"/>
      <c r="HZL181" s="378"/>
      <c r="HZM181" s="378"/>
      <c r="HZN181" s="378"/>
      <c r="HZO181" s="378"/>
      <c r="HZP181" s="377"/>
      <c r="HZQ181" s="378"/>
      <c r="HZR181" s="378"/>
      <c r="HZS181" s="378"/>
      <c r="HZT181" s="378"/>
      <c r="HZU181" s="378"/>
      <c r="HZV181" s="378"/>
      <c r="HZW181" s="378"/>
      <c r="HZX181" s="378"/>
      <c r="HZY181" s="378"/>
      <c r="HZZ181" s="378"/>
      <c r="IAA181" s="378"/>
      <c r="IAB181" s="378"/>
      <c r="IAC181" s="378"/>
      <c r="IAD181" s="378"/>
      <c r="IAE181" s="378"/>
      <c r="IAF181" s="378"/>
      <c r="IAG181" s="377"/>
      <c r="IAH181" s="378"/>
      <c r="IAI181" s="378"/>
      <c r="IAJ181" s="378"/>
      <c r="IAK181" s="378"/>
      <c r="IAL181" s="378"/>
      <c r="IAM181" s="378"/>
      <c r="IAN181" s="378"/>
      <c r="IAO181" s="378"/>
      <c r="IAP181" s="378"/>
      <c r="IAQ181" s="378"/>
      <c r="IAR181" s="378"/>
      <c r="IAS181" s="378"/>
      <c r="IAT181" s="378"/>
      <c r="IAU181" s="378"/>
      <c r="IAV181" s="378"/>
      <c r="IAW181" s="378"/>
      <c r="IAX181" s="377"/>
      <c r="IAY181" s="378"/>
      <c r="IAZ181" s="378"/>
      <c r="IBA181" s="378"/>
      <c r="IBB181" s="378"/>
      <c r="IBC181" s="378"/>
      <c r="IBD181" s="378"/>
      <c r="IBE181" s="378"/>
      <c r="IBF181" s="378"/>
      <c r="IBG181" s="378"/>
      <c r="IBH181" s="378"/>
      <c r="IBI181" s="378"/>
      <c r="IBJ181" s="378"/>
      <c r="IBK181" s="378"/>
      <c r="IBL181" s="378"/>
      <c r="IBM181" s="378"/>
      <c r="IBN181" s="378"/>
      <c r="IBO181" s="377"/>
      <c r="IBP181" s="378"/>
      <c r="IBQ181" s="378"/>
      <c r="IBR181" s="378"/>
      <c r="IBS181" s="378"/>
      <c r="IBT181" s="378"/>
      <c r="IBU181" s="378"/>
      <c r="IBV181" s="378"/>
      <c r="IBW181" s="378"/>
      <c r="IBX181" s="378"/>
      <c r="IBY181" s="378"/>
      <c r="IBZ181" s="378"/>
      <c r="ICA181" s="378"/>
      <c r="ICB181" s="378"/>
      <c r="ICC181" s="378"/>
      <c r="ICD181" s="378"/>
      <c r="ICE181" s="378"/>
      <c r="ICF181" s="377"/>
      <c r="ICG181" s="378"/>
      <c r="ICH181" s="378"/>
      <c r="ICI181" s="378"/>
      <c r="ICJ181" s="378"/>
      <c r="ICK181" s="378"/>
      <c r="ICL181" s="378"/>
      <c r="ICM181" s="378"/>
      <c r="ICN181" s="378"/>
      <c r="ICO181" s="378"/>
      <c r="ICP181" s="378"/>
      <c r="ICQ181" s="378"/>
      <c r="ICR181" s="378"/>
      <c r="ICS181" s="378"/>
      <c r="ICT181" s="378"/>
      <c r="ICU181" s="378"/>
      <c r="ICV181" s="378"/>
      <c r="ICW181" s="377"/>
      <c r="ICX181" s="378"/>
      <c r="ICY181" s="378"/>
      <c r="ICZ181" s="378"/>
      <c r="IDA181" s="378"/>
      <c r="IDB181" s="378"/>
      <c r="IDC181" s="378"/>
      <c r="IDD181" s="378"/>
      <c r="IDE181" s="378"/>
      <c r="IDF181" s="378"/>
      <c r="IDG181" s="378"/>
      <c r="IDH181" s="378"/>
      <c r="IDI181" s="378"/>
      <c r="IDJ181" s="378"/>
      <c r="IDK181" s="378"/>
      <c r="IDL181" s="378"/>
      <c r="IDM181" s="378"/>
      <c r="IDN181" s="377"/>
      <c r="IDO181" s="378"/>
      <c r="IDP181" s="378"/>
      <c r="IDQ181" s="378"/>
      <c r="IDR181" s="378"/>
      <c r="IDS181" s="378"/>
      <c r="IDT181" s="378"/>
      <c r="IDU181" s="378"/>
      <c r="IDV181" s="378"/>
      <c r="IDW181" s="378"/>
      <c r="IDX181" s="378"/>
      <c r="IDY181" s="378"/>
      <c r="IDZ181" s="378"/>
      <c r="IEA181" s="378"/>
      <c r="IEB181" s="378"/>
      <c r="IEC181" s="378"/>
      <c r="IED181" s="378"/>
      <c r="IEE181" s="377"/>
      <c r="IEF181" s="378"/>
      <c r="IEG181" s="378"/>
      <c r="IEH181" s="378"/>
      <c r="IEI181" s="378"/>
      <c r="IEJ181" s="378"/>
      <c r="IEK181" s="378"/>
      <c r="IEL181" s="378"/>
      <c r="IEM181" s="378"/>
      <c r="IEN181" s="378"/>
      <c r="IEO181" s="378"/>
      <c r="IEP181" s="378"/>
      <c r="IEQ181" s="378"/>
      <c r="IER181" s="378"/>
      <c r="IES181" s="378"/>
      <c r="IET181" s="378"/>
      <c r="IEU181" s="378"/>
      <c r="IEV181" s="377"/>
      <c r="IEW181" s="378"/>
      <c r="IEX181" s="378"/>
      <c r="IEY181" s="378"/>
      <c r="IEZ181" s="378"/>
      <c r="IFA181" s="378"/>
      <c r="IFB181" s="378"/>
      <c r="IFC181" s="378"/>
      <c r="IFD181" s="378"/>
      <c r="IFE181" s="378"/>
      <c r="IFF181" s="378"/>
      <c r="IFG181" s="378"/>
      <c r="IFH181" s="378"/>
      <c r="IFI181" s="378"/>
      <c r="IFJ181" s="378"/>
      <c r="IFK181" s="378"/>
      <c r="IFL181" s="378"/>
      <c r="IFM181" s="377"/>
      <c r="IFN181" s="378"/>
      <c r="IFO181" s="378"/>
      <c r="IFP181" s="378"/>
      <c r="IFQ181" s="378"/>
      <c r="IFR181" s="378"/>
      <c r="IFS181" s="378"/>
      <c r="IFT181" s="378"/>
      <c r="IFU181" s="378"/>
      <c r="IFV181" s="378"/>
      <c r="IFW181" s="378"/>
      <c r="IFX181" s="378"/>
      <c r="IFY181" s="378"/>
      <c r="IFZ181" s="378"/>
      <c r="IGA181" s="378"/>
      <c r="IGB181" s="378"/>
      <c r="IGC181" s="378"/>
      <c r="IGD181" s="377"/>
      <c r="IGE181" s="378"/>
      <c r="IGF181" s="378"/>
      <c r="IGG181" s="378"/>
      <c r="IGH181" s="378"/>
      <c r="IGI181" s="378"/>
      <c r="IGJ181" s="378"/>
      <c r="IGK181" s="378"/>
      <c r="IGL181" s="378"/>
      <c r="IGM181" s="378"/>
      <c r="IGN181" s="378"/>
      <c r="IGO181" s="378"/>
      <c r="IGP181" s="378"/>
      <c r="IGQ181" s="378"/>
      <c r="IGR181" s="378"/>
      <c r="IGS181" s="378"/>
      <c r="IGT181" s="378"/>
      <c r="IGU181" s="377"/>
      <c r="IGV181" s="378"/>
      <c r="IGW181" s="378"/>
      <c r="IGX181" s="378"/>
      <c r="IGY181" s="378"/>
      <c r="IGZ181" s="378"/>
      <c r="IHA181" s="378"/>
      <c r="IHB181" s="378"/>
      <c r="IHC181" s="378"/>
      <c r="IHD181" s="378"/>
      <c r="IHE181" s="378"/>
      <c r="IHF181" s="378"/>
      <c r="IHG181" s="378"/>
      <c r="IHH181" s="378"/>
      <c r="IHI181" s="378"/>
      <c r="IHJ181" s="378"/>
      <c r="IHK181" s="378"/>
      <c r="IHL181" s="377"/>
      <c r="IHM181" s="378"/>
      <c r="IHN181" s="378"/>
      <c r="IHO181" s="378"/>
      <c r="IHP181" s="378"/>
      <c r="IHQ181" s="378"/>
      <c r="IHR181" s="378"/>
      <c r="IHS181" s="378"/>
      <c r="IHT181" s="378"/>
      <c r="IHU181" s="378"/>
      <c r="IHV181" s="378"/>
      <c r="IHW181" s="378"/>
      <c r="IHX181" s="378"/>
      <c r="IHY181" s="378"/>
      <c r="IHZ181" s="378"/>
      <c r="IIA181" s="378"/>
      <c r="IIB181" s="378"/>
      <c r="IIC181" s="377"/>
      <c r="IID181" s="378"/>
      <c r="IIE181" s="378"/>
      <c r="IIF181" s="378"/>
      <c r="IIG181" s="378"/>
      <c r="IIH181" s="378"/>
      <c r="III181" s="378"/>
      <c r="IIJ181" s="378"/>
      <c r="IIK181" s="378"/>
      <c r="IIL181" s="378"/>
      <c r="IIM181" s="378"/>
      <c r="IIN181" s="378"/>
      <c r="IIO181" s="378"/>
      <c r="IIP181" s="378"/>
      <c r="IIQ181" s="378"/>
      <c r="IIR181" s="378"/>
      <c r="IIS181" s="378"/>
      <c r="IIT181" s="377"/>
      <c r="IIU181" s="378"/>
      <c r="IIV181" s="378"/>
      <c r="IIW181" s="378"/>
      <c r="IIX181" s="378"/>
      <c r="IIY181" s="378"/>
      <c r="IIZ181" s="378"/>
      <c r="IJA181" s="378"/>
      <c r="IJB181" s="378"/>
      <c r="IJC181" s="378"/>
      <c r="IJD181" s="378"/>
      <c r="IJE181" s="378"/>
      <c r="IJF181" s="378"/>
      <c r="IJG181" s="378"/>
      <c r="IJH181" s="378"/>
      <c r="IJI181" s="378"/>
      <c r="IJJ181" s="378"/>
      <c r="IJK181" s="377"/>
      <c r="IJL181" s="378"/>
      <c r="IJM181" s="378"/>
      <c r="IJN181" s="378"/>
      <c r="IJO181" s="378"/>
      <c r="IJP181" s="378"/>
      <c r="IJQ181" s="378"/>
      <c r="IJR181" s="378"/>
      <c r="IJS181" s="378"/>
      <c r="IJT181" s="378"/>
      <c r="IJU181" s="378"/>
      <c r="IJV181" s="378"/>
      <c r="IJW181" s="378"/>
      <c r="IJX181" s="378"/>
      <c r="IJY181" s="378"/>
      <c r="IJZ181" s="378"/>
      <c r="IKA181" s="378"/>
      <c r="IKB181" s="377"/>
      <c r="IKC181" s="378"/>
      <c r="IKD181" s="378"/>
      <c r="IKE181" s="378"/>
      <c r="IKF181" s="378"/>
      <c r="IKG181" s="378"/>
      <c r="IKH181" s="378"/>
      <c r="IKI181" s="378"/>
      <c r="IKJ181" s="378"/>
      <c r="IKK181" s="378"/>
      <c r="IKL181" s="378"/>
      <c r="IKM181" s="378"/>
      <c r="IKN181" s="378"/>
      <c r="IKO181" s="378"/>
      <c r="IKP181" s="378"/>
      <c r="IKQ181" s="378"/>
      <c r="IKR181" s="378"/>
      <c r="IKS181" s="377"/>
      <c r="IKT181" s="378"/>
      <c r="IKU181" s="378"/>
      <c r="IKV181" s="378"/>
      <c r="IKW181" s="378"/>
      <c r="IKX181" s="378"/>
      <c r="IKY181" s="378"/>
      <c r="IKZ181" s="378"/>
      <c r="ILA181" s="378"/>
      <c r="ILB181" s="378"/>
      <c r="ILC181" s="378"/>
      <c r="ILD181" s="378"/>
      <c r="ILE181" s="378"/>
      <c r="ILF181" s="378"/>
      <c r="ILG181" s="378"/>
      <c r="ILH181" s="378"/>
      <c r="ILI181" s="378"/>
      <c r="ILJ181" s="377"/>
      <c r="ILK181" s="378"/>
      <c r="ILL181" s="378"/>
      <c r="ILM181" s="378"/>
      <c r="ILN181" s="378"/>
      <c r="ILO181" s="378"/>
      <c r="ILP181" s="378"/>
      <c r="ILQ181" s="378"/>
      <c r="ILR181" s="378"/>
      <c r="ILS181" s="378"/>
      <c r="ILT181" s="378"/>
      <c r="ILU181" s="378"/>
      <c r="ILV181" s="378"/>
      <c r="ILW181" s="378"/>
      <c r="ILX181" s="378"/>
      <c r="ILY181" s="378"/>
      <c r="ILZ181" s="378"/>
      <c r="IMA181" s="377"/>
      <c r="IMB181" s="378"/>
      <c r="IMC181" s="378"/>
      <c r="IMD181" s="378"/>
      <c r="IME181" s="378"/>
      <c r="IMF181" s="378"/>
      <c r="IMG181" s="378"/>
      <c r="IMH181" s="378"/>
      <c r="IMI181" s="378"/>
      <c r="IMJ181" s="378"/>
      <c r="IMK181" s="378"/>
      <c r="IML181" s="378"/>
      <c r="IMM181" s="378"/>
      <c r="IMN181" s="378"/>
      <c r="IMO181" s="378"/>
      <c r="IMP181" s="378"/>
      <c r="IMQ181" s="378"/>
      <c r="IMR181" s="377"/>
      <c r="IMS181" s="378"/>
      <c r="IMT181" s="378"/>
      <c r="IMU181" s="378"/>
      <c r="IMV181" s="378"/>
      <c r="IMW181" s="378"/>
      <c r="IMX181" s="378"/>
      <c r="IMY181" s="378"/>
      <c r="IMZ181" s="378"/>
      <c r="INA181" s="378"/>
      <c r="INB181" s="378"/>
      <c r="INC181" s="378"/>
      <c r="IND181" s="378"/>
      <c r="INE181" s="378"/>
      <c r="INF181" s="378"/>
      <c r="ING181" s="378"/>
      <c r="INH181" s="378"/>
      <c r="INI181" s="377"/>
      <c r="INJ181" s="378"/>
      <c r="INK181" s="378"/>
      <c r="INL181" s="378"/>
      <c r="INM181" s="378"/>
      <c r="INN181" s="378"/>
      <c r="INO181" s="378"/>
      <c r="INP181" s="378"/>
      <c r="INQ181" s="378"/>
      <c r="INR181" s="378"/>
      <c r="INS181" s="378"/>
      <c r="INT181" s="378"/>
      <c r="INU181" s="378"/>
      <c r="INV181" s="378"/>
      <c r="INW181" s="378"/>
      <c r="INX181" s="378"/>
      <c r="INY181" s="378"/>
      <c r="INZ181" s="377"/>
      <c r="IOA181" s="378"/>
      <c r="IOB181" s="378"/>
      <c r="IOC181" s="378"/>
      <c r="IOD181" s="378"/>
      <c r="IOE181" s="378"/>
      <c r="IOF181" s="378"/>
      <c r="IOG181" s="378"/>
      <c r="IOH181" s="378"/>
      <c r="IOI181" s="378"/>
      <c r="IOJ181" s="378"/>
      <c r="IOK181" s="378"/>
      <c r="IOL181" s="378"/>
      <c r="IOM181" s="378"/>
      <c r="ION181" s="378"/>
      <c r="IOO181" s="378"/>
      <c r="IOP181" s="378"/>
      <c r="IOQ181" s="377"/>
      <c r="IOR181" s="378"/>
      <c r="IOS181" s="378"/>
      <c r="IOT181" s="378"/>
      <c r="IOU181" s="378"/>
      <c r="IOV181" s="378"/>
      <c r="IOW181" s="378"/>
      <c r="IOX181" s="378"/>
      <c r="IOY181" s="378"/>
      <c r="IOZ181" s="378"/>
      <c r="IPA181" s="378"/>
      <c r="IPB181" s="378"/>
      <c r="IPC181" s="378"/>
      <c r="IPD181" s="378"/>
      <c r="IPE181" s="378"/>
      <c r="IPF181" s="378"/>
      <c r="IPG181" s="378"/>
      <c r="IPH181" s="377"/>
      <c r="IPI181" s="378"/>
      <c r="IPJ181" s="378"/>
      <c r="IPK181" s="378"/>
      <c r="IPL181" s="378"/>
      <c r="IPM181" s="378"/>
      <c r="IPN181" s="378"/>
      <c r="IPO181" s="378"/>
      <c r="IPP181" s="378"/>
      <c r="IPQ181" s="378"/>
      <c r="IPR181" s="378"/>
      <c r="IPS181" s="378"/>
      <c r="IPT181" s="378"/>
      <c r="IPU181" s="378"/>
      <c r="IPV181" s="378"/>
      <c r="IPW181" s="378"/>
      <c r="IPX181" s="378"/>
      <c r="IPY181" s="377"/>
      <c r="IPZ181" s="378"/>
      <c r="IQA181" s="378"/>
      <c r="IQB181" s="378"/>
      <c r="IQC181" s="378"/>
      <c r="IQD181" s="378"/>
      <c r="IQE181" s="378"/>
      <c r="IQF181" s="378"/>
      <c r="IQG181" s="378"/>
      <c r="IQH181" s="378"/>
      <c r="IQI181" s="378"/>
      <c r="IQJ181" s="378"/>
      <c r="IQK181" s="378"/>
      <c r="IQL181" s="378"/>
      <c r="IQM181" s="378"/>
      <c r="IQN181" s="378"/>
      <c r="IQO181" s="378"/>
      <c r="IQP181" s="377"/>
      <c r="IQQ181" s="378"/>
      <c r="IQR181" s="378"/>
      <c r="IQS181" s="378"/>
      <c r="IQT181" s="378"/>
      <c r="IQU181" s="378"/>
      <c r="IQV181" s="378"/>
      <c r="IQW181" s="378"/>
      <c r="IQX181" s="378"/>
      <c r="IQY181" s="378"/>
      <c r="IQZ181" s="378"/>
      <c r="IRA181" s="378"/>
      <c r="IRB181" s="378"/>
      <c r="IRC181" s="378"/>
      <c r="IRD181" s="378"/>
      <c r="IRE181" s="378"/>
      <c r="IRF181" s="378"/>
      <c r="IRG181" s="377"/>
      <c r="IRH181" s="378"/>
      <c r="IRI181" s="378"/>
      <c r="IRJ181" s="378"/>
      <c r="IRK181" s="378"/>
      <c r="IRL181" s="378"/>
      <c r="IRM181" s="378"/>
      <c r="IRN181" s="378"/>
      <c r="IRO181" s="378"/>
      <c r="IRP181" s="378"/>
      <c r="IRQ181" s="378"/>
      <c r="IRR181" s="378"/>
      <c r="IRS181" s="378"/>
      <c r="IRT181" s="378"/>
      <c r="IRU181" s="378"/>
      <c r="IRV181" s="378"/>
      <c r="IRW181" s="378"/>
      <c r="IRX181" s="377"/>
      <c r="IRY181" s="378"/>
      <c r="IRZ181" s="378"/>
      <c r="ISA181" s="378"/>
      <c r="ISB181" s="378"/>
      <c r="ISC181" s="378"/>
      <c r="ISD181" s="378"/>
      <c r="ISE181" s="378"/>
      <c r="ISF181" s="378"/>
      <c r="ISG181" s="378"/>
      <c r="ISH181" s="378"/>
      <c r="ISI181" s="378"/>
      <c r="ISJ181" s="378"/>
      <c r="ISK181" s="378"/>
      <c r="ISL181" s="378"/>
      <c r="ISM181" s="378"/>
      <c r="ISN181" s="378"/>
      <c r="ISO181" s="377"/>
      <c r="ISP181" s="378"/>
      <c r="ISQ181" s="378"/>
      <c r="ISR181" s="378"/>
      <c r="ISS181" s="378"/>
      <c r="IST181" s="378"/>
      <c r="ISU181" s="378"/>
      <c r="ISV181" s="378"/>
      <c r="ISW181" s="378"/>
      <c r="ISX181" s="378"/>
      <c r="ISY181" s="378"/>
      <c r="ISZ181" s="378"/>
      <c r="ITA181" s="378"/>
      <c r="ITB181" s="378"/>
      <c r="ITC181" s="378"/>
      <c r="ITD181" s="378"/>
      <c r="ITE181" s="378"/>
      <c r="ITF181" s="377"/>
      <c r="ITG181" s="378"/>
      <c r="ITH181" s="378"/>
      <c r="ITI181" s="378"/>
      <c r="ITJ181" s="378"/>
      <c r="ITK181" s="378"/>
      <c r="ITL181" s="378"/>
      <c r="ITM181" s="378"/>
      <c r="ITN181" s="378"/>
      <c r="ITO181" s="378"/>
      <c r="ITP181" s="378"/>
      <c r="ITQ181" s="378"/>
      <c r="ITR181" s="378"/>
      <c r="ITS181" s="378"/>
      <c r="ITT181" s="378"/>
      <c r="ITU181" s="378"/>
      <c r="ITV181" s="378"/>
      <c r="ITW181" s="377"/>
      <c r="ITX181" s="378"/>
      <c r="ITY181" s="378"/>
      <c r="ITZ181" s="378"/>
      <c r="IUA181" s="378"/>
      <c r="IUB181" s="378"/>
      <c r="IUC181" s="378"/>
      <c r="IUD181" s="378"/>
      <c r="IUE181" s="378"/>
      <c r="IUF181" s="378"/>
      <c r="IUG181" s="378"/>
      <c r="IUH181" s="378"/>
      <c r="IUI181" s="378"/>
      <c r="IUJ181" s="378"/>
      <c r="IUK181" s="378"/>
      <c r="IUL181" s="378"/>
      <c r="IUM181" s="378"/>
      <c r="IUN181" s="377"/>
      <c r="IUO181" s="378"/>
      <c r="IUP181" s="378"/>
      <c r="IUQ181" s="378"/>
      <c r="IUR181" s="378"/>
      <c r="IUS181" s="378"/>
      <c r="IUT181" s="378"/>
      <c r="IUU181" s="378"/>
      <c r="IUV181" s="378"/>
      <c r="IUW181" s="378"/>
      <c r="IUX181" s="378"/>
      <c r="IUY181" s="378"/>
      <c r="IUZ181" s="378"/>
      <c r="IVA181" s="378"/>
      <c r="IVB181" s="378"/>
      <c r="IVC181" s="378"/>
      <c r="IVD181" s="378"/>
      <c r="IVE181" s="377"/>
      <c r="IVF181" s="378"/>
      <c r="IVG181" s="378"/>
      <c r="IVH181" s="378"/>
      <c r="IVI181" s="378"/>
      <c r="IVJ181" s="378"/>
      <c r="IVK181" s="378"/>
      <c r="IVL181" s="378"/>
      <c r="IVM181" s="378"/>
      <c r="IVN181" s="378"/>
      <c r="IVO181" s="378"/>
      <c r="IVP181" s="378"/>
      <c r="IVQ181" s="378"/>
      <c r="IVR181" s="378"/>
      <c r="IVS181" s="378"/>
      <c r="IVT181" s="378"/>
      <c r="IVU181" s="378"/>
      <c r="IVV181" s="377"/>
      <c r="IVW181" s="378"/>
      <c r="IVX181" s="378"/>
      <c r="IVY181" s="378"/>
      <c r="IVZ181" s="378"/>
      <c r="IWA181" s="378"/>
      <c r="IWB181" s="378"/>
      <c r="IWC181" s="378"/>
      <c r="IWD181" s="378"/>
      <c r="IWE181" s="378"/>
      <c r="IWF181" s="378"/>
      <c r="IWG181" s="378"/>
      <c r="IWH181" s="378"/>
      <c r="IWI181" s="378"/>
      <c r="IWJ181" s="378"/>
      <c r="IWK181" s="378"/>
      <c r="IWL181" s="378"/>
      <c r="IWM181" s="377"/>
      <c r="IWN181" s="378"/>
      <c r="IWO181" s="378"/>
      <c r="IWP181" s="378"/>
      <c r="IWQ181" s="378"/>
      <c r="IWR181" s="378"/>
      <c r="IWS181" s="378"/>
      <c r="IWT181" s="378"/>
      <c r="IWU181" s="378"/>
      <c r="IWV181" s="378"/>
      <c r="IWW181" s="378"/>
      <c r="IWX181" s="378"/>
      <c r="IWY181" s="378"/>
      <c r="IWZ181" s="378"/>
      <c r="IXA181" s="378"/>
      <c r="IXB181" s="378"/>
      <c r="IXC181" s="378"/>
      <c r="IXD181" s="377"/>
      <c r="IXE181" s="378"/>
      <c r="IXF181" s="378"/>
      <c r="IXG181" s="378"/>
      <c r="IXH181" s="378"/>
      <c r="IXI181" s="378"/>
      <c r="IXJ181" s="378"/>
      <c r="IXK181" s="378"/>
      <c r="IXL181" s="378"/>
      <c r="IXM181" s="378"/>
      <c r="IXN181" s="378"/>
      <c r="IXO181" s="378"/>
      <c r="IXP181" s="378"/>
      <c r="IXQ181" s="378"/>
      <c r="IXR181" s="378"/>
      <c r="IXS181" s="378"/>
      <c r="IXT181" s="378"/>
      <c r="IXU181" s="377"/>
      <c r="IXV181" s="378"/>
      <c r="IXW181" s="378"/>
      <c r="IXX181" s="378"/>
      <c r="IXY181" s="378"/>
      <c r="IXZ181" s="378"/>
      <c r="IYA181" s="378"/>
      <c r="IYB181" s="378"/>
      <c r="IYC181" s="378"/>
      <c r="IYD181" s="378"/>
      <c r="IYE181" s="378"/>
      <c r="IYF181" s="378"/>
      <c r="IYG181" s="378"/>
      <c r="IYH181" s="378"/>
      <c r="IYI181" s="378"/>
      <c r="IYJ181" s="378"/>
      <c r="IYK181" s="378"/>
      <c r="IYL181" s="377"/>
      <c r="IYM181" s="378"/>
      <c r="IYN181" s="378"/>
      <c r="IYO181" s="378"/>
      <c r="IYP181" s="378"/>
      <c r="IYQ181" s="378"/>
      <c r="IYR181" s="378"/>
      <c r="IYS181" s="378"/>
      <c r="IYT181" s="378"/>
      <c r="IYU181" s="378"/>
      <c r="IYV181" s="378"/>
      <c r="IYW181" s="378"/>
      <c r="IYX181" s="378"/>
      <c r="IYY181" s="378"/>
      <c r="IYZ181" s="378"/>
      <c r="IZA181" s="378"/>
      <c r="IZB181" s="378"/>
      <c r="IZC181" s="377"/>
      <c r="IZD181" s="378"/>
      <c r="IZE181" s="378"/>
      <c r="IZF181" s="378"/>
      <c r="IZG181" s="378"/>
      <c r="IZH181" s="378"/>
      <c r="IZI181" s="378"/>
      <c r="IZJ181" s="378"/>
      <c r="IZK181" s="378"/>
      <c r="IZL181" s="378"/>
      <c r="IZM181" s="378"/>
      <c r="IZN181" s="378"/>
      <c r="IZO181" s="378"/>
      <c r="IZP181" s="378"/>
      <c r="IZQ181" s="378"/>
      <c r="IZR181" s="378"/>
      <c r="IZS181" s="378"/>
      <c r="IZT181" s="377"/>
      <c r="IZU181" s="378"/>
      <c r="IZV181" s="378"/>
      <c r="IZW181" s="378"/>
      <c r="IZX181" s="378"/>
      <c r="IZY181" s="378"/>
      <c r="IZZ181" s="378"/>
      <c r="JAA181" s="378"/>
      <c r="JAB181" s="378"/>
      <c r="JAC181" s="378"/>
      <c r="JAD181" s="378"/>
      <c r="JAE181" s="378"/>
      <c r="JAF181" s="378"/>
      <c r="JAG181" s="378"/>
      <c r="JAH181" s="378"/>
      <c r="JAI181" s="378"/>
      <c r="JAJ181" s="378"/>
      <c r="JAK181" s="377"/>
      <c r="JAL181" s="378"/>
      <c r="JAM181" s="378"/>
      <c r="JAN181" s="378"/>
      <c r="JAO181" s="378"/>
      <c r="JAP181" s="378"/>
      <c r="JAQ181" s="378"/>
      <c r="JAR181" s="378"/>
      <c r="JAS181" s="378"/>
      <c r="JAT181" s="378"/>
      <c r="JAU181" s="378"/>
      <c r="JAV181" s="378"/>
      <c r="JAW181" s="378"/>
      <c r="JAX181" s="378"/>
      <c r="JAY181" s="378"/>
      <c r="JAZ181" s="378"/>
      <c r="JBA181" s="378"/>
      <c r="JBB181" s="377"/>
      <c r="JBC181" s="378"/>
      <c r="JBD181" s="378"/>
      <c r="JBE181" s="378"/>
      <c r="JBF181" s="378"/>
      <c r="JBG181" s="378"/>
      <c r="JBH181" s="378"/>
      <c r="JBI181" s="378"/>
      <c r="JBJ181" s="378"/>
      <c r="JBK181" s="378"/>
      <c r="JBL181" s="378"/>
      <c r="JBM181" s="378"/>
      <c r="JBN181" s="378"/>
      <c r="JBO181" s="378"/>
      <c r="JBP181" s="378"/>
      <c r="JBQ181" s="378"/>
      <c r="JBR181" s="378"/>
      <c r="JBS181" s="377"/>
      <c r="JBT181" s="378"/>
      <c r="JBU181" s="378"/>
      <c r="JBV181" s="378"/>
      <c r="JBW181" s="378"/>
      <c r="JBX181" s="378"/>
      <c r="JBY181" s="378"/>
      <c r="JBZ181" s="378"/>
      <c r="JCA181" s="378"/>
      <c r="JCB181" s="378"/>
      <c r="JCC181" s="378"/>
      <c r="JCD181" s="378"/>
      <c r="JCE181" s="378"/>
      <c r="JCF181" s="378"/>
      <c r="JCG181" s="378"/>
      <c r="JCH181" s="378"/>
      <c r="JCI181" s="378"/>
      <c r="JCJ181" s="377"/>
      <c r="JCK181" s="378"/>
      <c r="JCL181" s="378"/>
      <c r="JCM181" s="378"/>
      <c r="JCN181" s="378"/>
      <c r="JCO181" s="378"/>
      <c r="JCP181" s="378"/>
      <c r="JCQ181" s="378"/>
      <c r="JCR181" s="378"/>
      <c r="JCS181" s="378"/>
      <c r="JCT181" s="378"/>
      <c r="JCU181" s="378"/>
      <c r="JCV181" s="378"/>
      <c r="JCW181" s="378"/>
      <c r="JCX181" s="378"/>
      <c r="JCY181" s="378"/>
      <c r="JCZ181" s="378"/>
      <c r="JDA181" s="377"/>
      <c r="JDB181" s="378"/>
      <c r="JDC181" s="378"/>
      <c r="JDD181" s="378"/>
      <c r="JDE181" s="378"/>
      <c r="JDF181" s="378"/>
      <c r="JDG181" s="378"/>
      <c r="JDH181" s="378"/>
      <c r="JDI181" s="378"/>
      <c r="JDJ181" s="378"/>
      <c r="JDK181" s="378"/>
      <c r="JDL181" s="378"/>
      <c r="JDM181" s="378"/>
      <c r="JDN181" s="378"/>
      <c r="JDO181" s="378"/>
      <c r="JDP181" s="378"/>
      <c r="JDQ181" s="378"/>
      <c r="JDR181" s="377"/>
      <c r="JDS181" s="378"/>
      <c r="JDT181" s="378"/>
      <c r="JDU181" s="378"/>
      <c r="JDV181" s="378"/>
      <c r="JDW181" s="378"/>
      <c r="JDX181" s="378"/>
      <c r="JDY181" s="378"/>
      <c r="JDZ181" s="378"/>
      <c r="JEA181" s="378"/>
      <c r="JEB181" s="378"/>
      <c r="JEC181" s="378"/>
      <c r="JED181" s="378"/>
      <c r="JEE181" s="378"/>
      <c r="JEF181" s="378"/>
      <c r="JEG181" s="378"/>
      <c r="JEH181" s="378"/>
      <c r="JEI181" s="377"/>
      <c r="JEJ181" s="378"/>
      <c r="JEK181" s="378"/>
      <c r="JEL181" s="378"/>
      <c r="JEM181" s="378"/>
      <c r="JEN181" s="378"/>
      <c r="JEO181" s="378"/>
      <c r="JEP181" s="378"/>
      <c r="JEQ181" s="378"/>
      <c r="JER181" s="378"/>
      <c r="JES181" s="378"/>
      <c r="JET181" s="378"/>
      <c r="JEU181" s="378"/>
      <c r="JEV181" s="378"/>
      <c r="JEW181" s="378"/>
      <c r="JEX181" s="378"/>
      <c r="JEY181" s="378"/>
      <c r="JEZ181" s="377"/>
      <c r="JFA181" s="378"/>
      <c r="JFB181" s="378"/>
      <c r="JFC181" s="378"/>
      <c r="JFD181" s="378"/>
      <c r="JFE181" s="378"/>
      <c r="JFF181" s="378"/>
      <c r="JFG181" s="378"/>
      <c r="JFH181" s="378"/>
      <c r="JFI181" s="378"/>
      <c r="JFJ181" s="378"/>
      <c r="JFK181" s="378"/>
      <c r="JFL181" s="378"/>
      <c r="JFM181" s="378"/>
      <c r="JFN181" s="378"/>
      <c r="JFO181" s="378"/>
      <c r="JFP181" s="378"/>
      <c r="JFQ181" s="377"/>
      <c r="JFR181" s="378"/>
      <c r="JFS181" s="378"/>
      <c r="JFT181" s="378"/>
      <c r="JFU181" s="378"/>
      <c r="JFV181" s="378"/>
      <c r="JFW181" s="378"/>
      <c r="JFX181" s="378"/>
      <c r="JFY181" s="378"/>
      <c r="JFZ181" s="378"/>
      <c r="JGA181" s="378"/>
      <c r="JGB181" s="378"/>
      <c r="JGC181" s="378"/>
      <c r="JGD181" s="378"/>
      <c r="JGE181" s="378"/>
      <c r="JGF181" s="378"/>
      <c r="JGG181" s="378"/>
      <c r="JGH181" s="377"/>
      <c r="JGI181" s="378"/>
      <c r="JGJ181" s="378"/>
      <c r="JGK181" s="378"/>
      <c r="JGL181" s="378"/>
      <c r="JGM181" s="378"/>
      <c r="JGN181" s="378"/>
      <c r="JGO181" s="378"/>
      <c r="JGP181" s="378"/>
      <c r="JGQ181" s="378"/>
      <c r="JGR181" s="378"/>
      <c r="JGS181" s="378"/>
      <c r="JGT181" s="378"/>
      <c r="JGU181" s="378"/>
      <c r="JGV181" s="378"/>
      <c r="JGW181" s="378"/>
      <c r="JGX181" s="378"/>
      <c r="JGY181" s="377"/>
      <c r="JGZ181" s="378"/>
      <c r="JHA181" s="378"/>
      <c r="JHB181" s="378"/>
      <c r="JHC181" s="378"/>
      <c r="JHD181" s="378"/>
      <c r="JHE181" s="378"/>
      <c r="JHF181" s="378"/>
      <c r="JHG181" s="378"/>
      <c r="JHH181" s="378"/>
      <c r="JHI181" s="378"/>
      <c r="JHJ181" s="378"/>
      <c r="JHK181" s="378"/>
      <c r="JHL181" s="378"/>
      <c r="JHM181" s="378"/>
      <c r="JHN181" s="378"/>
      <c r="JHO181" s="378"/>
      <c r="JHP181" s="377"/>
      <c r="JHQ181" s="378"/>
      <c r="JHR181" s="378"/>
      <c r="JHS181" s="378"/>
      <c r="JHT181" s="378"/>
      <c r="JHU181" s="378"/>
      <c r="JHV181" s="378"/>
      <c r="JHW181" s="378"/>
      <c r="JHX181" s="378"/>
      <c r="JHY181" s="378"/>
      <c r="JHZ181" s="378"/>
      <c r="JIA181" s="378"/>
      <c r="JIB181" s="378"/>
      <c r="JIC181" s="378"/>
      <c r="JID181" s="378"/>
      <c r="JIE181" s="378"/>
      <c r="JIF181" s="378"/>
      <c r="JIG181" s="377"/>
      <c r="JIH181" s="378"/>
      <c r="JII181" s="378"/>
      <c r="JIJ181" s="378"/>
      <c r="JIK181" s="378"/>
      <c r="JIL181" s="378"/>
      <c r="JIM181" s="378"/>
      <c r="JIN181" s="378"/>
      <c r="JIO181" s="378"/>
      <c r="JIP181" s="378"/>
      <c r="JIQ181" s="378"/>
      <c r="JIR181" s="378"/>
      <c r="JIS181" s="378"/>
      <c r="JIT181" s="378"/>
      <c r="JIU181" s="378"/>
      <c r="JIV181" s="378"/>
      <c r="JIW181" s="378"/>
      <c r="JIX181" s="377"/>
      <c r="JIY181" s="378"/>
      <c r="JIZ181" s="378"/>
      <c r="JJA181" s="378"/>
      <c r="JJB181" s="378"/>
      <c r="JJC181" s="378"/>
      <c r="JJD181" s="378"/>
      <c r="JJE181" s="378"/>
      <c r="JJF181" s="378"/>
      <c r="JJG181" s="378"/>
      <c r="JJH181" s="378"/>
      <c r="JJI181" s="378"/>
      <c r="JJJ181" s="378"/>
      <c r="JJK181" s="378"/>
      <c r="JJL181" s="378"/>
      <c r="JJM181" s="378"/>
      <c r="JJN181" s="378"/>
      <c r="JJO181" s="377"/>
      <c r="JJP181" s="378"/>
      <c r="JJQ181" s="378"/>
      <c r="JJR181" s="378"/>
      <c r="JJS181" s="378"/>
      <c r="JJT181" s="378"/>
      <c r="JJU181" s="378"/>
      <c r="JJV181" s="378"/>
      <c r="JJW181" s="378"/>
      <c r="JJX181" s="378"/>
      <c r="JJY181" s="378"/>
      <c r="JJZ181" s="378"/>
      <c r="JKA181" s="378"/>
      <c r="JKB181" s="378"/>
      <c r="JKC181" s="378"/>
      <c r="JKD181" s="378"/>
      <c r="JKE181" s="378"/>
      <c r="JKF181" s="377"/>
      <c r="JKG181" s="378"/>
      <c r="JKH181" s="378"/>
      <c r="JKI181" s="378"/>
      <c r="JKJ181" s="378"/>
      <c r="JKK181" s="378"/>
      <c r="JKL181" s="378"/>
      <c r="JKM181" s="378"/>
      <c r="JKN181" s="378"/>
      <c r="JKO181" s="378"/>
      <c r="JKP181" s="378"/>
      <c r="JKQ181" s="378"/>
      <c r="JKR181" s="378"/>
      <c r="JKS181" s="378"/>
      <c r="JKT181" s="378"/>
      <c r="JKU181" s="378"/>
      <c r="JKV181" s="378"/>
      <c r="JKW181" s="377"/>
      <c r="JKX181" s="378"/>
      <c r="JKY181" s="378"/>
      <c r="JKZ181" s="378"/>
      <c r="JLA181" s="378"/>
      <c r="JLB181" s="378"/>
      <c r="JLC181" s="378"/>
      <c r="JLD181" s="378"/>
      <c r="JLE181" s="378"/>
      <c r="JLF181" s="378"/>
      <c r="JLG181" s="378"/>
      <c r="JLH181" s="378"/>
      <c r="JLI181" s="378"/>
      <c r="JLJ181" s="378"/>
      <c r="JLK181" s="378"/>
      <c r="JLL181" s="378"/>
      <c r="JLM181" s="378"/>
      <c r="JLN181" s="377"/>
      <c r="JLO181" s="378"/>
      <c r="JLP181" s="378"/>
      <c r="JLQ181" s="378"/>
      <c r="JLR181" s="378"/>
      <c r="JLS181" s="378"/>
      <c r="JLT181" s="378"/>
      <c r="JLU181" s="378"/>
      <c r="JLV181" s="378"/>
      <c r="JLW181" s="378"/>
      <c r="JLX181" s="378"/>
      <c r="JLY181" s="378"/>
      <c r="JLZ181" s="378"/>
      <c r="JMA181" s="378"/>
      <c r="JMB181" s="378"/>
      <c r="JMC181" s="378"/>
      <c r="JMD181" s="378"/>
      <c r="JME181" s="377"/>
      <c r="JMF181" s="378"/>
      <c r="JMG181" s="378"/>
      <c r="JMH181" s="378"/>
      <c r="JMI181" s="378"/>
      <c r="JMJ181" s="378"/>
      <c r="JMK181" s="378"/>
      <c r="JML181" s="378"/>
      <c r="JMM181" s="378"/>
      <c r="JMN181" s="378"/>
      <c r="JMO181" s="378"/>
      <c r="JMP181" s="378"/>
      <c r="JMQ181" s="378"/>
      <c r="JMR181" s="378"/>
      <c r="JMS181" s="378"/>
      <c r="JMT181" s="378"/>
      <c r="JMU181" s="378"/>
      <c r="JMV181" s="377"/>
      <c r="JMW181" s="378"/>
      <c r="JMX181" s="378"/>
      <c r="JMY181" s="378"/>
      <c r="JMZ181" s="378"/>
      <c r="JNA181" s="378"/>
      <c r="JNB181" s="378"/>
      <c r="JNC181" s="378"/>
      <c r="JND181" s="378"/>
      <c r="JNE181" s="378"/>
      <c r="JNF181" s="378"/>
      <c r="JNG181" s="378"/>
      <c r="JNH181" s="378"/>
      <c r="JNI181" s="378"/>
      <c r="JNJ181" s="378"/>
      <c r="JNK181" s="378"/>
      <c r="JNL181" s="378"/>
      <c r="JNM181" s="377"/>
      <c r="JNN181" s="378"/>
      <c r="JNO181" s="378"/>
      <c r="JNP181" s="378"/>
      <c r="JNQ181" s="378"/>
      <c r="JNR181" s="378"/>
      <c r="JNS181" s="378"/>
      <c r="JNT181" s="378"/>
      <c r="JNU181" s="378"/>
      <c r="JNV181" s="378"/>
      <c r="JNW181" s="378"/>
      <c r="JNX181" s="378"/>
      <c r="JNY181" s="378"/>
      <c r="JNZ181" s="378"/>
      <c r="JOA181" s="378"/>
      <c r="JOB181" s="378"/>
      <c r="JOC181" s="378"/>
      <c r="JOD181" s="377"/>
      <c r="JOE181" s="378"/>
      <c r="JOF181" s="378"/>
      <c r="JOG181" s="378"/>
      <c r="JOH181" s="378"/>
      <c r="JOI181" s="378"/>
      <c r="JOJ181" s="378"/>
      <c r="JOK181" s="378"/>
      <c r="JOL181" s="378"/>
      <c r="JOM181" s="378"/>
      <c r="JON181" s="378"/>
      <c r="JOO181" s="378"/>
      <c r="JOP181" s="378"/>
      <c r="JOQ181" s="378"/>
      <c r="JOR181" s="378"/>
      <c r="JOS181" s="378"/>
      <c r="JOT181" s="378"/>
      <c r="JOU181" s="377"/>
      <c r="JOV181" s="378"/>
      <c r="JOW181" s="378"/>
      <c r="JOX181" s="378"/>
      <c r="JOY181" s="378"/>
      <c r="JOZ181" s="378"/>
      <c r="JPA181" s="378"/>
      <c r="JPB181" s="378"/>
      <c r="JPC181" s="378"/>
      <c r="JPD181" s="378"/>
      <c r="JPE181" s="378"/>
      <c r="JPF181" s="378"/>
      <c r="JPG181" s="378"/>
      <c r="JPH181" s="378"/>
      <c r="JPI181" s="378"/>
      <c r="JPJ181" s="378"/>
      <c r="JPK181" s="378"/>
      <c r="JPL181" s="377"/>
      <c r="JPM181" s="378"/>
      <c r="JPN181" s="378"/>
      <c r="JPO181" s="378"/>
      <c r="JPP181" s="378"/>
      <c r="JPQ181" s="378"/>
      <c r="JPR181" s="378"/>
      <c r="JPS181" s="378"/>
      <c r="JPT181" s="378"/>
      <c r="JPU181" s="378"/>
      <c r="JPV181" s="378"/>
      <c r="JPW181" s="378"/>
      <c r="JPX181" s="378"/>
      <c r="JPY181" s="378"/>
      <c r="JPZ181" s="378"/>
      <c r="JQA181" s="378"/>
      <c r="JQB181" s="378"/>
      <c r="JQC181" s="377"/>
      <c r="JQD181" s="378"/>
      <c r="JQE181" s="378"/>
      <c r="JQF181" s="378"/>
      <c r="JQG181" s="378"/>
      <c r="JQH181" s="378"/>
      <c r="JQI181" s="378"/>
      <c r="JQJ181" s="378"/>
      <c r="JQK181" s="378"/>
      <c r="JQL181" s="378"/>
      <c r="JQM181" s="378"/>
      <c r="JQN181" s="378"/>
      <c r="JQO181" s="378"/>
      <c r="JQP181" s="378"/>
      <c r="JQQ181" s="378"/>
      <c r="JQR181" s="378"/>
      <c r="JQS181" s="378"/>
      <c r="JQT181" s="377"/>
      <c r="JQU181" s="378"/>
      <c r="JQV181" s="378"/>
      <c r="JQW181" s="378"/>
      <c r="JQX181" s="378"/>
      <c r="JQY181" s="378"/>
      <c r="JQZ181" s="378"/>
      <c r="JRA181" s="378"/>
      <c r="JRB181" s="378"/>
      <c r="JRC181" s="378"/>
      <c r="JRD181" s="378"/>
      <c r="JRE181" s="378"/>
      <c r="JRF181" s="378"/>
      <c r="JRG181" s="378"/>
      <c r="JRH181" s="378"/>
      <c r="JRI181" s="378"/>
      <c r="JRJ181" s="378"/>
      <c r="JRK181" s="377"/>
      <c r="JRL181" s="378"/>
      <c r="JRM181" s="378"/>
      <c r="JRN181" s="378"/>
      <c r="JRO181" s="378"/>
      <c r="JRP181" s="378"/>
      <c r="JRQ181" s="378"/>
      <c r="JRR181" s="378"/>
      <c r="JRS181" s="378"/>
      <c r="JRT181" s="378"/>
      <c r="JRU181" s="378"/>
      <c r="JRV181" s="378"/>
      <c r="JRW181" s="378"/>
      <c r="JRX181" s="378"/>
      <c r="JRY181" s="378"/>
      <c r="JRZ181" s="378"/>
      <c r="JSA181" s="378"/>
      <c r="JSB181" s="377"/>
      <c r="JSC181" s="378"/>
      <c r="JSD181" s="378"/>
      <c r="JSE181" s="378"/>
      <c r="JSF181" s="378"/>
      <c r="JSG181" s="378"/>
      <c r="JSH181" s="378"/>
      <c r="JSI181" s="378"/>
      <c r="JSJ181" s="378"/>
      <c r="JSK181" s="378"/>
      <c r="JSL181" s="378"/>
      <c r="JSM181" s="378"/>
      <c r="JSN181" s="378"/>
      <c r="JSO181" s="378"/>
      <c r="JSP181" s="378"/>
      <c r="JSQ181" s="378"/>
      <c r="JSR181" s="378"/>
      <c r="JSS181" s="377"/>
      <c r="JST181" s="378"/>
      <c r="JSU181" s="378"/>
      <c r="JSV181" s="378"/>
      <c r="JSW181" s="378"/>
      <c r="JSX181" s="378"/>
      <c r="JSY181" s="378"/>
      <c r="JSZ181" s="378"/>
      <c r="JTA181" s="378"/>
      <c r="JTB181" s="378"/>
      <c r="JTC181" s="378"/>
      <c r="JTD181" s="378"/>
      <c r="JTE181" s="378"/>
      <c r="JTF181" s="378"/>
      <c r="JTG181" s="378"/>
      <c r="JTH181" s="378"/>
      <c r="JTI181" s="378"/>
      <c r="JTJ181" s="377"/>
      <c r="JTK181" s="378"/>
      <c r="JTL181" s="378"/>
      <c r="JTM181" s="378"/>
      <c r="JTN181" s="378"/>
      <c r="JTO181" s="378"/>
      <c r="JTP181" s="378"/>
      <c r="JTQ181" s="378"/>
      <c r="JTR181" s="378"/>
      <c r="JTS181" s="378"/>
      <c r="JTT181" s="378"/>
      <c r="JTU181" s="378"/>
      <c r="JTV181" s="378"/>
      <c r="JTW181" s="378"/>
      <c r="JTX181" s="378"/>
      <c r="JTY181" s="378"/>
      <c r="JTZ181" s="378"/>
      <c r="JUA181" s="377"/>
      <c r="JUB181" s="378"/>
      <c r="JUC181" s="378"/>
      <c r="JUD181" s="378"/>
      <c r="JUE181" s="378"/>
      <c r="JUF181" s="378"/>
      <c r="JUG181" s="378"/>
      <c r="JUH181" s="378"/>
      <c r="JUI181" s="378"/>
      <c r="JUJ181" s="378"/>
      <c r="JUK181" s="378"/>
      <c r="JUL181" s="378"/>
      <c r="JUM181" s="378"/>
      <c r="JUN181" s="378"/>
      <c r="JUO181" s="378"/>
      <c r="JUP181" s="378"/>
      <c r="JUQ181" s="378"/>
      <c r="JUR181" s="377"/>
      <c r="JUS181" s="378"/>
      <c r="JUT181" s="378"/>
      <c r="JUU181" s="378"/>
      <c r="JUV181" s="378"/>
      <c r="JUW181" s="378"/>
      <c r="JUX181" s="378"/>
      <c r="JUY181" s="378"/>
      <c r="JUZ181" s="378"/>
      <c r="JVA181" s="378"/>
      <c r="JVB181" s="378"/>
      <c r="JVC181" s="378"/>
      <c r="JVD181" s="378"/>
      <c r="JVE181" s="378"/>
      <c r="JVF181" s="378"/>
      <c r="JVG181" s="378"/>
      <c r="JVH181" s="378"/>
      <c r="JVI181" s="377"/>
      <c r="JVJ181" s="378"/>
      <c r="JVK181" s="378"/>
      <c r="JVL181" s="378"/>
      <c r="JVM181" s="378"/>
      <c r="JVN181" s="378"/>
      <c r="JVO181" s="378"/>
      <c r="JVP181" s="378"/>
      <c r="JVQ181" s="378"/>
      <c r="JVR181" s="378"/>
      <c r="JVS181" s="378"/>
      <c r="JVT181" s="378"/>
      <c r="JVU181" s="378"/>
      <c r="JVV181" s="378"/>
      <c r="JVW181" s="378"/>
      <c r="JVX181" s="378"/>
      <c r="JVY181" s="378"/>
      <c r="JVZ181" s="377"/>
      <c r="JWA181" s="378"/>
      <c r="JWB181" s="378"/>
      <c r="JWC181" s="378"/>
      <c r="JWD181" s="378"/>
      <c r="JWE181" s="378"/>
      <c r="JWF181" s="378"/>
      <c r="JWG181" s="378"/>
      <c r="JWH181" s="378"/>
      <c r="JWI181" s="378"/>
      <c r="JWJ181" s="378"/>
      <c r="JWK181" s="378"/>
      <c r="JWL181" s="378"/>
      <c r="JWM181" s="378"/>
      <c r="JWN181" s="378"/>
      <c r="JWO181" s="378"/>
      <c r="JWP181" s="378"/>
      <c r="JWQ181" s="377"/>
      <c r="JWR181" s="378"/>
      <c r="JWS181" s="378"/>
      <c r="JWT181" s="378"/>
      <c r="JWU181" s="378"/>
      <c r="JWV181" s="378"/>
      <c r="JWW181" s="378"/>
      <c r="JWX181" s="378"/>
      <c r="JWY181" s="378"/>
      <c r="JWZ181" s="378"/>
      <c r="JXA181" s="378"/>
      <c r="JXB181" s="378"/>
      <c r="JXC181" s="378"/>
      <c r="JXD181" s="378"/>
      <c r="JXE181" s="378"/>
      <c r="JXF181" s="378"/>
      <c r="JXG181" s="378"/>
      <c r="JXH181" s="377"/>
      <c r="JXI181" s="378"/>
      <c r="JXJ181" s="378"/>
      <c r="JXK181" s="378"/>
      <c r="JXL181" s="378"/>
      <c r="JXM181" s="378"/>
      <c r="JXN181" s="378"/>
      <c r="JXO181" s="378"/>
      <c r="JXP181" s="378"/>
      <c r="JXQ181" s="378"/>
      <c r="JXR181" s="378"/>
      <c r="JXS181" s="378"/>
      <c r="JXT181" s="378"/>
      <c r="JXU181" s="378"/>
      <c r="JXV181" s="378"/>
      <c r="JXW181" s="378"/>
      <c r="JXX181" s="378"/>
      <c r="JXY181" s="377"/>
      <c r="JXZ181" s="378"/>
      <c r="JYA181" s="378"/>
      <c r="JYB181" s="378"/>
      <c r="JYC181" s="378"/>
      <c r="JYD181" s="378"/>
      <c r="JYE181" s="378"/>
      <c r="JYF181" s="378"/>
      <c r="JYG181" s="378"/>
      <c r="JYH181" s="378"/>
      <c r="JYI181" s="378"/>
      <c r="JYJ181" s="378"/>
      <c r="JYK181" s="378"/>
      <c r="JYL181" s="378"/>
      <c r="JYM181" s="378"/>
      <c r="JYN181" s="378"/>
      <c r="JYO181" s="378"/>
      <c r="JYP181" s="377"/>
      <c r="JYQ181" s="378"/>
      <c r="JYR181" s="378"/>
      <c r="JYS181" s="378"/>
      <c r="JYT181" s="378"/>
      <c r="JYU181" s="378"/>
      <c r="JYV181" s="378"/>
      <c r="JYW181" s="378"/>
      <c r="JYX181" s="378"/>
      <c r="JYY181" s="378"/>
      <c r="JYZ181" s="378"/>
      <c r="JZA181" s="378"/>
      <c r="JZB181" s="378"/>
      <c r="JZC181" s="378"/>
      <c r="JZD181" s="378"/>
      <c r="JZE181" s="378"/>
      <c r="JZF181" s="378"/>
      <c r="JZG181" s="377"/>
      <c r="JZH181" s="378"/>
      <c r="JZI181" s="378"/>
      <c r="JZJ181" s="378"/>
      <c r="JZK181" s="378"/>
      <c r="JZL181" s="378"/>
      <c r="JZM181" s="378"/>
      <c r="JZN181" s="378"/>
      <c r="JZO181" s="378"/>
      <c r="JZP181" s="378"/>
      <c r="JZQ181" s="378"/>
      <c r="JZR181" s="378"/>
      <c r="JZS181" s="378"/>
      <c r="JZT181" s="378"/>
      <c r="JZU181" s="378"/>
      <c r="JZV181" s="378"/>
      <c r="JZW181" s="378"/>
      <c r="JZX181" s="377"/>
      <c r="JZY181" s="378"/>
      <c r="JZZ181" s="378"/>
      <c r="KAA181" s="378"/>
      <c r="KAB181" s="378"/>
      <c r="KAC181" s="378"/>
      <c r="KAD181" s="378"/>
      <c r="KAE181" s="378"/>
      <c r="KAF181" s="378"/>
      <c r="KAG181" s="378"/>
      <c r="KAH181" s="378"/>
      <c r="KAI181" s="378"/>
      <c r="KAJ181" s="378"/>
      <c r="KAK181" s="378"/>
      <c r="KAL181" s="378"/>
      <c r="KAM181" s="378"/>
      <c r="KAN181" s="378"/>
      <c r="KAO181" s="377"/>
      <c r="KAP181" s="378"/>
      <c r="KAQ181" s="378"/>
      <c r="KAR181" s="378"/>
      <c r="KAS181" s="378"/>
      <c r="KAT181" s="378"/>
      <c r="KAU181" s="378"/>
      <c r="KAV181" s="378"/>
      <c r="KAW181" s="378"/>
      <c r="KAX181" s="378"/>
      <c r="KAY181" s="378"/>
      <c r="KAZ181" s="378"/>
      <c r="KBA181" s="378"/>
      <c r="KBB181" s="378"/>
      <c r="KBC181" s="378"/>
      <c r="KBD181" s="378"/>
      <c r="KBE181" s="378"/>
      <c r="KBF181" s="377"/>
      <c r="KBG181" s="378"/>
      <c r="KBH181" s="378"/>
      <c r="KBI181" s="378"/>
      <c r="KBJ181" s="378"/>
      <c r="KBK181" s="378"/>
      <c r="KBL181" s="378"/>
      <c r="KBM181" s="378"/>
      <c r="KBN181" s="378"/>
      <c r="KBO181" s="378"/>
      <c r="KBP181" s="378"/>
      <c r="KBQ181" s="378"/>
      <c r="KBR181" s="378"/>
      <c r="KBS181" s="378"/>
      <c r="KBT181" s="378"/>
      <c r="KBU181" s="378"/>
      <c r="KBV181" s="378"/>
      <c r="KBW181" s="377"/>
      <c r="KBX181" s="378"/>
      <c r="KBY181" s="378"/>
      <c r="KBZ181" s="378"/>
      <c r="KCA181" s="378"/>
      <c r="KCB181" s="378"/>
      <c r="KCC181" s="378"/>
      <c r="KCD181" s="378"/>
      <c r="KCE181" s="378"/>
      <c r="KCF181" s="378"/>
      <c r="KCG181" s="378"/>
      <c r="KCH181" s="378"/>
      <c r="KCI181" s="378"/>
      <c r="KCJ181" s="378"/>
      <c r="KCK181" s="378"/>
      <c r="KCL181" s="378"/>
      <c r="KCM181" s="378"/>
      <c r="KCN181" s="377"/>
      <c r="KCO181" s="378"/>
      <c r="KCP181" s="378"/>
      <c r="KCQ181" s="378"/>
      <c r="KCR181" s="378"/>
      <c r="KCS181" s="378"/>
      <c r="KCT181" s="378"/>
      <c r="KCU181" s="378"/>
      <c r="KCV181" s="378"/>
      <c r="KCW181" s="378"/>
      <c r="KCX181" s="378"/>
      <c r="KCY181" s="378"/>
      <c r="KCZ181" s="378"/>
      <c r="KDA181" s="378"/>
      <c r="KDB181" s="378"/>
      <c r="KDC181" s="378"/>
      <c r="KDD181" s="378"/>
      <c r="KDE181" s="377"/>
      <c r="KDF181" s="378"/>
      <c r="KDG181" s="378"/>
      <c r="KDH181" s="378"/>
      <c r="KDI181" s="378"/>
      <c r="KDJ181" s="378"/>
      <c r="KDK181" s="378"/>
      <c r="KDL181" s="378"/>
      <c r="KDM181" s="378"/>
      <c r="KDN181" s="378"/>
      <c r="KDO181" s="378"/>
      <c r="KDP181" s="378"/>
      <c r="KDQ181" s="378"/>
      <c r="KDR181" s="378"/>
      <c r="KDS181" s="378"/>
      <c r="KDT181" s="378"/>
      <c r="KDU181" s="378"/>
      <c r="KDV181" s="377"/>
      <c r="KDW181" s="378"/>
      <c r="KDX181" s="378"/>
      <c r="KDY181" s="378"/>
      <c r="KDZ181" s="378"/>
      <c r="KEA181" s="378"/>
      <c r="KEB181" s="378"/>
      <c r="KEC181" s="378"/>
      <c r="KED181" s="378"/>
      <c r="KEE181" s="378"/>
      <c r="KEF181" s="378"/>
      <c r="KEG181" s="378"/>
      <c r="KEH181" s="378"/>
      <c r="KEI181" s="378"/>
      <c r="KEJ181" s="378"/>
      <c r="KEK181" s="378"/>
      <c r="KEL181" s="378"/>
      <c r="KEM181" s="377"/>
      <c r="KEN181" s="378"/>
      <c r="KEO181" s="378"/>
      <c r="KEP181" s="378"/>
      <c r="KEQ181" s="378"/>
      <c r="KER181" s="378"/>
      <c r="KES181" s="378"/>
      <c r="KET181" s="378"/>
      <c r="KEU181" s="378"/>
      <c r="KEV181" s="378"/>
      <c r="KEW181" s="378"/>
      <c r="KEX181" s="378"/>
      <c r="KEY181" s="378"/>
      <c r="KEZ181" s="378"/>
      <c r="KFA181" s="378"/>
      <c r="KFB181" s="378"/>
      <c r="KFC181" s="378"/>
      <c r="KFD181" s="377"/>
      <c r="KFE181" s="378"/>
      <c r="KFF181" s="378"/>
      <c r="KFG181" s="378"/>
      <c r="KFH181" s="378"/>
      <c r="KFI181" s="378"/>
      <c r="KFJ181" s="378"/>
      <c r="KFK181" s="378"/>
      <c r="KFL181" s="378"/>
      <c r="KFM181" s="378"/>
      <c r="KFN181" s="378"/>
      <c r="KFO181" s="378"/>
      <c r="KFP181" s="378"/>
      <c r="KFQ181" s="378"/>
      <c r="KFR181" s="378"/>
      <c r="KFS181" s="378"/>
      <c r="KFT181" s="378"/>
      <c r="KFU181" s="377"/>
      <c r="KFV181" s="378"/>
      <c r="KFW181" s="378"/>
      <c r="KFX181" s="378"/>
      <c r="KFY181" s="378"/>
      <c r="KFZ181" s="378"/>
      <c r="KGA181" s="378"/>
      <c r="KGB181" s="378"/>
      <c r="KGC181" s="378"/>
      <c r="KGD181" s="378"/>
      <c r="KGE181" s="378"/>
      <c r="KGF181" s="378"/>
      <c r="KGG181" s="378"/>
      <c r="KGH181" s="378"/>
      <c r="KGI181" s="378"/>
      <c r="KGJ181" s="378"/>
      <c r="KGK181" s="378"/>
      <c r="KGL181" s="377"/>
      <c r="KGM181" s="378"/>
      <c r="KGN181" s="378"/>
      <c r="KGO181" s="378"/>
      <c r="KGP181" s="378"/>
      <c r="KGQ181" s="378"/>
      <c r="KGR181" s="378"/>
      <c r="KGS181" s="378"/>
      <c r="KGT181" s="378"/>
      <c r="KGU181" s="378"/>
      <c r="KGV181" s="378"/>
      <c r="KGW181" s="378"/>
      <c r="KGX181" s="378"/>
      <c r="KGY181" s="378"/>
      <c r="KGZ181" s="378"/>
      <c r="KHA181" s="378"/>
      <c r="KHB181" s="378"/>
      <c r="KHC181" s="377"/>
      <c r="KHD181" s="378"/>
      <c r="KHE181" s="378"/>
      <c r="KHF181" s="378"/>
      <c r="KHG181" s="378"/>
      <c r="KHH181" s="378"/>
      <c r="KHI181" s="378"/>
      <c r="KHJ181" s="378"/>
      <c r="KHK181" s="378"/>
      <c r="KHL181" s="378"/>
      <c r="KHM181" s="378"/>
      <c r="KHN181" s="378"/>
      <c r="KHO181" s="378"/>
      <c r="KHP181" s="378"/>
      <c r="KHQ181" s="378"/>
      <c r="KHR181" s="378"/>
      <c r="KHS181" s="378"/>
      <c r="KHT181" s="377"/>
      <c r="KHU181" s="378"/>
      <c r="KHV181" s="378"/>
      <c r="KHW181" s="378"/>
      <c r="KHX181" s="378"/>
      <c r="KHY181" s="378"/>
      <c r="KHZ181" s="378"/>
      <c r="KIA181" s="378"/>
      <c r="KIB181" s="378"/>
      <c r="KIC181" s="378"/>
      <c r="KID181" s="378"/>
      <c r="KIE181" s="378"/>
      <c r="KIF181" s="378"/>
      <c r="KIG181" s="378"/>
      <c r="KIH181" s="378"/>
      <c r="KII181" s="378"/>
      <c r="KIJ181" s="378"/>
      <c r="KIK181" s="377"/>
      <c r="KIL181" s="378"/>
      <c r="KIM181" s="378"/>
      <c r="KIN181" s="378"/>
      <c r="KIO181" s="378"/>
      <c r="KIP181" s="378"/>
      <c r="KIQ181" s="378"/>
      <c r="KIR181" s="378"/>
      <c r="KIS181" s="378"/>
      <c r="KIT181" s="378"/>
      <c r="KIU181" s="378"/>
      <c r="KIV181" s="378"/>
      <c r="KIW181" s="378"/>
      <c r="KIX181" s="378"/>
      <c r="KIY181" s="378"/>
      <c r="KIZ181" s="378"/>
      <c r="KJA181" s="378"/>
      <c r="KJB181" s="377"/>
      <c r="KJC181" s="378"/>
      <c r="KJD181" s="378"/>
      <c r="KJE181" s="378"/>
      <c r="KJF181" s="378"/>
      <c r="KJG181" s="378"/>
      <c r="KJH181" s="378"/>
      <c r="KJI181" s="378"/>
      <c r="KJJ181" s="378"/>
      <c r="KJK181" s="378"/>
      <c r="KJL181" s="378"/>
      <c r="KJM181" s="378"/>
      <c r="KJN181" s="378"/>
      <c r="KJO181" s="378"/>
      <c r="KJP181" s="378"/>
      <c r="KJQ181" s="378"/>
      <c r="KJR181" s="378"/>
      <c r="KJS181" s="377"/>
      <c r="KJT181" s="378"/>
      <c r="KJU181" s="378"/>
      <c r="KJV181" s="378"/>
      <c r="KJW181" s="378"/>
      <c r="KJX181" s="378"/>
      <c r="KJY181" s="378"/>
      <c r="KJZ181" s="378"/>
      <c r="KKA181" s="378"/>
      <c r="KKB181" s="378"/>
      <c r="KKC181" s="378"/>
      <c r="KKD181" s="378"/>
      <c r="KKE181" s="378"/>
      <c r="KKF181" s="378"/>
      <c r="KKG181" s="378"/>
      <c r="KKH181" s="378"/>
      <c r="KKI181" s="378"/>
      <c r="KKJ181" s="377"/>
      <c r="KKK181" s="378"/>
      <c r="KKL181" s="378"/>
      <c r="KKM181" s="378"/>
      <c r="KKN181" s="378"/>
      <c r="KKO181" s="378"/>
      <c r="KKP181" s="378"/>
      <c r="KKQ181" s="378"/>
      <c r="KKR181" s="378"/>
      <c r="KKS181" s="378"/>
      <c r="KKT181" s="378"/>
      <c r="KKU181" s="378"/>
      <c r="KKV181" s="378"/>
      <c r="KKW181" s="378"/>
      <c r="KKX181" s="378"/>
      <c r="KKY181" s="378"/>
      <c r="KKZ181" s="378"/>
      <c r="KLA181" s="377"/>
      <c r="KLB181" s="378"/>
      <c r="KLC181" s="378"/>
      <c r="KLD181" s="378"/>
      <c r="KLE181" s="378"/>
      <c r="KLF181" s="378"/>
      <c r="KLG181" s="378"/>
      <c r="KLH181" s="378"/>
      <c r="KLI181" s="378"/>
      <c r="KLJ181" s="378"/>
      <c r="KLK181" s="378"/>
      <c r="KLL181" s="378"/>
      <c r="KLM181" s="378"/>
      <c r="KLN181" s="378"/>
      <c r="KLO181" s="378"/>
      <c r="KLP181" s="378"/>
      <c r="KLQ181" s="378"/>
      <c r="KLR181" s="377"/>
      <c r="KLS181" s="378"/>
      <c r="KLT181" s="378"/>
      <c r="KLU181" s="378"/>
      <c r="KLV181" s="378"/>
      <c r="KLW181" s="378"/>
      <c r="KLX181" s="378"/>
      <c r="KLY181" s="378"/>
      <c r="KLZ181" s="378"/>
      <c r="KMA181" s="378"/>
      <c r="KMB181" s="378"/>
      <c r="KMC181" s="378"/>
      <c r="KMD181" s="378"/>
      <c r="KME181" s="378"/>
      <c r="KMF181" s="378"/>
      <c r="KMG181" s="378"/>
      <c r="KMH181" s="378"/>
      <c r="KMI181" s="377"/>
      <c r="KMJ181" s="378"/>
      <c r="KMK181" s="378"/>
      <c r="KML181" s="378"/>
      <c r="KMM181" s="378"/>
      <c r="KMN181" s="378"/>
      <c r="KMO181" s="378"/>
      <c r="KMP181" s="378"/>
      <c r="KMQ181" s="378"/>
      <c r="KMR181" s="378"/>
      <c r="KMS181" s="378"/>
      <c r="KMT181" s="378"/>
      <c r="KMU181" s="378"/>
      <c r="KMV181" s="378"/>
      <c r="KMW181" s="378"/>
      <c r="KMX181" s="378"/>
      <c r="KMY181" s="378"/>
      <c r="KMZ181" s="377"/>
      <c r="KNA181" s="378"/>
      <c r="KNB181" s="378"/>
      <c r="KNC181" s="378"/>
      <c r="KND181" s="378"/>
      <c r="KNE181" s="378"/>
      <c r="KNF181" s="378"/>
      <c r="KNG181" s="378"/>
      <c r="KNH181" s="378"/>
      <c r="KNI181" s="378"/>
      <c r="KNJ181" s="378"/>
      <c r="KNK181" s="378"/>
      <c r="KNL181" s="378"/>
      <c r="KNM181" s="378"/>
      <c r="KNN181" s="378"/>
      <c r="KNO181" s="378"/>
      <c r="KNP181" s="378"/>
      <c r="KNQ181" s="377"/>
      <c r="KNR181" s="378"/>
      <c r="KNS181" s="378"/>
      <c r="KNT181" s="378"/>
      <c r="KNU181" s="378"/>
      <c r="KNV181" s="378"/>
      <c r="KNW181" s="378"/>
      <c r="KNX181" s="378"/>
      <c r="KNY181" s="378"/>
      <c r="KNZ181" s="378"/>
      <c r="KOA181" s="378"/>
      <c r="KOB181" s="378"/>
      <c r="KOC181" s="378"/>
      <c r="KOD181" s="378"/>
      <c r="KOE181" s="378"/>
      <c r="KOF181" s="378"/>
      <c r="KOG181" s="378"/>
      <c r="KOH181" s="377"/>
      <c r="KOI181" s="378"/>
      <c r="KOJ181" s="378"/>
      <c r="KOK181" s="378"/>
      <c r="KOL181" s="378"/>
      <c r="KOM181" s="378"/>
      <c r="KON181" s="378"/>
      <c r="KOO181" s="378"/>
      <c r="KOP181" s="378"/>
      <c r="KOQ181" s="378"/>
      <c r="KOR181" s="378"/>
      <c r="KOS181" s="378"/>
      <c r="KOT181" s="378"/>
      <c r="KOU181" s="378"/>
      <c r="KOV181" s="378"/>
      <c r="KOW181" s="378"/>
      <c r="KOX181" s="378"/>
      <c r="KOY181" s="377"/>
      <c r="KOZ181" s="378"/>
      <c r="KPA181" s="378"/>
      <c r="KPB181" s="378"/>
      <c r="KPC181" s="378"/>
      <c r="KPD181" s="378"/>
      <c r="KPE181" s="378"/>
      <c r="KPF181" s="378"/>
      <c r="KPG181" s="378"/>
      <c r="KPH181" s="378"/>
      <c r="KPI181" s="378"/>
      <c r="KPJ181" s="378"/>
      <c r="KPK181" s="378"/>
      <c r="KPL181" s="378"/>
      <c r="KPM181" s="378"/>
      <c r="KPN181" s="378"/>
      <c r="KPO181" s="378"/>
      <c r="KPP181" s="377"/>
      <c r="KPQ181" s="378"/>
      <c r="KPR181" s="378"/>
      <c r="KPS181" s="378"/>
      <c r="KPT181" s="378"/>
      <c r="KPU181" s="378"/>
      <c r="KPV181" s="378"/>
      <c r="KPW181" s="378"/>
      <c r="KPX181" s="378"/>
      <c r="KPY181" s="378"/>
      <c r="KPZ181" s="378"/>
      <c r="KQA181" s="378"/>
      <c r="KQB181" s="378"/>
      <c r="KQC181" s="378"/>
      <c r="KQD181" s="378"/>
      <c r="KQE181" s="378"/>
      <c r="KQF181" s="378"/>
      <c r="KQG181" s="377"/>
      <c r="KQH181" s="378"/>
      <c r="KQI181" s="378"/>
      <c r="KQJ181" s="378"/>
      <c r="KQK181" s="378"/>
      <c r="KQL181" s="378"/>
      <c r="KQM181" s="378"/>
      <c r="KQN181" s="378"/>
      <c r="KQO181" s="378"/>
      <c r="KQP181" s="378"/>
      <c r="KQQ181" s="378"/>
      <c r="KQR181" s="378"/>
      <c r="KQS181" s="378"/>
      <c r="KQT181" s="378"/>
      <c r="KQU181" s="378"/>
      <c r="KQV181" s="378"/>
      <c r="KQW181" s="378"/>
      <c r="KQX181" s="377"/>
      <c r="KQY181" s="378"/>
      <c r="KQZ181" s="378"/>
      <c r="KRA181" s="378"/>
      <c r="KRB181" s="378"/>
      <c r="KRC181" s="378"/>
      <c r="KRD181" s="378"/>
      <c r="KRE181" s="378"/>
      <c r="KRF181" s="378"/>
      <c r="KRG181" s="378"/>
      <c r="KRH181" s="378"/>
      <c r="KRI181" s="378"/>
      <c r="KRJ181" s="378"/>
      <c r="KRK181" s="378"/>
      <c r="KRL181" s="378"/>
      <c r="KRM181" s="378"/>
      <c r="KRN181" s="378"/>
      <c r="KRO181" s="377"/>
      <c r="KRP181" s="378"/>
      <c r="KRQ181" s="378"/>
      <c r="KRR181" s="378"/>
      <c r="KRS181" s="378"/>
      <c r="KRT181" s="378"/>
      <c r="KRU181" s="378"/>
      <c r="KRV181" s="378"/>
      <c r="KRW181" s="378"/>
      <c r="KRX181" s="378"/>
      <c r="KRY181" s="378"/>
      <c r="KRZ181" s="378"/>
      <c r="KSA181" s="378"/>
      <c r="KSB181" s="378"/>
      <c r="KSC181" s="378"/>
      <c r="KSD181" s="378"/>
      <c r="KSE181" s="378"/>
      <c r="KSF181" s="377"/>
      <c r="KSG181" s="378"/>
      <c r="KSH181" s="378"/>
      <c r="KSI181" s="378"/>
      <c r="KSJ181" s="378"/>
      <c r="KSK181" s="378"/>
      <c r="KSL181" s="378"/>
      <c r="KSM181" s="378"/>
      <c r="KSN181" s="378"/>
      <c r="KSO181" s="378"/>
      <c r="KSP181" s="378"/>
      <c r="KSQ181" s="378"/>
      <c r="KSR181" s="378"/>
      <c r="KSS181" s="378"/>
      <c r="KST181" s="378"/>
      <c r="KSU181" s="378"/>
      <c r="KSV181" s="378"/>
      <c r="KSW181" s="377"/>
      <c r="KSX181" s="378"/>
      <c r="KSY181" s="378"/>
      <c r="KSZ181" s="378"/>
      <c r="KTA181" s="378"/>
      <c r="KTB181" s="378"/>
      <c r="KTC181" s="378"/>
      <c r="KTD181" s="378"/>
      <c r="KTE181" s="378"/>
      <c r="KTF181" s="378"/>
      <c r="KTG181" s="378"/>
      <c r="KTH181" s="378"/>
      <c r="KTI181" s="378"/>
      <c r="KTJ181" s="378"/>
      <c r="KTK181" s="378"/>
      <c r="KTL181" s="378"/>
      <c r="KTM181" s="378"/>
      <c r="KTN181" s="377"/>
      <c r="KTO181" s="378"/>
      <c r="KTP181" s="378"/>
      <c r="KTQ181" s="378"/>
      <c r="KTR181" s="378"/>
      <c r="KTS181" s="378"/>
      <c r="KTT181" s="378"/>
      <c r="KTU181" s="378"/>
      <c r="KTV181" s="378"/>
      <c r="KTW181" s="378"/>
      <c r="KTX181" s="378"/>
      <c r="KTY181" s="378"/>
      <c r="KTZ181" s="378"/>
      <c r="KUA181" s="378"/>
      <c r="KUB181" s="378"/>
      <c r="KUC181" s="378"/>
      <c r="KUD181" s="378"/>
      <c r="KUE181" s="377"/>
      <c r="KUF181" s="378"/>
      <c r="KUG181" s="378"/>
      <c r="KUH181" s="378"/>
      <c r="KUI181" s="378"/>
      <c r="KUJ181" s="378"/>
      <c r="KUK181" s="378"/>
      <c r="KUL181" s="378"/>
      <c r="KUM181" s="378"/>
      <c r="KUN181" s="378"/>
      <c r="KUO181" s="378"/>
      <c r="KUP181" s="378"/>
      <c r="KUQ181" s="378"/>
      <c r="KUR181" s="378"/>
      <c r="KUS181" s="378"/>
      <c r="KUT181" s="378"/>
      <c r="KUU181" s="378"/>
      <c r="KUV181" s="377"/>
      <c r="KUW181" s="378"/>
      <c r="KUX181" s="378"/>
      <c r="KUY181" s="378"/>
      <c r="KUZ181" s="378"/>
      <c r="KVA181" s="378"/>
      <c r="KVB181" s="378"/>
      <c r="KVC181" s="378"/>
      <c r="KVD181" s="378"/>
      <c r="KVE181" s="378"/>
      <c r="KVF181" s="378"/>
      <c r="KVG181" s="378"/>
      <c r="KVH181" s="378"/>
      <c r="KVI181" s="378"/>
      <c r="KVJ181" s="378"/>
      <c r="KVK181" s="378"/>
      <c r="KVL181" s="378"/>
      <c r="KVM181" s="377"/>
      <c r="KVN181" s="378"/>
      <c r="KVO181" s="378"/>
      <c r="KVP181" s="378"/>
      <c r="KVQ181" s="378"/>
      <c r="KVR181" s="378"/>
      <c r="KVS181" s="378"/>
      <c r="KVT181" s="378"/>
      <c r="KVU181" s="378"/>
      <c r="KVV181" s="378"/>
      <c r="KVW181" s="378"/>
      <c r="KVX181" s="378"/>
      <c r="KVY181" s="378"/>
      <c r="KVZ181" s="378"/>
      <c r="KWA181" s="378"/>
      <c r="KWB181" s="378"/>
      <c r="KWC181" s="378"/>
      <c r="KWD181" s="377"/>
      <c r="KWE181" s="378"/>
      <c r="KWF181" s="378"/>
      <c r="KWG181" s="378"/>
      <c r="KWH181" s="378"/>
      <c r="KWI181" s="378"/>
      <c r="KWJ181" s="378"/>
      <c r="KWK181" s="378"/>
      <c r="KWL181" s="378"/>
      <c r="KWM181" s="378"/>
      <c r="KWN181" s="378"/>
      <c r="KWO181" s="378"/>
      <c r="KWP181" s="378"/>
      <c r="KWQ181" s="378"/>
      <c r="KWR181" s="378"/>
      <c r="KWS181" s="378"/>
      <c r="KWT181" s="378"/>
      <c r="KWU181" s="377"/>
      <c r="KWV181" s="378"/>
      <c r="KWW181" s="378"/>
      <c r="KWX181" s="378"/>
      <c r="KWY181" s="378"/>
      <c r="KWZ181" s="378"/>
      <c r="KXA181" s="378"/>
      <c r="KXB181" s="378"/>
      <c r="KXC181" s="378"/>
      <c r="KXD181" s="378"/>
      <c r="KXE181" s="378"/>
      <c r="KXF181" s="378"/>
      <c r="KXG181" s="378"/>
      <c r="KXH181" s="378"/>
      <c r="KXI181" s="378"/>
      <c r="KXJ181" s="378"/>
      <c r="KXK181" s="378"/>
      <c r="KXL181" s="377"/>
      <c r="KXM181" s="378"/>
      <c r="KXN181" s="378"/>
      <c r="KXO181" s="378"/>
      <c r="KXP181" s="378"/>
      <c r="KXQ181" s="378"/>
      <c r="KXR181" s="378"/>
      <c r="KXS181" s="378"/>
      <c r="KXT181" s="378"/>
      <c r="KXU181" s="378"/>
      <c r="KXV181" s="378"/>
      <c r="KXW181" s="378"/>
      <c r="KXX181" s="378"/>
      <c r="KXY181" s="378"/>
      <c r="KXZ181" s="378"/>
      <c r="KYA181" s="378"/>
      <c r="KYB181" s="378"/>
      <c r="KYC181" s="377"/>
      <c r="KYD181" s="378"/>
      <c r="KYE181" s="378"/>
      <c r="KYF181" s="378"/>
      <c r="KYG181" s="378"/>
      <c r="KYH181" s="378"/>
      <c r="KYI181" s="378"/>
      <c r="KYJ181" s="378"/>
      <c r="KYK181" s="378"/>
      <c r="KYL181" s="378"/>
      <c r="KYM181" s="378"/>
      <c r="KYN181" s="378"/>
      <c r="KYO181" s="378"/>
      <c r="KYP181" s="378"/>
      <c r="KYQ181" s="378"/>
      <c r="KYR181" s="378"/>
      <c r="KYS181" s="378"/>
      <c r="KYT181" s="377"/>
      <c r="KYU181" s="378"/>
      <c r="KYV181" s="378"/>
      <c r="KYW181" s="378"/>
      <c r="KYX181" s="378"/>
      <c r="KYY181" s="378"/>
      <c r="KYZ181" s="378"/>
      <c r="KZA181" s="378"/>
      <c r="KZB181" s="378"/>
      <c r="KZC181" s="378"/>
      <c r="KZD181" s="378"/>
      <c r="KZE181" s="378"/>
      <c r="KZF181" s="378"/>
      <c r="KZG181" s="378"/>
      <c r="KZH181" s="378"/>
      <c r="KZI181" s="378"/>
      <c r="KZJ181" s="378"/>
      <c r="KZK181" s="377"/>
      <c r="KZL181" s="378"/>
      <c r="KZM181" s="378"/>
      <c r="KZN181" s="378"/>
      <c r="KZO181" s="378"/>
      <c r="KZP181" s="378"/>
      <c r="KZQ181" s="378"/>
      <c r="KZR181" s="378"/>
      <c r="KZS181" s="378"/>
      <c r="KZT181" s="378"/>
      <c r="KZU181" s="378"/>
      <c r="KZV181" s="378"/>
      <c r="KZW181" s="378"/>
      <c r="KZX181" s="378"/>
      <c r="KZY181" s="378"/>
      <c r="KZZ181" s="378"/>
      <c r="LAA181" s="378"/>
      <c r="LAB181" s="377"/>
      <c r="LAC181" s="378"/>
      <c r="LAD181" s="378"/>
      <c r="LAE181" s="378"/>
      <c r="LAF181" s="378"/>
      <c r="LAG181" s="378"/>
      <c r="LAH181" s="378"/>
      <c r="LAI181" s="378"/>
      <c r="LAJ181" s="378"/>
      <c r="LAK181" s="378"/>
      <c r="LAL181" s="378"/>
      <c r="LAM181" s="378"/>
      <c r="LAN181" s="378"/>
      <c r="LAO181" s="378"/>
      <c r="LAP181" s="378"/>
      <c r="LAQ181" s="378"/>
      <c r="LAR181" s="378"/>
      <c r="LAS181" s="377"/>
      <c r="LAT181" s="378"/>
      <c r="LAU181" s="378"/>
      <c r="LAV181" s="378"/>
      <c r="LAW181" s="378"/>
      <c r="LAX181" s="378"/>
      <c r="LAY181" s="378"/>
      <c r="LAZ181" s="378"/>
      <c r="LBA181" s="378"/>
      <c r="LBB181" s="378"/>
      <c r="LBC181" s="378"/>
      <c r="LBD181" s="378"/>
      <c r="LBE181" s="378"/>
      <c r="LBF181" s="378"/>
      <c r="LBG181" s="378"/>
      <c r="LBH181" s="378"/>
      <c r="LBI181" s="378"/>
      <c r="LBJ181" s="377"/>
      <c r="LBK181" s="378"/>
      <c r="LBL181" s="378"/>
      <c r="LBM181" s="378"/>
      <c r="LBN181" s="378"/>
      <c r="LBO181" s="378"/>
      <c r="LBP181" s="378"/>
      <c r="LBQ181" s="378"/>
      <c r="LBR181" s="378"/>
      <c r="LBS181" s="378"/>
      <c r="LBT181" s="378"/>
      <c r="LBU181" s="378"/>
      <c r="LBV181" s="378"/>
      <c r="LBW181" s="378"/>
      <c r="LBX181" s="378"/>
      <c r="LBY181" s="378"/>
      <c r="LBZ181" s="378"/>
      <c r="LCA181" s="377"/>
      <c r="LCB181" s="378"/>
      <c r="LCC181" s="378"/>
      <c r="LCD181" s="378"/>
      <c r="LCE181" s="378"/>
      <c r="LCF181" s="378"/>
      <c r="LCG181" s="378"/>
      <c r="LCH181" s="378"/>
      <c r="LCI181" s="378"/>
      <c r="LCJ181" s="378"/>
      <c r="LCK181" s="378"/>
      <c r="LCL181" s="378"/>
      <c r="LCM181" s="378"/>
      <c r="LCN181" s="378"/>
      <c r="LCO181" s="378"/>
      <c r="LCP181" s="378"/>
      <c r="LCQ181" s="378"/>
      <c r="LCR181" s="377"/>
      <c r="LCS181" s="378"/>
      <c r="LCT181" s="378"/>
      <c r="LCU181" s="378"/>
      <c r="LCV181" s="378"/>
      <c r="LCW181" s="378"/>
      <c r="LCX181" s="378"/>
      <c r="LCY181" s="378"/>
      <c r="LCZ181" s="378"/>
      <c r="LDA181" s="378"/>
      <c r="LDB181" s="378"/>
      <c r="LDC181" s="378"/>
      <c r="LDD181" s="378"/>
      <c r="LDE181" s="378"/>
      <c r="LDF181" s="378"/>
      <c r="LDG181" s="378"/>
      <c r="LDH181" s="378"/>
      <c r="LDI181" s="377"/>
      <c r="LDJ181" s="378"/>
      <c r="LDK181" s="378"/>
      <c r="LDL181" s="378"/>
      <c r="LDM181" s="378"/>
      <c r="LDN181" s="378"/>
      <c r="LDO181" s="378"/>
      <c r="LDP181" s="378"/>
      <c r="LDQ181" s="378"/>
      <c r="LDR181" s="378"/>
      <c r="LDS181" s="378"/>
      <c r="LDT181" s="378"/>
      <c r="LDU181" s="378"/>
      <c r="LDV181" s="378"/>
      <c r="LDW181" s="378"/>
      <c r="LDX181" s="378"/>
      <c r="LDY181" s="378"/>
      <c r="LDZ181" s="377"/>
      <c r="LEA181" s="378"/>
      <c r="LEB181" s="378"/>
      <c r="LEC181" s="378"/>
      <c r="LED181" s="378"/>
      <c r="LEE181" s="378"/>
      <c r="LEF181" s="378"/>
      <c r="LEG181" s="378"/>
      <c r="LEH181" s="378"/>
      <c r="LEI181" s="378"/>
      <c r="LEJ181" s="378"/>
      <c r="LEK181" s="378"/>
      <c r="LEL181" s="378"/>
      <c r="LEM181" s="378"/>
      <c r="LEN181" s="378"/>
      <c r="LEO181" s="378"/>
      <c r="LEP181" s="378"/>
      <c r="LEQ181" s="377"/>
      <c r="LER181" s="378"/>
      <c r="LES181" s="378"/>
      <c r="LET181" s="378"/>
      <c r="LEU181" s="378"/>
      <c r="LEV181" s="378"/>
      <c r="LEW181" s="378"/>
      <c r="LEX181" s="378"/>
      <c r="LEY181" s="378"/>
      <c r="LEZ181" s="378"/>
      <c r="LFA181" s="378"/>
      <c r="LFB181" s="378"/>
      <c r="LFC181" s="378"/>
      <c r="LFD181" s="378"/>
      <c r="LFE181" s="378"/>
      <c r="LFF181" s="378"/>
      <c r="LFG181" s="378"/>
      <c r="LFH181" s="377"/>
      <c r="LFI181" s="378"/>
      <c r="LFJ181" s="378"/>
      <c r="LFK181" s="378"/>
      <c r="LFL181" s="378"/>
      <c r="LFM181" s="378"/>
      <c r="LFN181" s="378"/>
      <c r="LFO181" s="378"/>
      <c r="LFP181" s="378"/>
      <c r="LFQ181" s="378"/>
      <c r="LFR181" s="378"/>
      <c r="LFS181" s="378"/>
      <c r="LFT181" s="378"/>
      <c r="LFU181" s="378"/>
      <c r="LFV181" s="378"/>
      <c r="LFW181" s="378"/>
      <c r="LFX181" s="378"/>
      <c r="LFY181" s="377"/>
      <c r="LFZ181" s="378"/>
      <c r="LGA181" s="378"/>
      <c r="LGB181" s="378"/>
      <c r="LGC181" s="378"/>
      <c r="LGD181" s="378"/>
      <c r="LGE181" s="378"/>
      <c r="LGF181" s="378"/>
      <c r="LGG181" s="378"/>
      <c r="LGH181" s="378"/>
      <c r="LGI181" s="378"/>
      <c r="LGJ181" s="378"/>
      <c r="LGK181" s="378"/>
      <c r="LGL181" s="378"/>
      <c r="LGM181" s="378"/>
      <c r="LGN181" s="378"/>
      <c r="LGO181" s="378"/>
      <c r="LGP181" s="377"/>
      <c r="LGQ181" s="378"/>
      <c r="LGR181" s="378"/>
      <c r="LGS181" s="378"/>
      <c r="LGT181" s="378"/>
      <c r="LGU181" s="378"/>
      <c r="LGV181" s="378"/>
      <c r="LGW181" s="378"/>
      <c r="LGX181" s="378"/>
      <c r="LGY181" s="378"/>
      <c r="LGZ181" s="378"/>
      <c r="LHA181" s="378"/>
      <c r="LHB181" s="378"/>
      <c r="LHC181" s="378"/>
      <c r="LHD181" s="378"/>
      <c r="LHE181" s="378"/>
      <c r="LHF181" s="378"/>
      <c r="LHG181" s="377"/>
      <c r="LHH181" s="378"/>
      <c r="LHI181" s="378"/>
      <c r="LHJ181" s="378"/>
      <c r="LHK181" s="378"/>
      <c r="LHL181" s="378"/>
      <c r="LHM181" s="378"/>
      <c r="LHN181" s="378"/>
      <c r="LHO181" s="378"/>
      <c r="LHP181" s="378"/>
      <c r="LHQ181" s="378"/>
      <c r="LHR181" s="378"/>
      <c r="LHS181" s="378"/>
      <c r="LHT181" s="378"/>
      <c r="LHU181" s="378"/>
      <c r="LHV181" s="378"/>
      <c r="LHW181" s="378"/>
      <c r="LHX181" s="377"/>
      <c r="LHY181" s="378"/>
      <c r="LHZ181" s="378"/>
      <c r="LIA181" s="378"/>
      <c r="LIB181" s="378"/>
      <c r="LIC181" s="378"/>
      <c r="LID181" s="378"/>
      <c r="LIE181" s="378"/>
      <c r="LIF181" s="378"/>
      <c r="LIG181" s="378"/>
      <c r="LIH181" s="378"/>
      <c r="LII181" s="378"/>
      <c r="LIJ181" s="378"/>
      <c r="LIK181" s="378"/>
      <c r="LIL181" s="378"/>
      <c r="LIM181" s="378"/>
      <c r="LIN181" s="378"/>
      <c r="LIO181" s="377"/>
      <c r="LIP181" s="378"/>
      <c r="LIQ181" s="378"/>
      <c r="LIR181" s="378"/>
      <c r="LIS181" s="378"/>
      <c r="LIT181" s="378"/>
      <c r="LIU181" s="378"/>
      <c r="LIV181" s="378"/>
      <c r="LIW181" s="378"/>
      <c r="LIX181" s="378"/>
      <c r="LIY181" s="378"/>
      <c r="LIZ181" s="378"/>
      <c r="LJA181" s="378"/>
      <c r="LJB181" s="378"/>
      <c r="LJC181" s="378"/>
      <c r="LJD181" s="378"/>
      <c r="LJE181" s="378"/>
      <c r="LJF181" s="377"/>
      <c r="LJG181" s="378"/>
      <c r="LJH181" s="378"/>
      <c r="LJI181" s="378"/>
      <c r="LJJ181" s="378"/>
      <c r="LJK181" s="378"/>
      <c r="LJL181" s="378"/>
      <c r="LJM181" s="378"/>
      <c r="LJN181" s="378"/>
      <c r="LJO181" s="378"/>
      <c r="LJP181" s="378"/>
      <c r="LJQ181" s="378"/>
      <c r="LJR181" s="378"/>
      <c r="LJS181" s="378"/>
      <c r="LJT181" s="378"/>
      <c r="LJU181" s="378"/>
      <c r="LJV181" s="378"/>
      <c r="LJW181" s="377"/>
      <c r="LJX181" s="378"/>
      <c r="LJY181" s="378"/>
      <c r="LJZ181" s="378"/>
      <c r="LKA181" s="378"/>
      <c r="LKB181" s="378"/>
      <c r="LKC181" s="378"/>
      <c r="LKD181" s="378"/>
      <c r="LKE181" s="378"/>
      <c r="LKF181" s="378"/>
      <c r="LKG181" s="378"/>
      <c r="LKH181" s="378"/>
      <c r="LKI181" s="378"/>
      <c r="LKJ181" s="378"/>
      <c r="LKK181" s="378"/>
      <c r="LKL181" s="378"/>
      <c r="LKM181" s="378"/>
      <c r="LKN181" s="377"/>
      <c r="LKO181" s="378"/>
      <c r="LKP181" s="378"/>
      <c r="LKQ181" s="378"/>
      <c r="LKR181" s="378"/>
      <c r="LKS181" s="378"/>
      <c r="LKT181" s="378"/>
      <c r="LKU181" s="378"/>
      <c r="LKV181" s="378"/>
      <c r="LKW181" s="378"/>
      <c r="LKX181" s="378"/>
      <c r="LKY181" s="378"/>
      <c r="LKZ181" s="378"/>
      <c r="LLA181" s="378"/>
      <c r="LLB181" s="378"/>
      <c r="LLC181" s="378"/>
      <c r="LLD181" s="378"/>
      <c r="LLE181" s="377"/>
      <c r="LLF181" s="378"/>
      <c r="LLG181" s="378"/>
      <c r="LLH181" s="378"/>
      <c r="LLI181" s="378"/>
      <c r="LLJ181" s="378"/>
      <c r="LLK181" s="378"/>
      <c r="LLL181" s="378"/>
      <c r="LLM181" s="378"/>
      <c r="LLN181" s="378"/>
      <c r="LLO181" s="378"/>
      <c r="LLP181" s="378"/>
      <c r="LLQ181" s="378"/>
      <c r="LLR181" s="378"/>
      <c r="LLS181" s="378"/>
      <c r="LLT181" s="378"/>
      <c r="LLU181" s="378"/>
      <c r="LLV181" s="377"/>
      <c r="LLW181" s="378"/>
      <c r="LLX181" s="378"/>
      <c r="LLY181" s="378"/>
      <c r="LLZ181" s="378"/>
      <c r="LMA181" s="378"/>
      <c r="LMB181" s="378"/>
      <c r="LMC181" s="378"/>
      <c r="LMD181" s="378"/>
      <c r="LME181" s="378"/>
      <c r="LMF181" s="378"/>
      <c r="LMG181" s="378"/>
      <c r="LMH181" s="378"/>
      <c r="LMI181" s="378"/>
      <c r="LMJ181" s="378"/>
      <c r="LMK181" s="378"/>
      <c r="LML181" s="378"/>
      <c r="LMM181" s="377"/>
      <c r="LMN181" s="378"/>
      <c r="LMO181" s="378"/>
      <c r="LMP181" s="378"/>
      <c r="LMQ181" s="378"/>
      <c r="LMR181" s="378"/>
      <c r="LMS181" s="378"/>
      <c r="LMT181" s="378"/>
      <c r="LMU181" s="378"/>
      <c r="LMV181" s="378"/>
      <c r="LMW181" s="378"/>
      <c r="LMX181" s="378"/>
      <c r="LMY181" s="378"/>
      <c r="LMZ181" s="378"/>
      <c r="LNA181" s="378"/>
      <c r="LNB181" s="378"/>
      <c r="LNC181" s="378"/>
      <c r="LND181" s="377"/>
      <c r="LNE181" s="378"/>
      <c r="LNF181" s="378"/>
      <c r="LNG181" s="378"/>
      <c r="LNH181" s="378"/>
      <c r="LNI181" s="378"/>
      <c r="LNJ181" s="378"/>
      <c r="LNK181" s="378"/>
      <c r="LNL181" s="378"/>
      <c r="LNM181" s="378"/>
      <c r="LNN181" s="378"/>
      <c r="LNO181" s="378"/>
      <c r="LNP181" s="378"/>
      <c r="LNQ181" s="378"/>
      <c r="LNR181" s="378"/>
      <c r="LNS181" s="378"/>
      <c r="LNT181" s="378"/>
      <c r="LNU181" s="377"/>
      <c r="LNV181" s="378"/>
      <c r="LNW181" s="378"/>
      <c r="LNX181" s="378"/>
      <c r="LNY181" s="378"/>
      <c r="LNZ181" s="378"/>
      <c r="LOA181" s="378"/>
      <c r="LOB181" s="378"/>
      <c r="LOC181" s="378"/>
      <c r="LOD181" s="378"/>
      <c r="LOE181" s="378"/>
      <c r="LOF181" s="378"/>
      <c r="LOG181" s="378"/>
      <c r="LOH181" s="378"/>
      <c r="LOI181" s="378"/>
      <c r="LOJ181" s="378"/>
      <c r="LOK181" s="378"/>
      <c r="LOL181" s="377"/>
      <c r="LOM181" s="378"/>
      <c r="LON181" s="378"/>
      <c r="LOO181" s="378"/>
      <c r="LOP181" s="378"/>
      <c r="LOQ181" s="378"/>
      <c r="LOR181" s="378"/>
      <c r="LOS181" s="378"/>
      <c r="LOT181" s="378"/>
      <c r="LOU181" s="378"/>
      <c r="LOV181" s="378"/>
      <c r="LOW181" s="378"/>
      <c r="LOX181" s="378"/>
      <c r="LOY181" s="378"/>
      <c r="LOZ181" s="378"/>
      <c r="LPA181" s="378"/>
      <c r="LPB181" s="378"/>
      <c r="LPC181" s="377"/>
      <c r="LPD181" s="378"/>
      <c r="LPE181" s="378"/>
      <c r="LPF181" s="378"/>
      <c r="LPG181" s="378"/>
      <c r="LPH181" s="378"/>
      <c r="LPI181" s="378"/>
      <c r="LPJ181" s="378"/>
      <c r="LPK181" s="378"/>
      <c r="LPL181" s="378"/>
      <c r="LPM181" s="378"/>
      <c r="LPN181" s="378"/>
      <c r="LPO181" s="378"/>
      <c r="LPP181" s="378"/>
      <c r="LPQ181" s="378"/>
      <c r="LPR181" s="378"/>
      <c r="LPS181" s="378"/>
      <c r="LPT181" s="377"/>
      <c r="LPU181" s="378"/>
      <c r="LPV181" s="378"/>
      <c r="LPW181" s="378"/>
      <c r="LPX181" s="378"/>
      <c r="LPY181" s="378"/>
      <c r="LPZ181" s="378"/>
      <c r="LQA181" s="378"/>
      <c r="LQB181" s="378"/>
      <c r="LQC181" s="378"/>
      <c r="LQD181" s="378"/>
      <c r="LQE181" s="378"/>
      <c r="LQF181" s="378"/>
      <c r="LQG181" s="378"/>
      <c r="LQH181" s="378"/>
      <c r="LQI181" s="378"/>
      <c r="LQJ181" s="378"/>
      <c r="LQK181" s="377"/>
      <c r="LQL181" s="378"/>
      <c r="LQM181" s="378"/>
      <c r="LQN181" s="378"/>
      <c r="LQO181" s="378"/>
      <c r="LQP181" s="378"/>
      <c r="LQQ181" s="378"/>
      <c r="LQR181" s="378"/>
      <c r="LQS181" s="378"/>
      <c r="LQT181" s="378"/>
      <c r="LQU181" s="378"/>
      <c r="LQV181" s="378"/>
      <c r="LQW181" s="378"/>
      <c r="LQX181" s="378"/>
      <c r="LQY181" s="378"/>
      <c r="LQZ181" s="378"/>
      <c r="LRA181" s="378"/>
      <c r="LRB181" s="377"/>
      <c r="LRC181" s="378"/>
      <c r="LRD181" s="378"/>
      <c r="LRE181" s="378"/>
      <c r="LRF181" s="378"/>
      <c r="LRG181" s="378"/>
      <c r="LRH181" s="378"/>
      <c r="LRI181" s="378"/>
      <c r="LRJ181" s="378"/>
      <c r="LRK181" s="378"/>
      <c r="LRL181" s="378"/>
      <c r="LRM181" s="378"/>
      <c r="LRN181" s="378"/>
      <c r="LRO181" s="378"/>
      <c r="LRP181" s="378"/>
      <c r="LRQ181" s="378"/>
      <c r="LRR181" s="378"/>
      <c r="LRS181" s="377"/>
      <c r="LRT181" s="378"/>
      <c r="LRU181" s="378"/>
      <c r="LRV181" s="378"/>
      <c r="LRW181" s="378"/>
      <c r="LRX181" s="378"/>
      <c r="LRY181" s="378"/>
      <c r="LRZ181" s="378"/>
      <c r="LSA181" s="378"/>
      <c r="LSB181" s="378"/>
      <c r="LSC181" s="378"/>
      <c r="LSD181" s="378"/>
      <c r="LSE181" s="378"/>
      <c r="LSF181" s="378"/>
      <c r="LSG181" s="378"/>
      <c r="LSH181" s="378"/>
      <c r="LSI181" s="378"/>
      <c r="LSJ181" s="377"/>
      <c r="LSK181" s="378"/>
      <c r="LSL181" s="378"/>
      <c r="LSM181" s="378"/>
      <c r="LSN181" s="378"/>
      <c r="LSO181" s="378"/>
      <c r="LSP181" s="378"/>
      <c r="LSQ181" s="378"/>
      <c r="LSR181" s="378"/>
      <c r="LSS181" s="378"/>
      <c r="LST181" s="378"/>
      <c r="LSU181" s="378"/>
      <c r="LSV181" s="378"/>
      <c r="LSW181" s="378"/>
      <c r="LSX181" s="378"/>
      <c r="LSY181" s="378"/>
      <c r="LSZ181" s="378"/>
      <c r="LTA181" s="377"/>
      <c r="LTB181" s="378"/>
      <c r="LTC181" s="378"/>
      <c r="LTD181" s="378"/>
      <c r="LTE181" s="378"/>
      <c r="LTF181" s="378"/>
      <c r="LTG181" s="378"/>
      <c r="LTH181" s="378"/>
      <c r="LTI181" s="378"/>
      <c r="LTJ181" s="378"/>
      <c r="LTK181" s="378"/>
      <c r="LTL181" s="378"/>
      <c r="LTM181" s="378"/>
      <c r="LTN181" s="378"/>
      <c r="LTO181" s="378"/>
      <c r="LTP181" s="378"/>
      <c r="LTQ181" s="378"/>
      <c r="LTR181" s="377"/>
      <c r="LTS181" s="378"/>
      <c r="LTT181" s="378"/>
      <c r="LTU181" s="378"/>
      <c r="LTV181" s="378"/>
      <c r="LTW181" s="378"/>
      <c r="LTX181" s="378"/>
      <c r="LTY181" s="378"/>
      <c r="LTZ181" s="378"/>
      <c r="LUA181" s="378"/>
      <c r="LUB181" s="378"/>
      <c r="LUC181" s="378"/>
      <c r="LUD181" s="378"/>
      <c r="LUE181" s="378"/>
      <c r="LUF181" s="378"/>
      <c r="LUG181" s="378"/>
      <c r="LUH181" s="378"/>
      <c r="LUI181" s="377"/>
      <c r="LUJ181" s="378"/>
      <c r="LUK181" s="378"/>
      <c r="LUL181" s="378"/>
      <c r="LUM181" s="378"/>
      <c r="LUN181" s="378"/>
      <c r="LUO181" s="378"/>
      <c r="LUP181" s="378"/>
      <c r="LUQ181" s="378"/>
      <c r="LUR181" s="378"/>
      <c r="LUS181" s="378"/>
      <c r="LUT181" s="378"/>
      <c r="LUU181" s="378"/>
      <c r="LUV181" s="378"/>
      <c r="LUW181" s="378"/>
      <c r="LUX181" s="378"/>
      <c r="LUY181" s="378"/>
      <c r="LUZ181" s="377"/>
      <c r="LVA181" s="378"/>
      <c r="LVB181" s="378"/>
      <c r="LVC181" s="378"/>
      <c r="LVD181" s="378"/>
      <c r="LVE181" s="378"/>
      <c r="LVF181" s="378"/>
      <c r="LVG181" s="378"/>
      <c r="LVH181" s="378"/>
      <c r="LVI181" s="378"/>
      <c r="LVJ181" s="378"/>
      <c r="LVK181" s="378"/>
      <c r="LVL181" s="378"/>
      <c r="LVM181" s="378"/>
      <c r="LVN181" s="378"/>
      <c r="LVO181" s="378"/>
      <c r="LVP181" s="378"/>
      <c r="LVQ181" s="377"/>
      <c r="LVR181" s="378"/>
      <c r="LVS181" s="378"/>
      <c r="LVT181" s="378"/>
      <c r="LVU181" s="378"/>
      <c r="LVV181" s="378"/>
      <c r="LVW181" s="378"/>
      <c r="LVX181" s="378"/>
      <c r="LVY181" s="378"/>
      <c r="LVZ181" s="378"/>
      <c r="LWA181" s="378"/>
      <c r="LWB181" s="378"/>
      <c r="LWC181" s="378"/>
      <c r="LWD181" s="378"/>
      <c r="LWE181" s="378"/>
      <c r="LWF181" s="378"/>
      <c r="LWG181" s="378"/>
      <c r="LWH181" s="377"/>
      <c r="LWI181" s="378"/>
      <c r="LWJ181" s="378"/>
      <c r="LWK181" s="378"/>
      <c r="LWL181" s="378"/>
      <c r="LWM181" s="378"/>
      <c r="LWN181" s="378"/>
      <c r="LWO181" s="378"/>
      <c r="LWP181" s="378"/>
      <c r="LWQ181" s="378"/>
      <c r="LWR181" s="378"/>
      <c r="LWS181" s="378"/>
      <c r="LWT181" s="378"/>
      <c r="LWU181" s="378"/>
      <c r="LWV181" s="378"/>
      <c r="LWW181" s="378"/>
      <c r="LWX181" s="378"/>
      <c r="LWY181" s="377"/>
      <c r="LWZ181" s="378"/>
      <c r="LXA181" s="378"/>
      <c r="LXB181" s="378"/>
      <c r="LXC181" s="378"/>
      <c r="LXD181" s="378"/>
      <c r="LXE181" s="378"/>
      <c r="LXF181" s="378"/>
      <c r="LXG181" s="378"/>
      <c r="LXH181" s="378"/>
      <c r="LXI181" s="378"/>
      <c r="LXJ181" s="378"/>
      <c r="LXK181" s="378"/>
      <c r="LXL181" s="378"/>
      <c r="LXM181" s="378"/>
      <c r="LXN181" s="378"/>
      <c r="LXO181" s="378"/>
      <c r="LXP181" s="377"/>
      <c r="LXQ181" s="378"/>
      <c r="LXR181" s="378"/>
      <c r="LXS181" s="378"/>
      <c r="LXT181" s="378"/>
      <c r="LXU181" s="378"/>
      <c r="LXV181" s="378"/>
      <c r="LXW181" s="378"/>
      <c r="LXX181" s="378"/>
      <c r="LXY181" s="378"/>
      <c r="LXZ181" s="378"/>
      <c r="LYA181" s="378"/>
      <c r="LYB181" s="378"/>
      <c r="LYC181" s="378"/>
      <c r="LYD181" s="378"/>
      <c r="LYE181" s="378"/>
      <c r="LYF181" s="378"/>
      <c r="LYG181" s="377"/>
      <c r="LYH181" s="378"/>
      <c r="LYI181" s="378"/>
      <c r="LYJ181" s="378"/>
      <c r="LYK181" s="378"/>
      <c r="LYL181" s="378"/>
      <c r="LYM181" s="378"/>
      <c r="LYN181" s="378"/>
      <c r="LYO181" s="378"/>
      <c r="LYP181" s="378"/>
      <c r="LYQ181" s="378"/>
      <c r="LYR181" s="378"/>
      <c r="LYS181" s="378"/>
      <c r="LYT181" s="378"/>
      <c r="LYU181" s="378"/>
      <c r="LYV181" s="378"/>
      <c r="LYW181" s="378"/>
      <c r="LYX181" s="377"/>
      <c r="LYY181" s="378"/>
      <c r="LYZ181" s="378"/>
      <c r="LZA181" s="378"/>
      <c r="LZB181" s="378"/>
      <c r="LZC181" s="378"/>
      <c r="LZD181" s="378"/>
      <c r="LZE181" s="378"/>
      <c r="LZF181" s="378"/>
      <c r="LZG181" s="378"/>
      <c r="LZH181" s="378"/>
      <c r="LZI181" s="378"/>
      <c r="LZJ181" s="378"/>
      <c r="LZK181" s="378"/>
      <c r="LZL181" s="378"/>
      <c r="LZM181" s="378"/>
      <c r="LZN181" s="378"/>
      <c r="LZO181" s="377"/>
      <c r="LZP181" s="378"/>
      <c r="LZQ181" s="378"/>
      <c r="LZR181" s="378"/>
      <c r="LZS181" s="378"/>
      <c r="LZT181" s="378"/>
      <c r="LZU181" s="378"/>
      <c r="LZV181" s="378"/>
      <c r="LZW181" s="378"/>
      <c r="LZX181" s="378"/>
      <c r="LZY181" s="378"/>
      <c r="LZZ181" s="378"/>
      <c r="MAA181" s="378"/>
      <c r="MAB181" s="378"/>
      <c r="MAC181" s="378"/>
      <c r="MAD181" s="378"/>
      <c r="MAE181" s="378"/>
      <c r="MAF181" s="377"/>
      <c r="MAG181" s="378"/>
      <c r="MAH181" s="378"/>
      <c r="MAI181" s="378"/>
      <c r="MAJ181" s="378"/>
      <c r="MAK181" s="378"/>
      <c r="MAL181" s="378"/>
      <c r="MAM181" s="378"/>
      <c r="MAN181" s="378"/>
      <c r="MAO181" s="378"/>
      <c r="MAP181" s="378"/>
      <c r="MAQ181" s="378"/>
      <c r="MAR181" s="378"/>
      <c r="MAS181" s="378"/>
      <c r="MAT181" s="378"/>
      <c r="MAU181" s="378"/>
      <c r="MAV181" s="378"/>
      <c r="MAW181" s="377"/>
      <c r="MAX181" s="378"/>
      <c r="MAY181" s="378"/>
      <c r="MAZ181" s="378"/>
      <c r="MBA181" s="378"/>
      <c r="MBB181" s="378"/>
      <c r="MBC181" s="378"/>
      <c r="MBD181" s="378"/>
      <c r="MBE181" s="378"/>
      <c r="MBF181" s="378"/>
      <c r="MBG181" s="378"/>
      <c r="MBH181" s="378"/>
      <c r="MBI181" s="378"/>
      <c r="MBJ181" s="378"/>
      <c r="MBK181" s="378"/>
      <c r="MBL181" s="378"/>
      <c r="MBM181" s="378"/>
      <c r="MBN181" s="377"/>
      <c r="MBO181" s="378"/>
      <c r="MBP181" s="378"/>
      <c r="MBQ181" s="378"/>
      <c r="MBR181" s="378"/>
      <c r="MBS181" s="378"/>
      <c r="MBT181" s="378"/>
      <c r="MBU181" s="378"/>
      <c r="MBV181" s="378"/>
      <c r="MBW181" s="378"/>
      <c r="MBX181" s="378"/>
      <c r="MBY181" s="378"/>
      <c r="MBZ181" s="378"/>
      <c r="MCA181" s="378"/>
      <c r="MCB181" s="378"/>
      <c r="MCC181" s="378"/>
      <c r="MCD181" s="378"/>
      <c r="MCE181" s="377"/>
      <c r="MCF181" s="378"/>
      <c r="MCG181" s="378"/>
      <c r="MCH181" s="378"/>
      <c r="MCI181" s="378"/>
      <c r="MCJ181" s="378"/>
      <c r="MCK181" s="378"/>
      <c r="MCL181" s="378"/>
      <c r="MCM181" s="378"/>
      <c r="MCN181" s="378"/>
      <c r="MCO181" s="378"/>
      <c r="MCP181" s="378"/>
      <c r="MCQ181" s="378"/>
      <c r="MCR181" s="378"/>
      <c r="MCS181" s="378"/>
      <c r="MCT181" s="378"/>
      <c r="MCU181" s="378"/>
      <c r="MCV181" s="377"/>
      <c r="MCW181" s="378"/>
      <c r="MCX181" s="378"/>
      <c r="MCY181" s="378"/>
      <c r="MCZ181" s="378"/>
      <c r="MDA181" s="378"/>
      <c r="MDB181" s="378"/>
      <c r="MDC181" s="378"/>
      <c r="MDD181" s="378"/>
      <c r="MDE181" s="378"/>
      <c r="MDF181" s="378"/>
      <c r="MDG181" s="378"/>
      <c r="MDH181" s="378"/>
      <c r="MDI181" s="378"/>
      <c r="MDJ181" s="378"/>
      <c r="MDK181" s="378"/>
      <c r="MDL181" s="378"/>
      <c r="MDM181" s="377"/>
      <c r="MDN181" s="378"/>
      <c r="MDO181" s="378"/>
      <c r="MDP181" s="378"/>
      <c r="MDQ181" s="378"/>
      <c r="MDR181" s="378"/>
      <c r="MDS181" s="378"/>
      <c r="MDT181" s="378"/>
      <c r="MDU181" s="378"/>
      <c r="MDV181" s="378"/>
      <c r="MDW181" s="378"/>
      <c r="MDX181" s="378"/>
      <c r="MDY181" s="378"/>
      <c r="MDZ181" s="378"/>
      <c r="MEA181" s="378"/>
      <c r="MEB181" s="378"/>
      <c r="MEC181" s="378"/>
      <c r="MED181" s="377"/>
      <c r="MEE181" s="378"/>
      <c r="MEF181" s="378"/>
      <c r="MEG181" s="378"/>
      <c r="MEH181" s="378"/>
      <c r="MEI181" s="378"/>
      <c r="MEJ181" s="378"/>
      <c r="MEK181" s="378"/>
      <c r="MEL181" s="378"/>
      <c r="MEM181" s="378"/>
      <c r="MEN181" s="378"/>
      <c r="MEO181" s="378"/>
      <c r="MEP181" s="378"/>
      <c r="MEQ181" s="378"/>
      <c r="MER181" s="378"/>
      <c r="MES181" s="378"/>
      <c r="MET181" s="378"/>
      <c r="MEU181" s="377"/>
      <c r="MEV181" s="378"/>
      <c r="MEW181" s="378"/>
      <c r="MEX181" s="378"/>
      <c r="MEY181" s="378"/>
      <c r="MEZ181" s="378"/>
      <c r="MFA181" s="378"/>
      <c r="MFB181" s="378"/>
      <c r="MFC181" s="378"/>
      <c r="MFD181" s="378"/>
      <c r="MFE181" s="378"/>
      <c r="MFF181" s="378"/>
      <c r="MFG181" s="378"/>
      <c r="MFH181" s="378"/>
      <c r="MFI181" s="378"/>
      <c r="MFJ181" s="378"/>
      <c r="MFK181" s="378"/>
      <c r="MFL181" s="377"/>
      <c r="MFM181" s="378"/>
      <c r="MFN181" s="378"/>
      <c r="MFO181" s="378"/>
      <c r="MFP181" s="378"/>
      <c r="MFQ181" s="378"/>
      <c r="MFR181" s="378"/>
      <c r="MFS181" s="378"/>
      <c r="MFT181" s="378"/>
      <c r="MFU181" s="378"/>
      <c r="MFV181" s="378"/>
      <c r="MFW181" s="378"/>
      <c r="MFX181" s="378"/>
      <c r="MFY181" s="378"/>
      <c r="MFZ181" s="378"/>
      <c r="MGA181" s="378"/>
      <c r="MGB181" s="378"/>
      <c r="MGC181" s="377"/>
      <c r="MGD181" s="378"/>
      <c r="MGE181" s="378"/>
      <c r="MGF181" s="378"/>
      <c r="MGG181" s="378"/>
      <c r="MGH181" s="378"/>
      <c r="MGI181" s="378"/>
      <c r="MGJ181" s="378"/>
      <c r="MGK181" s="378"/>
      <c r="MGL181" s="378"/>
      <c r="MGM181" s="378"/>
      <c r="MGN181" s="378"/>
      <c r="MGO181" s="378"/>
      <c r="MGP181" s="378"/>
      <c r="MGQ181" s="378"/>
      <c r="MGR181" s="378"/>
      <c r="MGS181" s="378"/>
      <c r="MGT181" s="377"/>
      <c r="MGU181" s="378"/>
      <c r="MGV181" s="378"/>
      <c r="MGW181" s="378"/>
      <c r="MGX181" s="378"/>
      <c r="MGY181" s="378"/>
      <c r="MGZ181" s="378"/>
      <c r="MHA181" s="378"/>
      <c r="MHB181" s="378"/>
      <c r="MHC181" s="378"/>
      <c r="MHD181" s="378"/>
      <c r="MHE181" s="378"/>
      <c r="MHF181" s="378"/>
      <c r="MHG181" s="378"/>
      <c r="MHH181" s="378"/>
      <c r="MHI181" s="378"/>
      <c r="MHJ181" s="378"/>
      <c r="MHK181" s="377"/>
      <c r="MHL181" s="378"/>
      <c r="MHM181" s="378"/>
      <c r="MHN181" s="378"/>
      <c r="MHO181" s="378"/>
      <c r="MHP181" s="378"/>
      <c r="MHQ181" s="378"/>
      <c r="MHR181" s="378"/>
      <c r="MHS181" s="378"/>
      <c r="MHT181" s="378"/>
      <c r="MHU181" s="378"/>
      <c r="MHV181" s="378"/>
      <c r="MHW181" s="378"/>
      <c r="MHX181" s="378"/>
      <c r="MHY181" s="378"/>
      <c r="MHZ181" s="378"/>
      <c r="MIA181" s="378"/>
      <c r="MIB181" s="377"/>
      <c r="MIC181" s="378"/>
      <c r="MID181" s="378"/>
      <c r="MIE181" s="378"/>
      <c r="MIF181" s="378"/>
      <c r="MIG181" s="378"/>
      <c r="MIH181" s="378"/>
      <c r="MII181" s="378"/>
      <c r="MIJ181" s="378"/>
      <c r="MIK181" s="378"/>
      <c r="MIL181" s="378"/>
      <c r="MIM181" s="378"/>
      <c r="MIN181" s="378"/>
      <c r="MIO181" s="378"/>
      <c r="MIP181" s="378"/>
      <c r="MIQ181" s="378"/>
      <c r="MIR181" s="378"/>
      <c r="MIS181" s="377"/>
      <c r="MIT181" s="378"/>
      <c r="MIU181" s="378"/>
      <c r="MIV181" s="378"/>
      <c r="MIW181" s="378"/>
      <c r="MIX181" s="378"/>
      <c r="MIY181" s="378"/>
      <c r="MIZ181" s="378"/>
      <c r="MJA181" s="378"/>
      <c r="MJB181" s="378"/>
      <c r="MJC181" s="378"/>
      <c r="MJD181" s="378"/>
      <c r="MJE181" s="378"/>
      <c r="MJF181" s="378"/>
      <c r="MJG181" s="378"/>
      <c r="MJH181" s="378"/>
      <c r="MJI181" s="378"/>
      <c r="MJJ181" s="377"/>
      <c r="MJK181" s="378"/>
      <c r="MJL181" s="378"/>
      <c r="MJM181" s="378"/>
      <c r="MJN181" s="378"/>
      <c r="MJO181" s="378"/>
      <c r="MJP181" s="378"/>
      <c r="MJQ181" s="378"/>
      <c r="MJR181" s="378"/>
      <c r="MJS181" s="378"/>
      <c r="MJT181" s="378"/>
      <c r="MJU181" s="378"/>
      <c r="MJV181" s="378"/>
      <c r="MJW181" s="378"/>
      <c r="MJX181" s="378"/>
      <c r="MJY181" s="378"/>
      <c r="MJZ181" s="378"/>
      <c r="MKA181" s="377"/>
      <c r="MKB181" s="378"/>
      <c r="MKC181" s="378"/>
      <c r="MKD181" s="378"/>
      <c r="MKE181" s="378"/>
      <c r="MKF181" s="378"/>
      <c r="MKG181" s="378"/>
      <c r="MKH181" s="378"/>
      <c r="MKI181" s="378"/>
      <c r="MKJ181" s="378"/>
      <c r="MKK181" s="378"/>
      <c r="MKL181" s="378"/>
      <c r="MKM181" s="378"/>
      <c r="MKN181" s="378"/>
      <c r="MKO181" s="378"/>
      <c r="MKP181" s="378"/>
      <c r="MKQ181" s="378"/>
      <c r="MKR181" s="377"/>
      <c r="MKS181" s="378"/>
      <c r="MKT181" s="378"/>
      <c r="MKU181" s="378"/>
      <c r="MKV181" s="378"/>
      <c r="MKW181" s="378"/>
      <c r="MKX181" s="378"/>
      <c r="MKY181" s="378"/>
      <c r="MKZ181" s="378"/>
      <c r="MLA181" s="378"/>
      <c r="MLB181" s="378"/>
      <c r="MLC181" s="378"/>
      <c r="MLD181" s="378"/>
      <c r="MLE181" s="378"/>
      <c r="MLF181" s="378"/>
      <c r="MLG181" s="378"/>
      <c r="MLH181" s="378"/>
      <c r="MLI181" s="377"/>
      <c r="MLJ181" s="378"/>
      <c r="MLK181" s="378"/>
      <c r="MLL181" s="378"/>
      <c r="MLM181" s="378"/>
      <c r="MLN181" s="378"/>
      <c r="MLO181" s="378"/>
      <c r="MLP181" s="378"/>
      <c r="MLQ181" s="378"/>
      <c r="MLR181" s="378"/>
      <c r="MLS181" s="378"/>
      <c r="MLT181" s="378"/>
      <c r="MLU181" s="378"/>
      <c r="MLV181" s="378"/>
      <c r="MLW181" s="378"/>
      <c r="MLX181" s="378"/>
      <c r="MLY181" s="378"/>
      <c r="MLZ181" s="377"/>
      <c r="MMA181" s="378"/>
      <c r="MMB181" s="378"/>
      <c r="MMC181" s="378"/>
      <c r="MMD181" s="378"/>
      <c r="MME181" s="378"/>
      <c r="MMF181" s="378"/>
      <c r="MMG181" s="378"/>
      <c r="MMH181" s="378"/>
      <c r="MMI181" s="378"/>
      <c r="MMJ181" s="378"/>
      <c r="MMK181" s="378"/>
      <c r="MML181" s="378"/>
      <c r="MMM181" s="378"/>
      <c r="MMN181" s="378"/>
      <c r="MMO181" s="378"/>
      <c r="MMP181" s="378"/>
      <c r="MMQ181" s="377"/>
      <c r="MMR181" s="378"/>
      <c r="MMS181" s="378"/>
      <c r="MMT181" s="378"/>
      <c r="MMU181" s="378"/>
      <c r="MMV181" s="378"/>
      <c r="MMW181" s="378"/>
      <c r="MMX181" s="378"/>
      <c r="MMY181" s="378"/>
      <c r="MMZ181" s="378"/>
      <c r="MNA181" s="378"/>
      <c r="MNB181" s="378"/>
      <c r="MNC181" s="378"/>
      <c r="MND181" s="378"/>
      <c r="MNE181" s="378"/>
      <c r="MNF181" s="378"/>
      <c r="MNG181" s="378"/>
      <c r="MNH181" s="377"/>
      <c r="MNI181" s="378"/>
      <c r="MNJ181" s="378"/>
      <c r="MNK181" s="378"/>
      <c r="MNL181" s="378"/>
      <c r="MNM181" s="378"/>
      <c r="MNN181" s="378"/>
      <c r="MNO181" s="378"/>
      <c r="MNP181" s="378"/>
      <c r="MNQ181" s="378"/>
      <c r="MNR181" s="378"/>
      <c r="MNS181" s="378"/>
      <c r="MNT181" s="378"/>
      <c r="MNU181" s="378"/>
      <c r="MNV181" s="378"/>
      <c r="MNW181" s="378"/>
      <c r="MNX181" s="378"/>
      <c r="MNY181" s="377"/>
      <c r="MNZ181" s="378"/>
      <c r="MOA181" s="378"/>
      <c r="MOB181" s="378"/>
      <c r="MOC181" s="378"/>
      <c r="MOD181" s="378"/>
      <c r="MOE181" s="378"/>
      <c r="MOF181" s="378"/>
      <c r="MOG181" s="378"/>
      <c r="MOH181" s="378"/>
      <c r="MOI181" s="378"/>
      <c r="MOJ181" s="378"/>
      <c r="MOK181" s="378"/>
      <c r="MOL181" s="378"/>
      <c r="MOM181" s="378"/>
      <c r="MON181" s="378"/>
      <c r="MOO181" s="378"/>
      <c r="MOP181" s="377"/>
      <c r="MOQ181" s="378"/>
      <c r="MOR181" s="378"/>
      <c r="MOS181" s="378"/>
      <c r="MOT181" s="378"/>
      <c r="MOU181" s="378"/>
      <c r="MOV181" s="378"/>
      <c r="MOW181" s="378"/>
      <c r="MOX181" s="378"/>
      <c r="MOY181" s="378"/>
      <c r="MOZ181" s="378"/>
      <c r="MPA181" s="378"/>
      <c r="MPB181" s="378"/>
      <c r="MPC181" s="378"/>
      <c r="MPD181" s="378"/>
      <c r="MPE181" s="378"/>
      <c r="MPF181" s="378"/>
      <c r="MPG181" s="377"/>
      <c r="MPH181" s="378"/>
      <c r="MPI181" s="378"/>
      <c r="MPJ181" s="378"/>
      <c r="MPK181" s="378"/>
      <c r="MPL181" s="378"/>
      <c r="MPM181" s="378"/>
      <c r="MPN181" s="378"/>
      <c r="MPO181" s="378"/>
      <c r="MPP181" s="378"/>
      <c r="MPQ181" s="378"/>
      <c r="MPR181" s="378"/>
      <c r="MPS181" s="378"/>
      <c r="MPT181" s="378"/>
      <c r="MPU181" s="378"/>
      <c r="MPV181" s="378"/>
      <c r="MPW181" s="378"/>
      <c r="MPX181" s="377"/>
      <c r="MPY181" s="378"/>
      <c r="MPZ181" s="378"/>
      <c r="MQA181" s="378"/>
      <c r="MQB181" s="378"/>
      <c r="MQC181" s="378"/>
      <c r="MQD181" s="378"/>
      <c r="MQE181" s="378"/>
      <c r="MQF181" s="378"/>
      <c r="MQG181" s="378"/>
      <c r="MQH181" s="378"/>
      <c r="MQI181" s="378"/>
      <c r="MQJ181" s="378"/>
      <c r="MQK181" s="378"/>
      <c r="MQL181" s="378"/>
      <c r="MQM181" s="378"/>
      <c r="MQN181" s="378"/>
      <c r="MQO181" s="377"/>
      <c r="MQP181" s="378"/>
      <c r="MQQ181" s="378"/>
      <c r="MQR181" s="378"/>
      <c r="MQS181" s="378"/>
      <c r="MQT181" s="378"/>
      <c r="MQU181" s="378"/>
      <c r="MQV181" s="378"/>
      <c r="MQW181" s="378"/>
      <c r="MQX181" s="378"/>
      <c r="MQY181" s="378"/>
      <c r="MQZ181" s="378"/>
      <c r="MRA181" s="378"/>
      <c r="MRB181" s="378"/>
      <c r="MRC181" s="378"/>
      <c r="MRD181" s="378"/>
      <c r="MRE181" s="378"/>
      <c r="MRF181" s="377"/>
      <c r="MRG181" s="378"/>
      <c r="MRH181" s="378"/>
      <c r="MRI181" s="378"/>
      <c r="MRJ181" s="378"/>
      <c r="MRK181" s="378"/>
      <c r="MRL181" s="378"/>
      <c r="MRM181" s="378"/>
      <c r="MRN181" s="378"/>
      <c r="MRO181" s="378"/>
      <c r="MRP181" s="378"/>
      <c r="MRQ181" s="378"/>
      <c r="MRR181" s="378"/>
      <c r="MRS181" s="378"/>
      <c r="MRT181" s="378"/>
      <c r="MRU181" s="378"/>
      <c r="MRV181" s="378"/>
      <c r="MRW181" s="377"/>
      <c r="MRX181" s="378"/>
      <c r="MRY181" s="378"/>
      <c r="MRZ181" s="378"/>
      <c r="MSA181" s="378"/>
      <c r="MSB181" s="378"/>
      <c r="MSC181" s="378"/>
      <c r="MSD181" s="378"/>
      <c r="MSE181" s="378"/>
      <c r="MSF181" s="378"/>
      <c r="MSG181" s="378"/>
      <c r="MSH181" s="378"/>
      <c r="MSI181" s="378"/>
      <c r="MSJ181" s="378"/>
      <c r="MSK181" s="378"/>
      <c r="MSL181" s="378"/>
      <c r="MSM181" s="378"/>
      <c r="MSN181" s="377"/>
      <c r="MSO181" s="378"/>
      <c r="MSP181" s="378"/>
      <c r="MSQ181" s="378"/>
      <c r="MSR181" s="378"/>
      <c r="MSS181" s="378"/>
      <c r="MST181" s="378"/>
      <c r="MSU181" s="378"/>
      <c r="MSV181" s="378"/>
      <c r="MSW181" s="378"/>
      <c r="MSX181" s="378"/>
      <c r="MSY181" s="378"/>
      <c r="MSZ181" s="378"/>
      <c r="MTA181" s="378"/>
      <c r="MTB181" s="378"/>
      <c r="MTC181" s="378"/>
      <c r="MTD181" s="378"/>
      <c r="MTE181" s="377"/>
      <c r="MTF181" s="378"/>
      <c r="MTG181" s="378"/>
      <c r="MTH181" s="378"/>
      <c r="MTI181" s="378"/>
      <c r="MTJ181" s="378"/>
      <c r="MTK181" s="378"/>
      <c r="MTL181" s="378"/>
      <c r="MTM181" s="378"/>
      <c r="MTN181" s="378"/>
      <c r="MTO181" s="378"/>
      <c r="MTP181" s="378"/>
      <c r="MTQ181" s="378"/>
      <c r="MTR181" s="378"/>
      <c r="MTS181" s="378"/>
      <c r="MTT181" s="378"/>
      <c r="MTU181" s="378"/>
      <c r="MTV181" s="377"/>
      <c r="MTW181" s="378"/>
      <c r="MTX181" s="378"/>
      <c r="MTY181" s="378"/>
      <c r="MTZ181" s="378"/>
      <c r="MUA181" s="378"/>
      <c r="MUB181" s="378"/>
      <c r="MUC181" s="378"/>
      <c r="MUD181" s="378"/>
      <c r="MUE181" s="378"/>
      <c r="MUF181" s="378"/>
      <c r="MUG181" s="378"/>
      <c r="MUH181" s="378"/>
      <c r="MUI181" s="378"/>
      <c r="MUJ181" s="378"/>
      <c r="MUK181" s="378"/>
      <c r="MUL181" s="378"/>
      <c r="MUM181" s="377"/>
      <c r="MUN181" s="378"/>
      <c r="MUO181" s="378"/>
      <c r="MUP181" s="378"/>
      <c r="MUQ181" s="378"/>
      <c r="MUR181" s="378"/>
      <c r="MUS181" s="378"/>
      <c r="MUT181" s="378"/>
      <c r="MUU181" s="378"/>
      <c r="MUV181" s="378"/>
      <c r="MUW181" s="378"/>
      <c r="MUX181" s="378"/>
      <c r="MUY181" s="378"/>
      <c r="MUZ181" s="378"/>
      <c r="MVA181" s="378"/>
      <c r="MVB181" s="378"/>
      <c r="MVC181" s="378"/>
      <c r="MVD181" s="377"/>
      <c r="MVE181" s="378"/>
      <c r="MVF181" s="378"/>
      <c r="MVG181" s="378"/>
      <c r="MVH181" s="378"/>
      <c r="MVI181" s="378"/>
      <c r="MVJ181" s="378"/>
      <c r="MVK181" s="378"/>
      <c r="MVL181" s="378"/>
      <c r="MVM181" s="378"/>
      <c r="MVN181" s="378"/>
      <c r="MVO181" s="378"/>
      <c r="MVP181" s="378"/>
      <c r="MVQ181" s="378"/>
      <c r="MVR181" s="378"/>
      <c r="MVS181" s="378"/>
      <c r="MVT181" s="378"/>
      <c r="MVU181" s="377"/>
      <c r="MVV181" s="378"/>
      <c r="MVW181" s="378"/>
      <c r="MVX181" s="378"/>
      <c r="MVY181" s="378"/>
      <c r="MVZ181" s="378"/>
      <c r="MWA181" s="378"/>
      <c r="MWB181" s="378"/>
      <c r="MWC181" s="378"/>
      <c r="MWD181" s="378"/>
      <c r="MWE181" s="378"/>
      <c r="MWF181" s="378"/>
      <c r="MWG181" s="378"/>
      <c r="MWH181" s="378"/>
      <c r="MWI181" s="378"/>
      <c r="MWJ181" s="378"/>
      <c r="MWK181" s="378"/>
      <c r="MWL181" s="377"/>
      <c r="MWM181" s="378"/>
      <c r="MWN181" s="378"/>
      <c r="MWO181" s="378"/>
      <c r="MWP181" s="378"/>
      <c r="MWQ181" s="378"/>
      <c r="MWR181" s="378"/>
      <c r="MWS181" s="378"/>
      <c r="MWT181" s="378"/>
      <c r="MWU181" s="378"/>
      <c r="MWV181" s="378"/>
      <c r="MWW181" s="378"/>
      <c r="MWX181" s="378"/>
      <c r="MWY181" s="378"/>
      <c r="MWZ181" s="378"/>
      <c r="MXA181" s="378"/>
      <c r="MXB181" s="378"/>
      <c r="MXC181" s="377"/>
      <c r="MXD181" s="378"/>
      <c r="MXE181" s="378"/>
      <c r="MXF181" s="378"/>
      <c r="MXG181" s="378"/>
      <c r="MXH181" s="378"/>
      <c r="MXI181" s="378"/>
      <c r="MXJ181" s="378"/>
      <c r="MXK181" s="378"/>
      <c r="MXL181" s="378"/>
      <c r="MXM181" s="378"/>
      <c r="MXN181" s="378"/>
      <c r="MXO181" s="378"/>
      <c r="MXP181" s="378"/>
      <c r="MXQ181" s="378"/>
      <c r="MXR181" s="378"/>
      <c r="MXS181" s="378"/>
      <c r="MXT181" s="377"/>
      <c r="MXU181" s="378"/>
      <c r="MXV181" s="378"/>
      <c r="MXW181" s="378"/>
      <c r="MXX181" s="378"/>
      <c r="MXY181" s="378"/>
      <c r="MXZ181" s="378"/>
      <c r="MYA181" s="378"/>
      <c r="MYB181" s="378"/>
      <c r="MYC181" s="378"/>
      <c r="MYD181" s="378"/>
      <c r="MYE181" s="378"/>
      <c r="MYF181" s="378"/>
      <c r="MYG181" s="378"/>
      <c r="MYH181" s="378"/>
      <c r="MYI181" s="378"/>
      <c r="MYJ181" s="378"/>
      <c r="MYK181" s="377"/>
      <c r="MYL181" s="378"/>
      <c r="MYM181" s="378"/>
      <c r="MYN181" s="378"/>
      <c r="MYO181" s="378"/>
      <c r="MYP181" s="378"/>
      <c r="MYQ181" s="378"/>
      <c r="MYR181" s="378"/>
      <c r="MYS181" s="378"/>
      <c r="MYT181" s="378"/>
      <c r="MYU181" s="378"/>
      <c r="MYV181" s="378"/>
      <c r="MYW181" s="378"/>
      <c r="MYX181" s="378"/>
      <c r="MYY181" s="378"/>
      <c r="MYZ181" s="378"/>
      <c r="MZA181" s="378"/>
      <c r="MZB181" s="377"/>
      <c r="MZC181" s="378"/>
      <c r="MZD181" s="378"/>
      <c r="MZE181" s="378"/>
      <c r="MZF181" s="378"/>
      <c r="MZG181" s="378"/>
      <c r="MZH181" s="378"/>
      <c r="MZI181" s="378"/>
      <c r="MZJ181" s="378"/>
      <c r="MZK181" s="378"/>
      <c r="MZL181" s="378"/>
      <c r="MZM181" s="378"/>
      <c r="MZN181" s="378"/>
      <c r="MZO181" s="378"/>
      <c r="MZP181" s="378"/>
      <c r="MZQ181" s="378"/>
      <c r="MZR181" s="378"/>
      <c r="MZS181" s="377"/>
      <c r="MZT181" s="378"/>
      <c r="MZU181" s="378"/>
      <c r="MZV181" s="378"/>
      <c r="MZW181" s="378"/>
      <c r="MZX181" s="378"/>
      <c r="MZY181" s="378"/>
      <c r="MZZ181" s="378"/>
      <c r="NAA181" s="378"/>
      <c r="NAB181" s="378"/>
      <c r="NAC181" s="378"/>
      <c r="NAD181" s="378"/>
      <c r="NAE181" s="378"/>
      <c r="NAF181" s="378"/>
      <c r="NAG181" s="378"/>
      <c r="NAH181" s="378"/>
      <c r="NAI181" s="378"/>
      <c r="NAJ181" s="377"/>
      <c r="NAK181" s="378"/>
      <c r="NAL181" s="378"/>
      <c r="NAM181" s="378"/>
      <c r="NAN181" s="378"/>
      <c r="NAO181" s="378"/>
      <c r="NAP181" s="378"/>
      <c r="NAQ181" s="378"/>
      <c r="NAR181" s="378"/>
      <c r="NAS181" s="378"/>
      <c r="NAT181" s="378"/>
      <c r="NAU181" s="378"/>
      <c r="NAV181" s="378"/>
      <c r="NAW181" s="378"/>
      <c r="NAX181" s="378"/>
      <c r="NAY181" s="378"/>
      <c r="NAZ181" s="378"/>
      <c r="NBA181" s="377"/>
      <c r="NBB181" s="378"/>
      <c r="NBC181" s="378"/>
      <c r="NBD181" s="378"/>
      <c r="NBE181" s="378"/>
      <c r="NBF181" s="378"/>
      <c r="NBG181" s="378"/>
      <c r="NBH181" s="378"/>
      <c r="NBI181" s="378"/>
      <c r="NBJ181" s="378"/>
      <c r="NBK181" s="378"/>
      <c r="NBL181" s="378"/>
      <c r="NBM181" s="378"/>
      <c r="NBN181" s="378"/>
      <c r="NBO181" s="378"/>
      <c r="NBP181" s="378"/>
      <c r="NBQ181" s="378"/>
      <c r="NBR181" s="377"/>
      <c r="NBS181" s="378"/>
      <c r="NBT181" s="378"/>
      <c r="NBU181" s="378"/>
      <c r="NBV181" s="378"/>
      <c r="NBW181" s="378"/>
      <c r="NBX181" s="378"/>
      <c r="NBY181" s="378"/>
      <c r="NBZ181" s="378"/>
      <c r="NCA181" s="378"/>
      <c r="NCB181" s="378"/>
      <c r="NCC181" s="378"/>
      <c r="NCD181" s="378"/>
      <c r="NCE181" s="378"/>
      <c r="NCF181" s="378"/>
      <c r="NCG181" s="378"/>
      <c r="NCH181" s="378"/>
      <c r="NCI181" s="377"/>
      <c r="NCJ181" s="378"/>
      <c r="NCK181" s="378"/>
      <c r="NCL181" s="378"/>
      <c r="NCM181" s="378"/>
      <c r="NCN181" s="378"/>
      <c r="NCO181" s="378"/>
      <c r="NCP181" s="378"/>
      <c r="NCQ181" s="378"/>
      <c r="NCR181" s="378"/>
      <c r="NCS181" s="378"/>
      <c r="NCT181" s="378"/>
      <c r="NCU181" s="378"/>
      <c r="NCV181" s="378"/>
      <c r="NCW181" s="378"/>
      <c r="NCX181" s="378"/>
      <c r="NCY181" s="378"/>
      <c r="NCZ181" s="377"/>
      <c r="NDA181" s="378"/>
      <c r="NDB181" s="378"/>
      <c r="NDC181" s="378"/>
      <c r="NDD181" s="378"/>
      <c r="NDE181" s="378"/>
      <c r="NDF181" s="378"/>
      <c r="NDG181" s="378"/>
      <c r="NDH181" s="378"/>
      <c r="NDI181" s="378"/>
      <c r="NDJ181" s="378"/>
      <c r="NDK181" s="378"/>
      <c r="NDL181" s="378"/>
      <c r="NDM181" s="378"/>
      <c r="NDN181" s="378"/>
      <c r="NDO181" s="378"/>
      <c r="NDP181" s="378"/>
      <c r="NDQ181" s="377"/>
      <c r="NDR181" s="378"/>
      <c r="NDS181" s="378"/>
      <c r="NDT181" s="378"/>
      <c r="NDU181" s="378"/>
      <c r="NDV181" s="378"/>
      <c r="NDW181" s="378"/>
      <c r="NDX181" s="378"/>
      <c r="NDY181" s="378"/>
      <c r="NDZ181" s="378"/>
      <c r="NEA181" s="378"/>
      <c r="NEB181" s="378"/>
      <c r="NEC181" s="378"/>
      <c r="NED181" s="378"/>
      <c r="NEE181" s="378"/>
      <c r="NEF181" s="378"/>
      <c r="NEG181" s="378"/>
      <c r="NEH181" s="377"/>
      <c r="NEI181" s="378"/>
      <c r="NEJ181" s="378"/>
      <c r="NEK181" s="378"/>
      <c r="NEL181" s="378"/>
      <c r="NEM181" s="378"/>
      <c r="NEN181" s="378"/>
      <c r="NEO181" s="378"/>
      <c r="NEP181" s="378"/>
      <c r="NEQ181" s="378"/>
      <c r="NER181" s="378"/>
      <c r="NES181" s="378"/>
      <c r="NET181" s="378"/>
      <c r="NEU181" s="378"/>
      <c r="NEV181" s="378"/>
      <c r="NEW181" s="378"/>
      <c r="NEX181" s="378"/>
      <c r="NEY181" s="377"/>
      <c r="NEZ181" s="378"/>
      <c r="NFA181" s="378"/>
      <c r="NFB181" s="378"/>
      <c r="NFC181" s="378"/>
      <c r="NFD181" s="378"/>
      <c r="NFE181" s="378"/>
      <c r="NFF181" s="378"/>
      <c r="NFG181" s="378"/>
      <c r="NFH181" s="378"/>
      <c r="NFI181" s="378"/>
      <c r="NFJ181" s="378"/>
      <c r="NFK181" s="378"/>
      <c r="NFL181" s="378"/>
      <c r="NFM181" s="378"/>
      <c r="NFN181" s="378"/>
      <c r="NFO181" s="378"/>
      <c r="NFP181" s="377"/>
      <c r="NFQ181" s="378"/>
      <c r="NFR181" s="378"/>
      <c r="NFS181" s="378"/>
      <c r="NFT181" s="378"/>
      <c r="NFU181" s="378"/>
      <c r="NFV181" s="378"/>
      <c r="NFW181" s="378"/>
      <c r="NFX181" s="378"/>
      <c r="NFY181" s="378"/>
      <c r="NFZ181" s="378"/>
      <c r="NGA181" s="378"/>
      <c r="NGB181" s="378"/>
      <c r="NGC181" s="378"/>
      <c r="NGD181" s="378"/>
      <c r="NGE181" s="378"/>
      <c r="NGF181" s="378"/>
      <c r="NGG181" s="377"/>
      <c r="NGH181" s="378"/>
      <c r="NGI181" s="378"/>
      <c r="NGJ181" s="378"/>
      <c r="NGK181" s="378"/>
      <c r="NGL181" s="378"/>
      <c r="NGM181" s="378"/>
      <c r="NGN181" s="378"/>
      <c r="NGO181" s="378"/>
      <c r="NGP181" s="378"/>
      <c r="NGQ181" s="378"/>
      <c r="NGR181" s="378"/>
      <c r="NGS181" s="378"/>
      <c r="NGT181" s="378"/>
      <c r="NGU181" s="378"/>
      <c r="NGV181" s="378"/>
      <c r="NGW181" s="378"/>
      <c r="NGX181" s="377"/>
      <c r="NGY181" s="378"/>
      <c r="NGZ181" s="378"/>
      <c r="NHA181" s="378"/>
      <c r="NHB181" s="378"/>
      <c r="NHC181" s="378"/>
      <c r="NHD181" s="378"/>
      <c r="NHE181" s="378"/>
      <c r="NHF181" s="378"/>
      <c r="NHG181" s="378"/>
      <c r="NHH181" s="378"/>
      <c r="NHI181" s="378"/>
      <c r="NHJ181" s="378"/>
      <c r="NHK181" s="378"/>
      <c r="NHL181" s="378"/>
      <c r="NHM181" s="378"/>
      <c r="NHN181" s="378"/>
      <c r="NHO181" s="377"/>
      <c r="NHP181" s="378"/>
      <c r="NHQ181" s="378"/>
      <c r="NHR181" s="378"/>
      <c r="NHS181" s="378"/>
      <c r="NHT181" s="378"/>
      <c r="NHU181" s="378"/>
      <c r="NHV181" s="378"/>
      <c r="NHW181" s="378"/>
      <c r="NHX181" s="378"/>
      <c r="NHY181" s="378"/>
      <c r="NHZ181" s="378"/>
      <c r="NIA181" s="378"/>
      <c r="NIB181" s="378"/>
      <c r="NIC181" s="378"/>
      <c r="NID181" s="378"/>
      <c r="NIE181" s="378"/>
      <c r="NIF181" s="377"/>
      <c r="NIG181" s="378"/>
      <c r="NIH181" s="378"/>
      <c r="NII181" s="378"/>
      <c r="NIJ181" s="378"/>
      <c r="NIK181" s="378"/>
      <c r="NIL181" s="378"/>
      <c r="NIM181" s="378"/>
      <c r="NIN181" s="378"/>
      <c r="NIO181" s="378"/>
      <c r="NIP181" s="378"/>
      <c r="NIQ181" s="378"/>
      <c r="NIR181" s="378"/>
      <c r="NIS181" s="378"/>
      <c r="NIT181" s="378"/>
      <c r="NIU181" s="378"/>
      <c r="NIV181" s="378"/>
      <c r="NIW181" s="377"/>
      <c r="NIX181" s="378"/>
      <c r="NIY181" s="378"/>
      <c r="NIZ181" s="378"/>
      <c r="NJA181" s="378"/>
      <c r="NJB181" s="378"/>
      <c r="NJC181" s="378"/>
      <c r="NJD181" s="378"/>
      <c r="NJE181" s="378"/>
      <c r="NJF181" s="378"/>
      <c r="NJG181" s="378"/>
      <c r="NJH181" s="378"/>
      <c r="NJI181" s="378"/>
      <c r="NJJ181" s="378"/>
      <c r="NJK181" s="378"/>
      <c r="NJL181" s="378"/>
      <c r="NJM181" s="378"/>
      <c r="NJN181" s="377"/>
      <c r="NJO181" s="378"/>
      <c r="NJP181" s="378"/>
      <c r="NJQ181" s="378"/>
      <c r="NJR181" s="378"/>
      <c r="NJS181" s="378"/>
      <c r="NJT181" s="378"/>
      <c r="NJU181" s="378"/>
      <c r="NJV181" s="378"/>
      <c r="NJW181" s="378"/>
      <c r="NJX181" s="378"/>
      <c r="NJY181" s="378"/>
      <c r="NJZ181" s="378"/>
      <c r="NKA181" s="378"/>
      <c r="NKB181" s="378"/>
      <c r="NKC181" s="378"/>
      <c r="NKD181" s="378"/>
      <c r="NKE181" s="377"/>
      <c r="NKF181" s="378"/>
      <c r="NKG181" s="378"/>
      <c r="NKH181" s="378"/>
      <c r="NKI181" s="378"/>
      <c r="NKJ181" s="378"/>
      <c r="NKK181" s="378"/>
      <c r="NKL181" s="378"/>
      <c r="NKM181" s="378"/>
      <c r="NKN181" s="378"/>
      <c r="NKO181" s="378"/>
      <c r="NKP181" s="378"/>
      <c r="NKQ181" s="378"/>
      <c r="NKR181" s="378"/>
      <c r="NKS181" s="378"/>
      <c r="NKT181" s="378"/>
      <c r="NKU181" s="378"/>
      <c r="NKV181" s="377"/>
      <c r="NKW181" s="378"/>
      <c r="NKX181" s="378"/>
      <c r="NKY181" s="378"/>
      <c r="NKZ181" s="378"/>
      <c r="NLA181" s="378"/>
      <c r="NLB181" s="378"/>
      <c r="NLC181" s="378"/>
      <c r="NLD181" s="378"/>
      <c r="NLE181" s="378"/>
      <c r="NLF181" s="378"/>
      <c r="NLG181" s="378"/>
      <c r="NLH181" s="378"/>
      <c r="NLI181" s="378"/>
      <c r="NLJ181" s="378"/>
      <c r="NLK181" s="378"/>
      <c r="NLL181" s="378"/>
      <c r="NLM181" s="377"/>
      <c r="NLN181" s="378"/>
      <c r="NLO181" s="378"/>
      <c r="NLP181" s="378"/>
      <c r="NLQ181" s="378"/>
      <c r="NLR181" s="378"/>
      <c r="NLS181" s="378"/>
      <c r="NLT181" s="378"/>
      <c r="NLU181" s="378"/>
      <c r="NLV181" s="378"/>
      <c r="NLW181" s="378"/>
      <c r="NLX181" s="378"/>
      <c r="NLY181" s="378"/>
      <c r="NLZ181" s="378"/>
      <c r="NMA181" s="378"/>
      <c r="NMB181" s="378"/>
      <c r="NMC181" s="378"/>
      <c r="NMD181" s="377"/>
      <c r="NME181" s="378"/>
      <c r="NMF181" s="378"/>
      <c r="NMG181" s="378"/>
      <c r="NMH181" s="378"/>
      <c r="NMI181" s="378"/>
      <c r="NMJ181" s="378"/>
      <c r="NMK181" s="378"/>
      <c r="NML181" s="378"/>
      <c r="NMM181" s="378"/>
      <c r="NMN181" s="378"/>
      <c r="NMO181" s="378"/>
      <c r="NMP181" s="378"/>
      <c r="NMQ181" s="378"/>
      <c r="NMR181" s="378"/>
      <c r="NMS181" s="378"/>
      <c r="NMT181" s="378"/>
      <c r="NMU181" s="377"/>
      <c r="NMV181" s="378"/>
      <c r="NMW181" s="378"/>
      <c r="NMX181" s="378"/>
      <c r="NMY181" s="378"/>
      <c r="NMZ181" s="378"/>
      <c r="NNA181" s="378"/>
      <c r="NNB181" s="378"/>
      <c r="NNC181" s="378"/>
      <c r="NND181" s="378"/>
      <c r="NNE181" s="378"/>
      <c r="NNF181" s="378"/>
      <c r="NNG181" s="378"/>
      <c r="NNH181" s="378"/>
      <c r="NNI181" s="378"/>
      <c r="NNJ181" s="378"/>
      <c r="NNK181" s="378"/>
      <c r="NNL181" s="377"/>
      <c r="NNM181" s="378"/>
      <c r="NNN181" s="378"/>
      <c r="NNO181" s="378"/>
      <c r="NNP181" s="378"/>
      <c r="NNQ181" s="378"/>
      <c r="NNR181" s="378"/>
      <c r="NNS181" s="378"/>
      <c r="NNT181" s="378"/>
      <c r="NNU181" s="378"/>
      <c r="NNV181" s="378"/>
      <c r="NNW181" s="378"/>
      <c r="NNX181" s="378"/>
      <c r="NNY181" s="378"/>
      <c r="NNZ181" s="378"/>
      <c r="NOA181" s="378"/>
      <c r="NOB181" s="378"/>
      <c r="NOC181" s="377"/>
      <c r="NOD181" s="378"/>
      <c r="NOE181" s="378"/>
      <c r="NOF181" s="378"/>
      <c r="NOG181" s="378"/>
      <c r="NOH181" s="378"/>
      <c r="NOI181" s="378"/>
      <c r="NOJ181" s="378"/>
      <c r="NOK181" s="378"/>
      <c r="NOL181" s="378"/>
      <c r="NOM181" s="378"/>
      <c r="NON181" s="378"/>
      <c r="NOO181" s="378"/>
      <c r="NOP181" s="378"/>
      <c r="NOQ181" s="378"/>
      <c r="NOR181" s="378"/>
      <c r="NOS181" s="378"/>
      <c r="NOT181" s="377"/>
      <c r="NOU181" s="378"/>
      <c r="NOV181" s="378"/>
      <c r="NOW181" s="378"/>
      <c r="NOX181" s="378"/>
      <c r="NOY181" s="378"/>
      <c r="NOZ181" s="378"/>
      <c r="NPA181" s="378"/>
      <c r="NPB181" s="378"/>
      <c r="NPC181" s="378"/>
      <c r="NPD181" s="378"/>
      <c r="NPE181" s="378"/>
      <c r="NPF181" s="378"/>
      <c r="NPG181" s="378"/>
      <c r="NPH181" s="378"/>
      <c r="NPI181" s="378"/>
      <c r="NPJ181" s="378"/>
      <c r="NPK181" s="377"/>
      <c r="NPL181" s="378"/>
      <c r="NPM181" s="378"/>
      <c r="NPN181" s="378"/>
      <c r="NPO181" s="378"/>
      <c r="NPP181" s="378"/>
      <c r="NPQ181" s="378"/>
      <c r="NPR181" s="378"/>
      <c r="NPS181" s="378"/>
      <c r="NPT181" s="378"/>
      <c r="NPU181" s="378"/>
      <c r="NPV181" s="378"/>
      <c r="NPW181" s="378"/>
      <c r="NPX181" s="378"/>
      <c r="NPY181" s="378"/>
      <c r="NPZ181" s="378"/>
      <c r="NQA181" s="378"/>
      <c r="NQB181" s="377"/>
      <c r="NQC181" s="378"/>
      <c r="NQD181" s="378"/>
      <c r="NQE181" s="378"/>
      <c r="NQF181" s="378"/>
      <c r="NQG181" s="378"/>
      <c r="NQH181" s="378"/>
      <c r="NQI181" s="378"/>
      <c r="NQJ181" s="378"/>
      <c r="NQK181" s="378"/>
      <c r="NQL181" s="378"/>
      <c r="NQM181" s="378"/>
      <c r="NQN181" s="378"/>
      <c r="NQO181" s="378"/>
      <c r="NQP181" s="378"/>
      <c r="NQQ181" s="378"/>
      <c r="NQR181" s="378"/>
      <c r="NQS181" s="377"/>
      <c r="NQT181" s="378"/>
      <c r="NQU181" s="378"/>
      <c r="NQV181" s="378"/>
      <c r="NQW181" s="378"/>
      <c r="NQX181" s="378"/>
      <c r="NQY181" s="378"/>
      <c r="NQZ181" s="378"/>
      <c r="NRA181" s="378"/>
      <c r="NRB181" s="378"/>
      <c r="NRC181" s="378"/>
      <c r="NRD181" s="378"/>
      <c r="NRE181" s="378"/>
      <c r="NRF181" s="378"/>
      <c r="NRG181" s="378"/>
      <c r="NRH181" s="378"/>
      <c r="NRI181" s="378"/>
      <c r="NRJ181" s="377"/>
      <c r="NRK181" s="378"/>
      <c r="NRL181" s="378"/>
      <c r="NRM181" s="378"/>
      <c r="NRN181" s="378"/>
      <c r="NRO181" s="378"/>
      <c r="NRP181" s="378"/>
      <c r="NRQ181" s="378"/>
      <c r="NRR181" s="378"/>
      <c r="NRS181" s="378"/>
      <c r="NRT181" s="378"/>
      <c r="NRU181" s="378"/>
      <c r="NRV181" s="378"/>
      <c r="NRW181" s="378"/>
      <c r="NRX181" s="378"/>
      <c r="NRY181" s="378"/>
      <c r="NRZ181" s="378"/>
      <c r="NSA181" s="377"/>
      <c r="NSB181" s="378"/>
      <c r="NSC181" s="378"/>
      <c r="NSD181" s="378"/>
      <c r="NSE181" s="378"/>
      <c r="NSF181" s="378"/>
      <c r="NSG181" s="378"/>
      <c r="NSH181" s="378"/>
      <c r="NSI181" s="378"/>
      <c r="NSJ181" s="378"/>
      <c r="NSK181" s="378"/>
      <c r="NSL181" s="378"/>
      <c r="NSM181" s="378"/>
      <c r="NSN181" s="378"/>
      <c r="NSO181" s="378"/>
      <c r="NSP181" s="378"/>
      <c r="NSQ181" s="378"/>
      <c r="NSR181" s="377"/>
      <c r="NSS181" s="378"/>
      <c r="NST181" s="378"/>
      <c r="NSU181" s="378"/>
      <c r="NSV181" s="378"/>
      <c r="NSW181" s="378"/>
      <c r="NSX181" s="378"/>
      <c r="NSY181" s="378"/>
      <c r="NSZ181" s="378"/>
      <c r="NTA181" s="378"/>
      <c r="NTB181" s="378"/>
      <c r="NTC181" s="378"/>
      <c r="NTD181" s="378"/>
      <c r="NTE181" s="378"/>
      <c r="NTF181" s="378"/>
      <c r="NTG181" s="378"/>
      <c r="NTH181" s="378"/>
      <c r="NTI181" s="377"/>
      <c r="NTJ181" s="378"/>
      <c r="NTK181" s="378"/>
      <c r="NTL181" s="378"/>
      <c r="NTM181" s="378"/>
      <c r="NTN181" s="378"/>
      <c r="NTO181" s="378"/>
      <c r="NTP181" s="378"/>
      <c r="NTQ181" s="378"/>
      <c r="NTR181" s="378"/>
      <c r="NTS181" s="378"/>
      <c r="NTT181" s="378"/>
      <c r="NTU181" s="378"/>
      <c r="NTV181" s="378"/>
      <c r="NTW181" s="378"/>
      <c r="NTX181" s="378"/>
      <c r="NTY181" s="378"/>
      <c r="NTZ181" s="377"/>
      <c r="NUA181" s="378"/>
      <c r="NUB181" s="378"/>
      <c r="NUC181" s="378"/>
      <c r="NUD181" s="378"/>
      <c r="NUE181" s="378"/>
      <c r="NUF181" s="378"/>
      <c r="NUG181" s="378"/>
      <c r="NUH181" s="378"/>
      <c r="NUI181" s="378"/>
      <c r="NUJ181" s="378"/>
      <c r="NUK181" s="378"/>
      <c r="NUL181" s="378"/>
      <c r="NUM181" s="378"/>
      <c r="NUN181" s="378"/>
      <c r="NUO181" s="378"/>
      <c r="NUP181" s="378"/>
      <c r="NUQ181" s="377"/>
      <c r="NUR181" s="378"/>
      <c r="NUS181" s="378"/>
      <c r="NUT181" s="378"/>
      <c r="NUU181" s="378"/>
      <c r="NUV181" s="378"/>
      <c r="NUW181" s="378"/>
      <c r="NUX181" s="378"/>
      <c r="NUY181" s="378"/>
      <c r="NUZ181" s="378"/>
      <c r="NVA181" s="378"/>
      <c r="NVB181" s="378"/>
      <c r="NVC181" s="378"/>
      <c r="NVD181" s="378"/>
      <c r="NVE181" s="378"/>
      <c r="NVF181" s="378"/>
      <c r="NVG181" s="378"/>
      <c r="NVH181" s="377"/>
      <c r="NVI181" s="378"/>
      <c r="NVJ181" s="378"/>
      <c r="NVK181" s="378"/>
      <c r="NVL181" s="378"/>
      <c r="NVM181" s="378"/>
      <c r="NVN181" s="378"/>
      <c r="NVO181" s="378"/>
      <c r="NVP181" s="378"/>
      <c r="NVQ181" s="378"/>
      <c r="NVR181" s="378"/>
      <c r="NVS181" s="378"/>
      <c r="NVT181" s="378"/>
      <c r="NVU181" s="378"/>
      <c r="NVV181" s="378"/>
      <c r="NVW181" s="378"/>
      <c r="NVX181" s="378"/>
      <c r="NVY181" s="377"/>
      <c r="NVZ181" s="378"/>
      <c r="NWA181" s="378"/>
      <c r="NWB181" s="378"/>
      <c r="NWC181" s="378"/>
      <c r="NWD181" s="378"/>
      <c r="NWE181" s="378"/>
      <c r="NWF181" s="378"/>
      <c r="NWG181" s="378"/>
      <c r="NWH181" s="378"/>
      <c r="NWI181" s="378"/>
      <c r="NWJ181" s="378"/>
      <c r="NWK181" s="378"/>
      <c r="NWL181" s="378"/>
      <c r="NWM181" s="378"/>
      <c r="NWN181" s="378"/>
      <c r="NWO181" s="378"/>
      <c r="NWP181" s="377"/>
      <c r="NWQ181" s="378"/>
      <c r="NWR181" s="378"/>
      <c r="NWS181" s="378"/>
      <c r="NWT181" s="378"/>
      <c r="NWU181" s="378"/>
      <c r="NWV181" s="378"/>
      <c r="NWW181" s="378"/>
      <c r="NWX181" s="378"/>
      <c r="NWY181" s="378"/>
      <c r="NWZ181" s="378"/>
      <c r="NXA181" s="378"/>
      <c r="NXB181" s="378"/>
      <c r="NXC181" s="378"/>
      <c r="NXD181" s="378"/>
      <c r="NXE181" s="378"/>
      <c r="NXF181" s="378"/>
      <c r="NXG181" s="377"/>
      <c r="NXH181" s="378"/>
      <c r="NXI181" s="378"/>
      <c r="NXJ181" s="378"/>
      <c r="NXK181" s="378"/>
      <c r="NXL181" s="378"/>
      <c r="NXM181" s="378"/>
      <c r="NXN181" s="378"/>
      <c r="NXO181" s="378"/>
      <c r="NXP181" s="378"/>
      <c r="NXQ181" s="378"/>
      <c r="NXR181" s="378"/>
      <c r="NXS181" s="378"/>
      <c r="NXT181" s="378"/>
      <c r="NXU181" s="378"/>
      <c r="NXV181" s="378"/>
      <c r="NXW181" s="378"/>
      <c r="NXX181" s="377"/>
      <c r="NXY181" s="378"/>
      <c r="NXZ181" s="378"/>
      <c r="NYA181" s="378"/>
      <c r="NYB181" s="378"/>
      <c r="NYC181" s="378"/>
      <c r="NYD181" s="378"/>
      <c r="NYE181" s="378"/>
      <c r="NYF181" s="378"/>
      <c r="NYG181" s="378"/>
      <c r="NYH181" s="378"/>
      <c r="NYI181" s="378"/>
      <c r="NYJ181" s="378"/>
      <c r="NYK181" s="378"/>
      <c r="NYL181" s="378"/>
      <c r="NYM181" s="378"/>
      <c r="NYN181" s="378"/>
      <c r="NYO181" s="377"/>
      <c r="NYP181" s="378"/>
      <c r="NYQ181" s="378"/>
      <c r="NYR181" s="378"/>
      <c r="NYS181" s="378"/>
      <c r="NYT181" s="378"/>
      <c r="NYU181" s="378"/>
      <c r="NYV181" s="378"/>
      <c r="NYW181" s="378"/>
      <c r="NYX181" s="378"/>
      <c r="NYY181" s="378"/>
      <c r="NYZ181" s="378"/>
      <c r="NZA181" s="378"/>
      <c r="NZB181" s="378"/>
      <c r="NZC181" s="378"/>
      <c r="NZD181" s="378"/>
      <c r="NZE181" s="378"/>
      <c r="NZF181" s="377"/>
      <c r="NZG181" s="378"/>
      <c r="NZH181" s="378"/>
      <c r="NZI181" s="378"/>
      <c r="NZJ181" s="378"/>
      <c r="NZK181" s="378"/>
      <c r="NZL181" s="378"/>
      <c r="NZM181" s="378"/>
      <c r="NZN181" s="378"/>
      <c r="NZO181" s="378"/>
      <c r="NZP181" s="378"/>
      <c r="NZQ181" s="378"/>
      <c r="NZR181" s="378"/>
      <c r="NZS181" s="378"/>
      <c r="NZT181" s="378"/>
      <c r="NZU181" s="378"/>
      <c r="NZV181" s="378"/>
      <c r="NZW181" s="377"/>
      <c r="NZX181" s="378"/>
      <c r="NZY181" s="378"/>
      <c r="NZZ181" s="378"/>
      <c r="OAA181" s="378"/>
      <c r="OAB181" s="378"/>
      <c r="OAC181" s="378"/>
      <c r="OAD181" s="378"/>
      <c r="OAE181" s="378"/>
      <c r="OAF181" s="378"/>
      <c r="OAG181" s="378"/>
      <c r="OAH181" s="378"/>
      <c r="OAI181" s="378"/>
      <c r="OAJ181" s="378"/>
      <c r="OAK181" s="378"/>
      <c r="OAL181" s="378"/>
      <c r="OAM181" s="378"/>
      <c r="OAN181" s="377"/>
      <c r="OAO181" s="378"/>
      <c r="OAP181" s="378"/>
      <c r="OAQ181" s="378"/>
      <c r="OAR181" s="378"/>
      <c r="OAS181" s="378"/>
      <c r="OAT181" s="378"/>
      <c r="OAU181" s="378"/>
      <c r="OAV181" s="378"/>
      <c r="OAW181" s="378"/>
      <c r="OAX181" s="378"/>
      <c r="OAY181" s="378"/>
      <c r="OAZ181" s="378"/>
      <c r="OBA181" s="378"/>
      <c r="OBB181" s="378"/>
      <c r="OBC181" s="378"/>
      <c r="OBD181" s="378"/>
      <c r="OBE181" s="377"/>
      <c r="OBF181" s="378"/>
      <c r="OBG181" s="378"/>
      <c r="OBH181" s="378"/>
      <c r="OBI181" s="378"/>
      <c r="OBJ181" s="378"/>
      <c r="OBK181" s="378"/>
      <c r="OBL181" s="378"/>
      <c r="OBM181" s="378"/>
      <c r="OBN181" s="378"/>
      <c r="OBO181" s="378"/>
      <c r="OBP181" s="378"/>
      <c r="OBQ181" s="378"/>
      <c r="OBR181" s="378"/>
      <c r="OBS181" s="378"/>
      <c r="OBT181" s="378"/>
      <c r="OBU181" s="378"/>
      <c r="OBV181" s="377"/>
      <c r="OBW181" s="378"/>
      <c r="OBX181" s="378"/>
      <c r="OBY181" s="378"/>
      <c r="OBZ181" s="378"/>
      <c r="OCA181" s="378"/>
      <c r="OCB181" s="378"/>
      <c r="OCC181" s="378"/>
      <c r="OCD181" s="378"/>
      <c r="OCE181" s="378"/>
      <c r="OCF181" s="378"/>
      <c r="OCG181" s="378"/>
      <c r="OCH181" s="378"/>
      <c r="OCI181" s="378"/>
      <c r="OCJ181" s="378"/>
      <c r="OCK181" s="378"/>
      <c r="OCL181" s="378"/>
      <c r="OCM181" s="377"/>
      <c r="OCN181" s="378"/>
      <c r="OCO181" s="378"/>
      <c r="OCP181" s="378"/>
      <c r="OCQ181" s="378"/>
      <c r="OCR181" s="378"/>
      <c r="OCS181" s="378"/>
      <c r="OCT181" s="378"/>
      <c r="OCU181" s="378"/>
      <c r="OCV181" s="378"/>
      <c r="OCW181" s="378"/>
      <c r="OCX181" s="378"/>
      <c r="OCY181" s="378"/>
      <c r="OCZ181" s="378"/>
      <c r="ODA181" s="378"/>
      <c r="ODB181" s="378"/>
      <c r="ODC181" s="378"/>
      <c r="ODD181" s="377"/>
      <c r="ODE181" s="378"/>
      <c r="ODF181" s="378"/>
      <c r="ODG181" s="378"/>
      <c r="ODH181" s="378"/>
      <c r="ODI181" s="378"/>
      <c r="ODJ181" s="378"/>
      <c r="ODK181" s="378"/>
      <c r="ODL181" s="378"/>
      <c r="ODM181" s="378"/>
      <c r="ODN181" s="378"/>
      <c r="ODO181" s="378"/>
      <c r="ODP181" s="378"/>
      <c r="ODQ181" s="378"/>
      <c r="ODR181" s="378"/>
      <c r="ODS181" s="378"/>
      <c r="ODT181" s="378"/>
      <c r="ODU181" s="377"/>
      <c r="ODV181" s="378"/>
      <c r="ODW181" s="378"/>
      <c r="ODX181" s="378"/>
      <c r="ODY181" s="378"/>
      <c r="ODZ181" s="378"/>
      <c r="OEA181" s="378"/>
      <c r="OEB181" s="378"/>
      <c r="OEC181" s="378"/>
      <c r="OED181" s="378"/>
      <c r="OEE181" s="378"/>
      <c r="OEF181" s="378"/>
      <c r="OEG181" s="378"/>
      <c r="OEH181" s="378"/>
      <c r="OEI181" s="378"/>
      <c r="OEJ181" s="378"/>
      <c r="OEK181" s="378"/>
      <c r="OEL181" s="377"/>
      <c r="OEM181" s="378"/>
      <c r="OEN181" s="378"/>
      <c r="OEO181" s="378"/>
      <c r="OEP181" s="378"/>
      <c r="OEQ181" s="378"/>
      <c r="OER181" s="378"/>
      <c r="OES181" s="378"/>
      <c r="OET181" s="378"/>
      <c r="OEU181" s="378"/>
      <c r="OEV181" s="378"/>
      <c r="OEW181" s="378"/>
      <c r="OEX181" s="378"/>
      <c r="OEY181" s="378"/>
      <c r="OEZ181" s="378"/>
      <c r="OFA181" s="378"/>
      <c r="OFB181" s="378"/>
      <c r="OFC181" s="377"/>
      <c r="OFD181" s="378"/>
      <c r="OFE181" s="378"/>
      <c r="OFF181" s="378"/>
      <c r="OFG181" s="378"/>
      <c r="OFH181" s="378"/>
      <c r="OFI181" s="378"/>
      <c r="OFJ181" s="378"/>
      <c r="OFK181" s="378"/>
      <c r="OFL181" s="378"/>
      <c r="OFM181" s="378"/>
      <c r="OFN181" s="378"/>
      <c r="OFO181" s="378"/>
      <c r="OFP181" s="378"/>
      <c r="OFQ181" s="378"/>
      <c r="OFR181" s="378"/>
      <c r="OFS181" s="378"/>
      <c r="OFT181" s="377"/>
      <c r="OFU181" s="378"/>
      <c r="OFV181" s="378"/>
      <c r="OFW181" s="378"/>
      <c r="OFX181" s="378"/>
      <c r="OFY181" s="378"/>
      <c r="OFZ181" s="378"/>
      <c r="OGA181" s="378"/>
      <c r="OGB181" s="378"/>
      <c r="OGC181" s="378"/>
      <c r="OGD181" s="378"/>
      <c r="OGE181" s="378"/>
      <c r="OGF181" s="378"/>
      <c r="OGG181" s="378"/>
      <c r="OGH181" s="378"/>
      <c r="OGI181" s="378"/>
      <c r="OGJ181" s="378"/>
      <c r="OGK181" s="377"/>
      <c r="OGL181" s="378"/>
      <c r="OGM181" s="378"/>
      <c r="OGN181" s="378"/>
      <c r="OGO181" s="378"/>
      <c r="OGP181" s="378"/>
      <c r="OGQ181" s="378"/>
      <c r="OGR181" s="378"/>
      <c r="OGS181" s="378"/>
      <c r="OGT181" s="378"/>
      <c r="OGU181" s="378"/>
      <c r="OGV181" s="378"/>
      <c r="OGW181" s="378"/>
      <c r="OGX181" s="378"/>
      <c r="OGY181" s="378"/>
      <c r="OGZ181" s="378"/>
      <c r="OHA181" s="378"/>
      <c r="OHB181" s="377"/>
      <c r="OHC181" s="378"/>
      <c r="OHD181" s="378"/>
      <c r="OHE181" s="378"/>
      <c r="OHF181" s="378"/>
      <c r="OHG181" s="378"/>
      <c r="OHH181" s="378"/>
      <c r="OHI181" s="378"/>
      <c r="OHJ181" s="378"/>
      <c r="OHK181" s="378"/>
      <c r="OHL181" s="378"/>
      <c r="OHM181" s="378"/>
      <c r="OHN181" s="378"/>
      <c r="OHO181" s="378"/>
      <c r="OHP181" s="378"/>
      <c r="OHQ181" s="378"/>
      <c r="OHR181" s="378"/>
      <c r="OHS181" s="377"/>
      <c r="OHT181" s="378"/>
      <c r="OHU181" s="378"/>
      <c r="OHV181" s="378"/>
      <c r="OHW181" s="378"/>
      <c r="OHX181" s="378"/>
      <c r="OHY181" s="378"/>
      <c r="OHZ181" s="378"/>
      <c r="OIA181" s="378"/>
      <c r="OIB181" s="378"/>
      <c r="OIC181" s="378"/>
      <c r="OID181" s="378"/>
      <c r="OIE181" s="378"/>
      <c r="OIF181" s="378"/>
      <c r="OIG181" s="378"/>
      <c r="OIH181" s="378"/>
      <c r="OII181" s="378"/>
      <c r="OIJ181" s="377"/>
      <c r="OIK181" s="378"/>
      <c r="OIL181" s="378"/>
      <c r="OIM181" s="378"/>
      <c r="OIN181" s="378"/>
      <c r="OIO181" s="378"/>
      <c r="OIP181" s="378"/>
      <c r="OIQ181" s="378"/>
      <c r="OIR181" s="378"/>
      <c r="OIS181" s="378"/>
      <c r="OIT181" s="378"/>
      <c r="OIU181" s="378"/>
      <c r="OIV181" s="378"/>
      <c r="OIW181" s="378"/>
      <c r="OIX181" s="378"/>
      <c r="OIY181" s="378"/>
      <c r="OIZ181" s="378"/>
      <c r="OJA181" s="377"/>
      <c r="OJB181" s="378"/>
      <c r="OJC181" s="378"/>
      <c r="OJD181" s="378"/>
      <c r="OJE181" s="378"/>
      <c r="OJF181" s="378"/>
      <c r="OJG181" s="378"/>
      <c r="OJH181" s="378"/>
      <c r="OJI181" s="378"/>
      <c r="OJJ181" s="378"/>
      <c r="OJK181" s="378"/>
      <c r="OJL181" s="378"/>
      <c r="OJM181" s="378"/>
      <c r="OJN181" s="378"/>
      <c r="OJO181" s="378"/>
      <c r="OJP181" s="378"/>
      <c r="OJQ181" s="378"/>
      <c r="OJR181" s="377"/>
      <c r="OJS181" s="378"/>
      <c r="OJT181" s="378"/>
      <c r="OJU181" s="378"/>
      <c r="OJV181" s="378"/>
      <c r="OJW181" s="378"/>
      <c r="OJX181" s="378"/>
      <c r="OJY181" s="378"/>
      <c r="OJZ181" s="378"/>
      <c r="OKA181" s="378"/>
      <c r="OKB181" s="378"/>
      <c r="OKC181" s="378"/>
      <c r="OKD181" s="378"/>
      <c r="OKE181" s="378"/>
      <c r="OKF181" s="378"/>
      <c r="OKG181" s="378"/>
      <c r="OKH181" s="378"/>
      <c r="OKI181" s="377"/>
      <c r="OKJ181" s="378"/>
      <c r="OKK181" s="378"/>
      <c r="OKL181" s="378"/>
      <c r="OKM181" s="378"/>
      <c r="OKN181" s="378"/>
      <c r="OKO181" s="378"/>
      <c r="OKP181" s="378"/>
      <c r="OKQ181" s="378"/>
      <c r="OKR181" s="378"/>
      <c r="OKS181" s="378"/>
      <c r="OKT181" s="378"/>
      <c r="OKU181" s="378"/>
      <c r="OKV181" s="378"/>
      <c r="OKW181" s="378"/>
      <c r="OKX181" s="378"/>
      <c r="OKY181" s="378"/>
      <c r="OKZ181" s="377"/>
      <c r="OLA181" s="378"/>
      <c r="OLB181" s="378"/>
      <c r="OLC181" s="378"/>
      <c r="OLD181" s="378"/>
      <c r="OLE181" s="378"/>
      <c r="OLF181" s="378"/>
      <c r="OLG181" s="378"/>
      <c r="OLH181" s="378"/>
      <c r="OLI181" s="378"/>
      <c r="OLJ181" s="378"/>
      <c r="OLK181" s="378"/>
      <c r="OLL181" s="378"/>
      <c r="OLM181" s="378"/>
      <c r="OLN181" s="378"/>
      <c r="OLO181" s="378"/>
      <c r="OLP181" s="378"/>
      <c r="OLQ181" s="377"/>
      <c r="OLR181" s="378"/>
      <c r="OLS181" s="378"/>
      <c r="OLT181" s="378"/>
      <c r="OLU181" s="378"/>
      <c r="OLV181" s="378"/>
      <c r="OLW181" s="378"/>
      <c r="OLX181" s="378"/>
      <c r="OLY181" s="378"/>
      <c r="OLZ181" s="378"/>
      <c r="OMA181" s="378"/>
      <c r="OMB181" s="378"/>
      <c r="OMC181" s="378"/>
      <c r="OMD181" s="378"/>
      <c r="OME181" s="378"/>
      <c r="OMF181" s="378"/>
      <c r="OMG181" s="378"/>
      <c r="OMH181" s="377"/>
      <c r="OMI181" s="378"/>
      <c r="OMJ181" s="378"/>
      <c r="OMK181" s="378"/>
      <c r="OML181" s="378"/>
      <c r="OMM181" s="378"/>
      <c r="OMN181" s="378"/>
      <c r="OMO181" s="378"/>
      <c r="OMP181" s="378"/>
      <c r="OMQ181" s="378"/>
      <c r="OMR181" s="378"/>
      <c r="OMS181" s="378"/>
      <c r="OMT181" s="378"/>
      <c r="OMU181" s="378"/>
      <c r="OMV181" s="378"/>
      <c r="OMW181" s="378"/>
      <c r="OMX181" s="378"/>
      <c r="OMY181" s="377"/>
      <c r="OMZ181" s="378"/>
      <c r="ONA181" s="378"/>
      <c r="ONB181" s="378"/>
      <c r="ONC181" s="378"/>
      <c r="OND181" s="378"/>
      <c r="ONE181" s="378"/>
      <c r="ONF181" s="378"/>
      <c r="ONG181" s="378"/>
      <c r="ONH181" s="378"/>
      <c r="ONI181" s="378"/>
      <c r="ONJ181" s="378"/>
      <c r="ONK181" s="378"/>
      <c r="ONL181" s="378"/>
      <c r="ONM181" s="378"/>
      <c r="ONN181" s="378"/>
      <c r="ONO181" s="378"/>
      <c r="ONP181" s="377"/>
      <c r="ONQ181" s="378"/>
      <c r="ONR181" s="378"/>
      <c r="ONS181" s="378"/>
      <c r="ONT181" s="378"/>
      <c r="ONU181" s="378"/>
      <c r="ONV181" s="378"/>
      <c r="ONW181" s="378"/>
      <c r="ONX181" s="378"/>
      <c r="ONY181" s="378"/>
      <c r="ONZ181" s="378"/>
      <c r="OOA181" s="378"/>
      <c r="OOB181" s="378"/>
      <c r="OOC181" s="378"/>
      <c r="OOD181" s="378"/>
      <c r="OOE181" s="378"/>
      <c r="OOF181" s="378"/>
      <c r="OOG181" s="377"/>
      <c r="OOH181" s="378"/>
      <c r="OOI181" s="378"/>
      <c r="OOJ181" s="378"/>
      <c r="OOK181" s="378"/>
      <c r="OOL181" s="378"/>
      <c r="OOM181" s="378"/>
      <c r="OON181" s="378"/>
      <c r="OOO181" s="378"/>
      <c r="OOP181" s="378"/>
      <c r="OOQ181" s="378"/>
      <c r="OOR181" s="378"/>
      <c r="OOS181" s="378"/>
      <c r="OOT181" s="378"/>
      <c r="OOU181" s="378"/>
      <c r="OOV181" s="378"/>
      <c r="OOW181" s="378"/>
      <c r="OOX181" s="377"/>
      <c r="OOY181" s="378"/>
      <c r="OOZ181" s="378"/>
      <c r="OPA181" s="378"/>
      <c r="OPB181" s="378"/>
      <c r="OPC181" s="378"/>
      <c r="OPD181" s="378"/>
      <c r="OPE181" s="378"/>
      <c r="OPF181" s="378"/>
      <c r="OPG181" s="378"/>
      <c r="OPH181" s="378"/>
      <c r="OPI181" s="378"/>
      <c r="OPJ181" s="378"/>
      <c r="OPK181" s="378"/>
      <c r="OPL181" s="378"/>
      <c r="OPM181" s="378"/>
      <c r="OPN181" s="378"/>
      <c r="OPO181" s="377"/>
      <c r="OPP181" s="378"/>
      <c r="OPQ181" s="378"/>
      <c r="OPR181" s="378"/>
      <c r="OPS181" s="378"/>
      <c r="OPT181" s="378"/>
      <c r="OPU181" s="378"/>
      <c r="OPV181" s="378"/>
      <c r="OPW181" s="378"/>
      <c r="OPX181" s="378"/>
      <c r="OPY181" s="378"/>
      <c r="OPZ181" s="378"/>
      <c r="OQA181" s="378"/>
      <c r="OQB181" s="378"/>
      <c r="OQC181" s="378"/>
      <c r="OQD181" s="378"/>
      <c r="OQE181" s="378"/>
      <c r="OQF181" s="377"/>
      <c r="OQG181" s="378"/>
      <c r="OQH181" s="378"/>
      <c r="OQI181" s="378"/>
      <c r="OQJ181" s="378"/>
      <c r="OQK181" s="378"/>
      <c r="OQL181" s="378"/>
      <c r="OQM181" s="378"/>
      <c r="OQN181" s="378"/>
      <c r="OQO181" s="378"/>
      <c r="OQP181" s="378"/>
      <c r="OQQ181" s="378"/>
      <c r="OQR181" s="378"/>
      <c r="OQS181" s="378"/>
      <c r="OQT181" s="378"/>
      <c r="OQU181" s="378"/>
      <c r="OQV181" s="378"/>
      <c r="OQW181" s="377"/>
      <c r="OQX181" s="378"/>
      <c r="OQY181" s="378"/>
      <c r="OQZ181" s="378"/>
      <c r="ORA181" s="378"/>
      <c r="ORB181" s="378"/>
      <c r="ORC181" s="378"/>
      <c r="ORD181" s="378"/>
      <c r="ORE181" s="378"/>
      <c r="ORF181" s="378"/>
      <c r="ORG181" s="378"/>
      <c r="ORH181" s="378"/>
      <c r="ORI181" s="378"/>
      <c r="ORJ181" s="378"/>
      <c r="ORK181" s="378"/>
      <c r="ORL181" s="378"/>
      <c r="ORM181" s="378"/>
      <c r="ORN181" s="377"/>
      <c r="ORO181" s="378"/>
      <c r="ORP181" s="378"/>
      <c r="ORQ181" s="378"/>
      <c r="ORR181" s="378"/>
      <c r="ORS181" s="378"/>
      <c r="ORT181" s="378"/>
      <c r="ORU181" s="378"/>
      <c r="ORV181" s="378"/>
      <c r="ORW181" s="378"/>
      <c r="ORX181" s="378"/>
      <c r="ORY181" s="378"/>
      <c r="ORZ181" s="378"/>
      <c r="OSA181" s="378"/>
      <c r="OSB181" s="378"/>
      <c r="OSC181" s="378"/>
      <c r="OSD181" s="378"/>
      <c r="OSE181" s="377"/>
      <c r="OSF181" s="378"/>
      <c r="OSG181" s="378"/>
      <c r="OSH181" s="378"/>
      <c r="OSI181" s="378"/>
      <c r="OSJ181" s="378"/>
      <c r="OSK181" s="378"/>
      <c r="OSL181" s="378"/>
      <c r="OSM181" s="378"/>
      <c r="OSN181" s="378"/>
      <c r="OSO181" s="378"/>
      <c r="OSP181" s="378"/>
      <c r="OSQ181" s="378"/>
      <c r="OSR181" s="378"/>
      <c r="OSS181" s="378"/>
      <c r="OST181" s="378"/>
      <c r="OSU181" s="378"/>
      <c r="OSV181" s="377"/>
      <c r="OSW181" s="378"/>
      <c r="OSX181" s="378"/>
      <c r="OSY181" s="378"/>
      <c r="OSZ181" s="378"/>
      <c r="OTA181" s="378"/>
      <c r="OTB181" s="378"/>
      <c r="OTC181" s="378"/>
      <c r="OTD181" s="378"/>
      <c r="OTE181" s="378"/>
      <c r="OTF181" s="378"/>
      <c r="OTG181" s="378"/>
      <c r="OTH181" s="378"/>
      <c r="OTI181" s="378"/>
      <c r="OTJ181" s="378"/>
      <c r="OTK181" s="378"/>
      <c r="OTL181" s="378"/>
      <c r="OTM181" s="377"/>
      <c r="OTN181" s="378"/>
      <c r="OTO181" s="378"/>
      <c r="OTP181" s="378"/>
      <c r="OTQ181" s="378"/>
      <c r="OTR181" s="378"/>
      <c r="OTS181" s="378"/>
      <c r="OTT181" s="378"/>
      <c r="OTU181" s="378"/>
      <c r="OTV181" s="378"/>
      <c r="OTW181" s="378"/>
      <c r="OTX181" s="378"/>
      <c r="OTY181" s="378"/>
      <c r="OTZ181" s="378"/>
      <c r="OUA181" s="378"/>
      <c r="OUB181" s="378"/>
      <c r="OUC181" s="378"/>
      <c r="OUD181" s="377"/>
      <c r="OUE181" s="378"/>
      <c r="OUF181" s="378"/>
      <c r="OUG181" s="378"/>
      <c r="OUH181" s="378"/>
      <c r="OUI181" s="378"/>
      <c r="OUJ181" s="378"/>
      <c r="OUK181" s="378"/>
      <c r="OUL181" s="378"/>
      <c r="OUM181" s="378"/>
      <c r="OUN181" s="378"/>
      <c r="OUO181" s="378"/>
      <c r="OUP181" s="378"/>
      <c r="OUQ181" s="378"/>
      <c r="OUR181" s="378"/>
      <c r="OUS181" s="378"/>
      <c r="OUT181" s="378"/>
      <c r="OUU181" s="377"/>
      <c r="OUV181" s="378"/>
      <c r="OUW181" s="378"/>
      <c r="OUX181" s="378"/>
      <c r="OUY181" s="378"/>
      <c r="OUZ181" s="378"/>
      <c r="OVA181" s="378"/>
      <c r="OVB181" s="378"/>
      <c r="OVC181" s="378"/>
      <c r="OVD181" s="378"/>
      <c r="OVE181" s="378"/>
      <c r="OVF181" s="378"/>
      <c r="OVG181" s="378"/>
      <c r="OVH181" s="378"/>
      <c r="OVI181" s="378"/>
      <c r="OVJ181" s="378"/>
      <c r="OVK181" s="378"/>
      <c r="OVL181" s="377"/>
      <c r="OVM181" s="378"/>
      <c r="OVN181" s="378"/>
      <c r="OVO181" s="378"/>
      <c r="OVP181" s="378"/>
      <c r="OVQ181" s="378"/>
      <c r="OVR181" s="378"/>
      <c r="OVS181" s="378"/>
      <c r="OVT181" s="378"/>
      <c r="OVU181" s="378"/>
      <c r="OVV181" s="378"/>
      <c r="OVW181" s="378"/>
      <c r="OVX181" s="378"/>
      <c r="OVY181" s="378"/>
      <c r="OVZ181" s="378"/>
      <c r="OWA181" s="378"/>
      <c r="OWB181" s="378"/>
      <c r="OWC181" s="377"/>
      <c r="OWD181" s="378"/>
      <c r="OWE181" s="378"/>
      <c r="OWF181" s="378"/>
      <c r="OWG181" s="378"/>
      <c r="OWH181" s="378"/>
      <c r="OWI181" s="378"/>
      <c r="OWJ181" s="378"/>
      <c r="OWK181" s="378"/>
      <c r="OWL181" s="378"/>
      <c r="OWM181" s="378"/>
      <c r="OWN181" s="378"/>
      <c r="OWO181" s="378"/>
      <c r="OWP181" s="378"/>
      <c r="OWQ181" s="378"/>
      <c r="OWR181" s="378"/>
      <c r="OWS181" s="378"/>
      <c r="OWT181" s="377"/>
      <c r="OWU181" s="378"/>
      <c r="OWV181" s="378"/>
      <c r="OWW181" s="378"/>
      <c r="OWX181" s="378"/>
      <c r="OWY181" s="378"/>
      <c r="OWZ181" s="378"/>
      <c r="OXA181" s="378"/>
      <c r="OXB181" s="378"/>
      <c r="OXC181" s="378"/>
      <c r="OXD181" s="378"/>
      <c r="OXE181" s="378"/>
      <c r="OXF181" s="378"/>
      <c r="OXG181" s="378"/>
      <c r="OXH181" s="378"/>
      <c r="OXI181" s="378"/>
      <c r="OXJ181" s="378"/>
      <c r="OXK181" s="377"/>
      <c r="OXL181" s="378"/>
      <c r="OXM181" s="378"/>
      <c r="OXN181" s="378"/>
      <c r="OXO181" s="378"/>
      <c r="OXP181" s="378"/>
      <c r="OXQ181" s="378"/>
      <c r="OXR181" s="378"/>
      <c r="OXS181" s="378"/>
      <c r="OXT181" s="378"/>
      <c r="OXU181" s="378"/>
      <c r="OXV181" s="378"/>
      <c r="OXW181" s="378"/>
      <c r="OXX181" s="378"/>
      <c r="OXY181" s="378"/>
      <c r="OXZ181" s="378"/>
      <c r="OYA181" s="378"/>
      <c r="OYB181" s="377"/>
      <c r="OYC181" s="378"/>
      <c r="OYD181" s="378"/>
      <c r="OYE181" s="378"/>
      <c r="OYF181" s="378"/>
      <c r="OYG181" s="378"/>
      <c r="OYH181" s="378"/>
      <c r="OYI181" s="378"/>
      <c r="OYJ181" s="378"/>
      <c r="OYK181" s="378"/>
      <c r="OYL181" s="378"/>
      <c r="OYM181" s="378"/>
      <c r="OYN181" s="378"/>
      <c r="OYO181" s="378"/>
      <c r="OYP181" s="378"/>
      <c r="OYQ181" s="378"/>
      <c r="OYR181" s="378"/>
      <c r="OYS181" s="377"/>
      <c r="OYT181" s="378"/>
      <c r="OYU181" s="378"/>
      <c r="OYV181" s="378"/>
      <c r="OYW181" s="378"/>
      <c r="OYX181" s="378"/>
      <c r="OYY181" s="378"/>
      <c r="OYZ181" s="378"/>
      <c r="OZA181" s="378"/>
      <c r="OZB181" s="378"/>
      <c r="OZC181" s="378"/>
      <c r="OZD181" s="378"/>
      <c r="OZE181" s="378"/>
      <c r="OZF181" s="378"/>
      <c r="OZG181" s="378"/>
      <c r="OZH181" s="378"/>
      <c r="OZI181" s="378"/>
      <c r="OZJ181" s="377"/>
      <c r="OZK181" s="378"/>
      <c r="OZL181" s="378"/>
      <c r="OZM181" s="378"/>
      <c r="OZN181" s="378"/>
      <c r="OZO181" s="378"/>
      <c r="OZP181" s="378"/>
      <c r="OZQ181" s="378"/>
      <c r="OZR181" s="378"/>
      <c r="OZS181" s="378"/>
      <c r="OZT181" s="378"/>
      <c r="OZU181" s="378"/>
      <c r="OZV181" s="378"/>
      <c r="OZW181" s="378"/>
      <c r="OZX181" s="378"/>
      <c r="OZY181" s="378"/>
      <c r="OZZ181" s="378"/>
      <c r="PAA181" s="377"/>
      <c r="PAB181" s="378"/>
      <c r="PAC181" s="378"/>
      <c r="PAD181" s="378"/>
      <c r="PAE181" s="378"/>
      <c r="PAF181" s="378"/>
      <c r="PAG181" s="378"/>
      <c r="PAH181" s="378"/>
      <c r="PAI181" s="378"/>
      <c r="PAJ181" s="378"/>
      <c r="PAK181" s="378"/>
      <c r="PAL181" s="378"/>
      <c r="PAM181" s="378"/>
      <c r="PAN181" s="378"/>
      <c r="PAO181" s="378"/>
      <c r="PAP181" s="378"/>
      <c r="PAQ181" s="378"/>
      <c r="PAR181" s="377"/>
      <c r="PAS181" s="378"/>
      <c r="PAT181" s="378"/>
      <c r="PAU181" s="378"/>
      <c r="PAV181" s="378"/>
      <c r="PAW181" s="378"/>
      <c r="PAX181" s="378"/>
      <c r="PAY181" s="378"/>
      <c r="PAZ181" s="378"/>
      <c r="PBA181" s="378"/>
      <c r="PBB181" s="378"/>
      <c r="PBC181" s="378"/>
      <c r="PBD181" s="378"/>
      <c r="PBE181" s="378"/>
      <c r="PBF181" s="378"/>
      <c r="PBG181" s="378"/>
      <c r="PBH181" s="378"/>
      <c r="PBI181" s="377"/>
      <c r="PBJ181" s="378"/>
      <c r="PBK181" s="378"/>
      <c r="PBL181" s="378"/>
      <c r="PBM181" s="378"/>
      <c r="PBN181" s="378"/>
      <c r="PBO181" s="378"/>
      <c r="PBP181" s="378"/>
      <c r="PBQ181" s="378"/>
      <c r="PBR181" s="378"/>
      <c r="PBS181" s="378"/>
      <c r="PBT181" s="378"/>
      <c r="PBU181" s="378"/>
      <c r="PBV181" s="378"/>
      <c r="PBW181" s="378"/>
      <c r="PBX181" s="378"/>
      <c r="PBY181" s="378"/>
      <c r="PBZ181" s="377"/>
      <c r="PCA181" s="378"/>
      <c r="PCB181" s="378"/>
      <c r="PCC181" s="378"/>
      <c r="PCD181" s="378"/>
      <c r="PCE181" s="378"/>
      <c r="PCF181" s="378"/>
      <c r="PCG181" s="378"/>
      <c r="PCH181" s="378"/>
      <c r="PCI181" s="378"/>
      <c r="PCJ181" s="378"/>
      <c r="PCK181" s="378"/>
      <c r="PCL181" s="378"/>
      <c r="PCM181" s="378"/>
      <c r="PCN181" s="378"/>
      <c r="PCO181" s="378"/>
      <c r="PCP181" s="378"/>
      <c r="PCQ181" s="377"/>
      <c r="PCR181" s="378"/>
      <c r="PCS181" s="378"/>
      <c r="PCT181" s="378"/>
      <c r="PCU181" s="378"/>
      <c r="PCV181" s="378"/>
      <c r="PCW181" s="378"/>
      <c r="PCX181" s="378"/>
      <c r="PCY181" s="378"/>
      <c r="PCZ181" s="378"/>
      <c r="PDA181" s="378"/>
      <c r="PDB181" s="378"/>
      <c r="PDC181" s="378"/>
      <c r="PDD181" s="378"/>
      <c r="PDE181" s="378"/>
      <c r="PDF181" s="378"/>
      <c r="PDG181" s="378"/>
      <c r="PDH181" s="377"/>
      <c r="PDI181" s="378"/>
      <c r="PDJ181" s="378"/>
      <c r="PDK181" s="378"/>
      <c r="PDL181" s="378"/>
      <c r="PDM181" s="378"/>
      <c r="PDN181" s="378"/>
      <c r="PDO181" s="378"/>
      <c r="PDP181" s="378"/>
      <c r="PDQ181" s="378"/>
      <c r="PDR181" s="378"/>
      <c r="PDS181" s="378"/>
      <c r="PDT181" s="378"/>
      <c r="PDU181" s="378"/>
      <c r="PDV181" s="378"/>
      <c r="PDW181" s="378"/>
      <c r="PDX181" s="378"/>
      <c r="PDY181" s="377"/>
      <c r="PDZ181" s="378"/>
      <c r="PEA181" s="378"/>
      <c r="PEB181" s="378"/>
      <c r="PEC181" s="378"/>
      <c r="PED181" s="378"/>
      <c r="PEE181" s="378"/>
      <c r="PEF181" s="378"/>
      <c r="PEG181" s="378"/>
      <c r="PEH181" s="378"/>
      <c r="PEI181" s="378"/>
      <c r="PEJ181" s="378"/>
      <c r="PEK181" s="378"/>
      <c r="PEL181" s="378"/>
      <c r="PEM181" s="378"/>
      <c r="PEN181" s="378"/>
      <c r="PEO181" s="378"/>
      <c r="PEP181" s="377"/>
      <c r="PEQ181" s="378"/>
      <c r="PER181" s="378"/>
      <c r="PES181" s="378"/>
      <c r="PET181" s="378"/>
      <c r="PEU181" s="378"/>
      <c r="PEV181" s="378"/>
      <c r="PEW181" s="378"/>
      <c r="PEX181" s="378"/>
      <c r="PEY181" s="378"/>
      <c r="PEZ181" s="378"/>
      <c r="PFA181" s="378"/>
      <c r="PFB181" s="378"/>
      <c r="PFC181" s="378"/>
      <c r="PFD181" s="378"/>
      <c r="PFE181" s="378"/>
      <c r="PFF181" s="378"/>
      <c r="PFG181" s="377"/>
      <c r="PFH181" s="378"/>
      <c r="PFI181" s="378"/>
      <c r="PFJ181" s="378"/>
      <c r="PFK181" s="378"/>
      <c r="PFL181" s="378"/>
      <c r="PFM181" s="378"/>
      <c r="PFN181" s="378"/>
      <c r="PFO181" s="378"/>
      <c r="PFP181" s="378"/>
      <c r="PFQ181" s="378"/>
      <c r="PFR181" s="378"/>
      <c r="PFS181" s="378"/>
      <c r="PFT181" s="378"/>
      <c r="PFU181" s="378"/>
      <c r="PFV181" s="378"/>
      <c r="PFW181" s="378"/>
      <c r="PFX181" s="377"/>
      <c r="PFY181" s="378"/>
      <c r="PFZ181" s="378"/>
      <c r="PGA181" s="378"/>
      <c r="PGB181" s="378"/>
      <c r="PGC181" s="378"/>
      <c r="PGD181" s="378"/>
      <c r="PGE181" s="378"/>
      <c r="PGF181" s="378"/>
      <c r="PGG181" s="378"/>
      <c r="PGH181" s="378"/>
      <c r="PGI181" s="378"/>
      <c r="PGJ181" s="378"/>
      <c r="PGK181" s="378"/>
      <c r="PGL181" s="378"/>
      <c r="PGM181" s="378"/>
      <c r="PGN181" s="378"/>
      <c r="PGO181" s="377"/>
      <c r="PGP181" s="378"/>
      <c r="PGQ181" s="378"/>
      <c r="PGR181" s="378"/>
      <c r="PGS181" s="378"/>
      <c r="PGT181" s="378"/>
      <c r="PGU181" s="378"/>
      <c r="PGV181" s="378"/>
      <c r="PGW181" s="378"/>
      <c r="PGX181" s="378"/>
      <c r="PGY181" s="378"/>
      <c r="PGZ181" s="378"/>
      <c r="PHA181" s="378"/>
      <c r="PHB181" s="378"/>
      <c r="PHC181" s="378"/>
      <c r="PHD181" s="378"/>
      <c r="PHE181" s="378"/>
      <c r="PHF181" s="377"/>
      <c r="PHG181" s="378"/>
      <c r="PHH181" s="378"/>
      <c r="PHI181" s="378"/>
      <c r="PHJ181" s="378"/>
      <c r="PHK181" s="378"/>
      <c r="PHL181" s="378"/>
      <c r="PHM181" s="378"/>
      <c r="PHN181" s="378"/>
      <c r="PHO181" s="378"/>
      <c r="PHP181" s="378"/>
      <c r="PHQ181" s="378"/>
      <c r="PHR181" s="378"/>
      <c r="PHS181" s="378"/>
      <c r="PHT181" s="378"/>
      <c r="PHU181" s="378"/>
      <c r="PHV181" s="378"/>
      <c r="PHW181" s="377"/>
      <c r="PHX181" s="378"/>
      <c r="PHY181" s="378"/>
      <c r="PHZ181" s="378"/>
      <c r="PIA181" s="378"/>
      <c r="PIB181" s="378"/>
      <c r="PIC181" s="378"/>
      <c r="PID181" s="378"/>
      <c r="PIE181" s="378"/>
      <c r="PIF181" s="378"/>
      <c r="PIG181" s="378"/>
      <c r="PIH181" s="378"/>
      <c r="PII181" s="378"/>
      <c r="PIJ181" s="378"/>
      <c r="PIK181" s="378"/>
      <c r="PIL181" s="378"/>
      <c r="PIM181" s="378"/>
      <c r="PIN181" s="377"/>
      <c r="PIO181" s="378"/>
      <c r="PIP181" s="378"/>
      <c r="PIQ181" s="378"/>
      <c r="PIR181" s="378"/>
      <c r="PIS181" s="378"/>
      <c r="PIT181" s="378"/>
      <c r="PIU181" s="378"/>
      <c r="PIV181" s="378"/>
      <c r="PIW181" s="378"/>
      <c r="PIX181" s="378"/>
      <c r="PIY181" s="378"/>
      <c r="PIZ181" s="378"/>
      <c r="PJA181" s="378"/>
      <c r="PJB181" s="378"/>
      <c r="PJC181" s="378"/>
      <c r="PJD181" s="378"/>
      <c r="PJE181" s="377"/>
      <c r="PJF181" s="378"/>
      <c r="PJG181" s="378"/>
      <c r="PJH181" s="378"/>
      <c r="PJI181" s="378"/>
      <c r="PJJ181" s="378"/>
      <c r="PJK181" s="378"/>
      <c r="PJL181" s="378"/>
      <c r="PJM181" s="378"/>
      <c r="PJN181" s="378"/>
      <c r="PJO181" s="378"/>
      <c r="PJP181" s="378"/>
      <c r="PJQ181" s="378"/>
      <c r="PJR181" s="378"/>
      <c r="PJS181" s="378"/>
      <c r="PJT181" s="378"/>
      <c r="PJU181" s="378"/>
      <c r="PJV181" s="377"/>
      <c r="PJW181" s="378"/>
      <c r="PJX181" s="378"/>
      <c r="PJY181" s="378"/>
      <c r="PJZ181" s="378"/>
      <c r="PKA181" s="378"/>
      <c r="PKB181" s="378"/>
      <c r="PKC181" s="378"/>
      <c r="PKD181" s="378"/>
      <c r="PKE181" s="378"/>
      <c r="PKF181" s="378"/>
      <c r="PKG181" s="378"/>
      <c r="PKH181" s="378"/>
      <c r="PKI181" s="378"/>
      <c r="PKJ181" s="378"/>
      <c r="PKK181" s="378"/>
      <c r="PKL181" s="378"/>
      <c r="PKM181" s="377"/>
      <c r="PKN181" s="378"/>
      <c r="PKO181" s="378"/>
      <c r="PKP181" s="378"/>
      <c r="PKQ181" s="378"/>
      <c r="PKR181" s="378"/>
      <c r="PKS181" s="378"/>
      <c r="PKT181" s="378"/>
      <c r="PKU181" s="378"/>
      <c r="PKV181" s="378"/>
      <c r="PKW181" s="378"/>
      <c r="PKX181" s="378"/>
      <c r="PKY181" s="378"/>
      <c r="PKZ181" s="378"/>
      <c r="PLA181" s="378"/>
      <c r="PLB181" s="378"/>
      <c r="PLC181" s="378"/>
      <c r="PLD181" s="377"/>
      <c r="PLE181" s="378"/>
      <c r="PLF181" s="378"/>
      <c r="PLG181" s="378"/>
      <c r="PLH181" s="378"/>
      <c r="PLI181" s="378"/>
      <c r="PLJ181" s="378"/>
      <c r="PLK181" s="378"/>
      <c r="PLL181" s="378"/>
      <c r="PLM181" s="378"/>
      <c r="PLN181" s="378"/>
      <c r="PLO181" s="378"/>
      <c r="PLP181" s="378"/>
      <c r="PLQ181" s="378"/>
      <c r="PLR181" s="378"/>
      <c r="PLS181" s="378"/>
      <c r="PLT181" s="378"/>
      <c r="PLU181" s="377"/>
      <c r="PLV181" s="378"/>
      <c r="PLW181" s="378"/>
      <c r="PLX181" s="378"/>
      <c r="PLY181" s="378"/>
      <c r="PLZ181" s="378"/>
      <c r="PMA181" s="378"/>
      <c r="PMB181" s="378"/>
      <c r="PMC181" s="378"/>
      <c r="PMD181" s="378"/>
      <c r="PME181" s="378"/>
      <c r="PMF181" s="378"/>
      <c r="PMG181" s="378"/>
      <c r="PMH181" s="378"/>
      <c r="PMI181" s="378"/>
      <c r="PMJ181" s="378"/>
      <c r="PMK181" s="378"/>
      <c r="PML181" s="377"/>
      <c r="PMM181" s="378"/>
      <c r="PMN181" s="378"/>
      <c r="PMO181" s="378"/>
      <c r="PMP181" s="378"/>
      <c r="PMQ181" s="378"/>
      <c r="PMR181" s="378"/>
      <c r="PMS181" s="378"/>
      <c r="PMT181" s="378"/>
      <c r="PMU181" s="378"/>
      <c r="PMV181" s="378"/>
      <c r="PMW181" s="378"/>
      <c r="PMX181" s="378"/>
      <c r="PMY181" s="378"/>
      <c r="PMZ181" s="378"/>
      <c r="PNA181" s="378"/>
      <c r="PNB181" s="378"/>
      <c r="PNC181" s="377"/>
      <c r="PND181" s="378"/>
      <c r="PNE181" s="378"/>
      <c r="PNF181" s="378"/>
      <c r="PNG181" s="378"/>
      <c r="PNH181" s="378"/>
      <c r="PNI181" s="378"/>
      <c r="PNJ181" s="378"/>
      <c r="PNK181" s="378"/>
      <c r="PNL181" s="378"/>
      <c r="PNM181" s="378"/>
      <c r="PNN181" s="378"/>
      <c r="PNO181" s="378"/>
      <c r="PNP181" s="378"/>
      <c r="PNQ181" s="378"/>
      <c r="PNR181" s="378"/>
      <c r="PNS181" s="378"/>
      <c r="PNT181" s="377"/>
      <c r="PNU181" s="378"/>
      <c r="PNV181" s="378"/>
      <c r="PNW181" s="378"/>
      <c r="PNX181" s="378"/>
      <c r="PNY181" s="378"/>
      <c r="PNZ181" s="378"/>
      <c r="POA181" s="378"/>
      <c r="POB181" s="378"/>
      <c r="POC181" s="378"/>
      <c r="POD181" s="378"/>
      <c r="POE181" s="378"/>
      <c r="POF181" s="378"/>
      <c r="POG181" s="378"/>
      <c r="POH181" s="378"/>
      <c r="POI181" s="378"/>
      <c r="POJ181" s="378"/>
      <c r="POK181" s="377"/>
      <c r="POL181" s="378"/>
      <c r="POM181" s="378"/>
      <c r="PON181" s="378"/>
      <c r="POO181" s="378"/>
      <c r="POP181" s="378"/>
      <c r="POQ181" s="378"/>
      <c r="POR181" s="378"/>
      <c r="POS181" s="378"/>
      <c r="POT181" s="378"/>
      <c r="POU181" s="378"/>
      <c r="POV181" s="378"/>
      <c r="POW181" s="378"/>
      <c r="POX181" s="378"/>
      <c r="POY181" s="378"/>
      <c r="POZ181" s="378"/>
      <c r="PPA181" s="378"/>
      <c r="PPB181" s="377"/>
      <c r="PPC181" s="378"/>
      <c r="PPD181" s="378"/>
      <c r="PPE181" s="378"/>
      <c r="PPF181" s="378"/>
      <c r="PPG181" s="378"/>
      <c r="PPH181" s="378"/>
      <c r="PPI181" s="378"/>
      <c r="PPJ181" s="378"/>
      <c r="PPK181" s="378"/>
      <c r="PPL181" s="378"/>
      <c r="PPM181" s="378"/>
      <c r="PPN181" s="378"/>
      <c r="PPO181" s="378"/>
      <c r="PPP181" s="378"/>
      <c r="PPQ181" s="378"/>
      <c r="PPR181" s="378"/>
      <c r="PPS181" s="377"/>
      <c r="PPT181" s="378"/>
      <c r="PPU181" s="378"/>
      <c r="PPV181" s="378"/>
      <c r="PPW181" s="378"/>
      <c r="PPX181" s="378"/>
      <c r="PPY181" s="378"/>
      <c r="PPZ181" s="378"/>
      <c r="PQA181" s="378"/>
      <c r="PQB181" s="378"/>
      <c r="PQC181" s="378"/>
      <c r="PQD181" s="378"/>
      <c r="PQE181" s="378"/>
      <c r="PQF181" s="378"/>
      <c r="PQG181" s="378"/>
      <c r="PQH181" s="378"/>
      <c r="PQI181" s="378"/>
      <c r="PQJ181" s="377"/>
      <c r="PQK181" s="378"/>
      <c r="PQL181" s="378"/>
      <c r="PQM181" s="378"/>
      <c r="PQN181" s="378"/>
      <c r="PQO181" s="378"/>
      <c r="PQP181" s="378"/>
      <c r="PQQ181" s="378"/>
      <c r="PQR181" s="378"/>
      <c r="PQS181" s="378"/>
      <c r="PQT181" s="378"/>
      <c r="PQU181" s="378"/>
      <c r="PQV181" s="378"/>
      <c r="PQW181" s="378"/>
      <c r="PQX181" s="378"/>
      <c r="PQY181" s="378"/>
      <c r="PQZ181" s="378"/>
      <c r="PRA181" s="377"/>
      <c r="PRB181" s="378"/>
      <c r="PRC181" s="378"/>
      <c r="PRD181" s="378"/>
      <c r="PRE181" s="378"/>
      <c r="PRF181" s="378"/>
      <c r="PRG181" s="378"/>
      <c r="PRH181" s="378"/>
      <c r="PRI181" s="378"/>
      <c r="PRJ181" s="378"/>
      <c r="PRK181" s="378"/>
      <c r="PRL181" s="378"/>
      <c r="PRM181" s="378"/>
      <c r="PRN181" s="378"/>
      <c r="PRO181" s="378"/>
      <c r="PRP181" s="378"/>
      <c r="PRQ181" s="378"/>
      <c r="PRR181" s="377"/>
      <c r="PRS181" s="378"/>
      <c r="PRT181" s="378"/>
      <c r="PRU181" s="378"/>
      <c r="PRV181" s="378"/>
      <c r="PRW181" s="378"/>
      <c r="PRX181" s="378"/>
      <c r="PRY181" s="378"/>
      <c r="PRZ181" s="378"/>
      <c r="PSA181" s="378"/>
      <c r="PSB181" s="378"/>
      <c r="PSC181" s="378"/>
      <c r="PSD181" s="378"/>
      <c r="PSE181" s="378"/>
      <c r="PSF181" s="378"/>
      <c r="PSG181" s="378"/>
      <c r="PSH181" s="378"/>
      <c r="PSI181" s="377"/>
      <c r="PSJ181" s="378"/>
      <c r="PSK181" s="378"/>
      <c r="PSL181" s="378"/>
      <c r="PSM181" s="378"/>
      <c r="PSN181" s="378"/>
      <c r="PSO181" s="378"/>
      <c r="PSP181" s="378"/>
      <c r="PSQ181" s="378"/>
      <c r="PSR181" s="378"/>
      <c r="PSS181" s="378"/>
      <c r="PST181" s="378"/>
      <c r="PSU181" s="378"/>
      <c r="PSV181" s="378"/>
      <c r="PSW181" s="378"/>
      <c r="PSX181" s="378"/>
      <c r="PSY181" s="378"/>
      <c r="PSZ181" s="377"/>
      <c r="PTA181" s="378"/>
      <c r="PTB181" s="378"/>
      <c r="PTC181" s="378"/>
      <c r="PTD181" s="378"/>
      <c r="PTE181" s="378"/>
      <c r="PTF181" s="378"/>
      <c r="PTG181" s="378"/>
      <c r="PTH181" s="378"/>
      <c r="PTI181" s="378"/>
      <c r="PTJ181" s="378"/>
      <c r="PTK181" s="378"/>
      <c r="PTL181" s="378"/>
      <c r="PTM181" s="378"/>
      <c r="PTN181" s="378"/>
      <c r="PTO181" s="378"/>
      <c r="PTP181" s="378"/>
      <c r="PTQ181" s="377"/>
      <c r="PTR181" s="378"/>
      <c r="PTS181" s="378"/>
      <c r="PTT181" s="378"/>
      <c r="PTU181" s="378"/>
      <c r="PTV181" s="378"/>
      <c r="PTW181" s="378"/>
      <c r="PTX181" s="378"/>
      <c r="PTY181" s="378"/>
      <c r="PTZ181" s="378"/>
      <c r="PUA181" s="378"/>
      <c r="PUB181" s="378"/>
      <c r="PUC181" s="378"/>
      <c r="PUD181" s="378"/>
      <c r="PUE181" s="378"/>
      <c r="PUF181" s="378"/>
      <c r="PUG181" s="378"/>
      <c r="PUH181" s="377"/>
      <c r="PUI181" s="378"/>
      <c r="PUJ181" s="378"/>
      <c r="PUK181" s="378"/>
      <c r="PUL181" s="378"/>
      <c r="PUM181" s="378"/>
      <c r="PUN181" s="378"/>
      <c r="PUO181" s="378"/>
      <c r="PUP181" s="378"/>
      <c r="PUQ181" s="378"/>
      <c r="PUR181" s="378"/>
      <c r="PUS181" s="378"/>
      <c r="PUT181" s="378"/>
      <c r="PUU181" s="378"/>
      <c r="PUV181" s="378"/>
      <c r="PUW181" s="378"/>
      <c r="PUX181" s="378"/>
      <c r="PUY181" s="377"/>
      <c r="PUZ181" s="378"/>
      <c r="PVA181" s="378"/>
      <c r="PVB181" s="378"/>
      <c r="PVC181" s="378"/>
      <c r="PVD181" s="378"/>
      <c r="PVE181" s="378"/>
      <c r="PVF181" s="378"/>
      <c r="PVG181" s="378"/>
      <c r="PVH181" s="378"/>
      <c r="PVI181" s="378"/>
      <c r="PVJ181" s="378"/>
      <c r="PVK181" s="378"/>
      <c r="PVL181" s="378"/>
      <c r="PVM181" s="378"/>
      <c r="PVN181" s="378"/>
      <c r="PVO181" s="378"/>
      <c r="PVP181" s="377"/>
      <c r="PVQ181" s="378"/>
      <c r="PVR181" s="378"/>
      <c r="PVS181" s="378"/>
      <c r="PVT181" s="378"/>
      <c r="PVU181" s="378"/>
      <c r="PVV181" s="378"/>
      <c r="PVW181" s="378"/>
      <c r="PVX181" s="378"/>
      <c r="PVY181" s="378"/>
      <c r="PVZ181" s="378"/>
      <c r="PWA181" s="378"/>
      <c r="PWB181" s="378"/>
      <c r="PWC181" s="378"/>
      <c r="PWD181" s="378"/>
      <c r="PWE181" s="378"/>
      <c r="PWF181" s="378"/>
      <c r="PWG181" s="377"/>
      <c r="PWH181" s="378"/>
      <c r="PWI181" s="378"/>
      <c r="PWJ181" s="378"/>
      <c r="PWK181" s="378"/>
      <c r="PWL181" s="378"/>
      <c r="PWM181" s="378"/>
      <c r="PWN181" s="378"/>
      <c r="PWO181" s="378"/>
      <c r="PWP181" s="378"/>
      <c r="PWQ181" s="378"/>
      <c r="PWR181" s="378"/>
      <c r="PWS181" s="378"/>
      <c r="PWT181" s="378"/>
      <c r="PWU181" s="378"/>
      <c r="PWV181" s="378"/>
      <c r="PWW181" s="378"/>
      <c r="PWX181" s="377"/>
      <c r="PWY181" s="378"/>
      <c r="PWZ181" s="378"/>
      <c r="PXA181" s="378"/>
      <c r="PXB181" s="378"/>
      <c r="PXC181" s="378"/>
      <c r="PXD181" s="378"/>
      <c r="PXE181" s="378"/>
      <c r="PXF181" s="378"/>
      <c r="PXG181" s="378"/>
      <c r="PXH181" s="378"/>
      <c r="PXI181" s="378"/>
      <c r="PXJ181" s="378"/>
      <c r="PXK181" s="378"/>
      <c r="PXL181" s="378"/>
      <c r="PXM181" s="378"/>
      <c r="PXN181" s="378"/>
      <c r="PXO181" s="377"/>
      <c r="PXP181" s="378"/>
      <c r="PXQ181" s="378"/>
      <c r="PXR181" s="378"/>
      <c r="PXS181" s="378"/>
      <c r="PXT181" s="378"/>
      <c r="PXU181" s="378"/>
      <c r="PXV181" s="378"/>
      <c r="PXW181" s="378"/>
      <c r="PXX181" s="378"/>
      <c r="PXY181" s="378"/>
      <c r="PXZ181" s="378"/>
      <c r="PYA181" s="378"/>
      <c r="PYB181" s="378"/>
      <c r="PYC181" s="378"/>
      <c r="PYD181" s="378"/>
      <c r="PYE181" s="378"/>
      <c r="PYF181" s="377"/>
      <c r="PYG181" s="378"/>
      <c r="PYH181" s="378"/>
      <c r="PYI181" s="378"/>
      <c r="PYJ181" s="378"/>
      <c r="PYK181" s="378"/>
      <c r="PYL181" s="378"/>
      <c r="PYM181" s="378"/>
      <c r="PYN181" s="378"/>
      <c r="PYO181" s="378"/>
      <c r="PYP181" s="378"/>
      <c r="PYQ181" s="378"/>
      <c r="PYR181" s="378"/>
      <c r="PYS181" s="378"/>
      <c r="PYT181" s="378"/>
      <c r="PYU181" s="378"/>
      <c r="PYV181" s="378"/>
      <c r="PYW181" s="377"/>
      <c r="PYX181" s="378"/>
      <c r="PYY181" s="378"/>
      <c r="PYZ181" s="378"/>
      <c r="PZA181" s="378"/>
      <c r="PZB181" s="378"/>
      <c r="PZC181" s="378"/>
      <c r="PZD181" s="378"/>
      <c r="PZE181" s="378"/>
      <c r="PZF181" s="378"/>
      <c r="PZG181" s="378"/>
      <c r="PZH181" s="378"/>
      <c r="PZI181" s="378"/>
      <c r="PZJ181" s="378"/>
      <c r="PZK181" s="378"/>
      <c r="PZL181" s="378"/>
      <c r="PZM181" s="378"/>
      <c r="PZN181" s="377"/>
      <c r="PZO181" s="378"/>
      <c r="PZP181" s="378"/>
      <c r="PZQ181" s="378"/>
      <c r="PZR181" s="378"/>
      <c r="PZS181" s="378"/>
      <c r="PZT181" s="378"/>
      <c r="PZU181" s="378"/>
      <c r="PZV181" s="378"/>
      <c r="PZW181" s="378"/>
      <c r="PZX181" s="378"/>
      <c r="PZY181" s="378"/>
      <c r="PZZ181" s="378"/>
      <c r="QAA181" s="378"/>
      <c r="QAB181" s="378"/>
      <c r="QAC181" s="378"/>
      <c r="QAD181" s="378"/>
      <c r="QAE181" s="377"/>
      <c r="QAF181" s="378"/>
      <c r="QAG181" s="378"/>
      <c r="QAH181" s="378"/>
      <c r="QAI181" s="378"/>
      <c r="QAJ181" s="378"/>
      <c r="QAK181" s="378"/>
      <c r="QAL181" s="378"/>
      <c r="QAM181" s="378"/>
      <c r="QAN181" s="378"/>
      <c r="QAO181" s="378"/>
      <c r="QAP181" s="378"/>
      <c r="QAQ181" s="378"/>
      <c r="QAR181" s="378"/>
      <c r="QAS181" s="378"/>
      <c r="QAT181" s="378"/>
      <c r="QAU181" s="378"/>
      <c r="QAV181" s="377"/>
      <c r="QAW181" s="378"/>
      <c r="QAX181" s="378"/>
      <c r="QAY181" s="378"/>
      <c r="QAZ181" s="378"/>
      <c r="QBA181" s="378"/>
      <c r="QBB181" s="378"/>
      <c r="QBC181" s="378"/>
      <c r="QBD181" s="378"/>
      <c r="QBE181" s="378"/>
      <c r="QBF181" s="378"/>
      <c r="QBG181" s="378"/>
      <c r="QBH181" s="378"/>
      <c r="QBI181" s="378"/>
      <c r="QBJ181" s="378"/>
      <c r="QBK181" s="378"/>
      <c r="QBL181" s="378"/>
      <c r="QBM181" s="377"/>
      <c r="QBN181" s="378"/>
      <c r="QBO181" s="378"/>
      <c r="QBP181" s="378"/>
      <c r="QBQ181" s="378"/>
      <c r="QBR181" s="378"/>
      <c r="QBS181" s="378"/>
      <c r="QBT181" s="378"/>
      <c r="QBU181" s="378"/>
      <c r="QBV181" s="378"/>
      <c r="QBW181" s="378"/>
      <c r="QBX181" s="378"/>
      <c r="QBY181" s="378"/>
      <c r="QBZ181" s="378"/>
      <c r="QCA181" s="378"/>
      <c r="QCB181" s="378"/>
      <c r="QCC181" s="378"/>
      <c r="QCD181" s="377"/>
      <c r="QCE181" s="378"/>
      <c r="QCF181" s="378"/>
      <c r="QCG181" s="378"/>
      <c r="QCH181" s="378"/>
      <c r="QCI181" s="378"/>
      <c r="QCJ181" s="378"/>
      <c r="QCK181" s="378"/>
      <c r="QCL181" s="378"/>
      <c r="QCM181" s="378"/>
      <c r="QCN181" s="378"/>
      <c r="QCO181" s="378"/>
      <c r="QCP181" s="378"/>
      <c r="QCQ181" s="378"/>
      <c r="QCR181" s="378"/>
      <c r="QCS181" s="378"/>
      <c r="QCT181" s="378"/>
      <c r="QCU181" s="377"/>
      <c r="QCV181" s="378"/>
      <c r="QCW181" s="378"/>
      <c r="QCX181" s="378"/>
      <c r="QCY181" s="378"/>
      <c r="QCZ181" s="378"/>
      <c r="QDA181" s="378"/>
      <c r="QDB181" s="378"/>
      <c r="QDC181" s="378"/>
      <c r="QDD181" s="378"/>
      <c r="QDE181" s="378"/>
      <c r="QDF181" s="378"/>
      <c r="QDG181" s="378"/>
      <c r="QDH181" s="378"/>
      <c r="QDI181" s="378"/>
      <c r="QDJ181" s="378"/>
      <c r="QDK181" s="378"/>
      <c r="QDL181" s="377"/>
      <c r="QDM181" s="378"/>
      <c r="QDN181" s="378"/>
      <c r="QDO181" s="378"/>
      <c r="QDP181" s="378"/>
      <c r="QDQ181" s="378"/>
      <c r="QDR181" s="378"/>
      <c r="QDS181" s="378"/>
      <c r="QDT181" s="378"/>
      <c r="QDU181" s="378"/>
      <c r="QDV181" s="378"/>
      <c r="QDW181" s="378"/>
      <c r="QDX181" s="378"/>
      <c r="QDY181" s="378"/>
      <c r="QDZ181" s="378"/>
      <c r="QEA181" s="378"/>
      <c r="QEB181" s="378"/>
      <c r="QEC181" s="377"/>
      <c r="QED181" s="378"/>
      <c r="QEE181" s="378"/>
      <c r="QEF181" s="378"/>
      <c r="QEG181" s="378"/>
      <c r="QEH181" s="378"/>
      <c r="QEI181" s="378"/>
      <c r="QEJ181" s="378"/>
      <c r="QEK181" s="378"/>
      <c r="QEL181" s="378"/>
      <c r="QEM181" s="378"/>
      <c r="QEN181" s="378"/>
      <c r="QEO181" s="378"/>
      <c r="QEP181" s="378"/>
      <c r="QEQ181" s="378"/>
      <c r="QER181" s="378"/>
      <c r="QES181" s="378"/>
      <c r="QET181" s="377"/>
      <c r="QEU181" s="378"/>
      <c r="QEV181" s="378"/>
      <c r="QEW181" s="378"/>
      <c r="QEX181" s="378"/>
      <c r="QEY181" s="378"/>
      <c r="QEZ181" s="378"/>
      <c r="QFA181" s="378"/>
      <c r="QFB181" s="378"/>
      <c r="QFC181" s="378"/>
      <c r="QFD181" s="378"/>
      <c r="QFE181" s="378"/>
      <c r="QFF181" s="378"/>
      <c r="QFG181" s="378"/>
      <c r="QFH181" s="378"/>
      <c r="QFI181" s="378"/>
      <c r="QFJ181" s="378"/>
      <c r="QFK181" s="377"/>
      <c r="QFL181" s="378"/>
      <c r="QFM181" s="378"/>
      <c r="QFN181" s="378"/>
      <c r="QFO181" s="378"/>
      <c r="QFP181" s="378"/>
      <c r="QFQ181" s="378"/>
      <c r="QFR181" s="378"/>
      <c r="QFS181" s="378"/>
      <c r="QFT181" s="378"/>
      <c r="QFU181" s="378"/>
      <c r="QFV181" s="378"/>
      <c r="QFW181" s="378"/>
      <c r="QFX181" s="378"/>
      <c r="QFY181" s="378"/>
      <c r="QFZ181" s="378"/>
      <c r="QGA181" s="378"/>
      <c r="QGB181" s="377"/>
      <c r="QGC181" s="378"/>
      <c r="QGD181" s="378"/>
      <c r="QGE181" s="378"/>
      <c r="QGF181" s="378"/>
      <c r="QGG181" s="378"/>
      <c r="QGH181" s="378"/>
      <c r="QGI181" s="378"/>
      <c r="QGJ181" s="378"/>
      <c r="QGK181" s="378"/>
      <c r="QGL181" s="378"/>
      <c r="QGM181" s="378"/>
      <c r="QGN181" s="378"/>
      <c r="QGO181" s="378"/>
      <c r="QGP181" s="378"/>
      <c r="QGQ181" s="378"/>
      <c r="QGR181" s="378"/>
      <c r="QGS181" s="377"/>
      <c r="QGT181" s="378"/>
      <c r="QGU181" s="378"/>
      <c r="QGV181" s="378"/>
      <c r="QGW181" s="378"/>
      <c r="QGX181" s="378"/>
      <c r="QGY181" s="378"/>
      <c r="QGZ181" s="378"/>
      <c r="QHA181" s="378"/>
      <c r="QHB181" s="378"/>
      <c r="QHC181" s="378"/>
      <c r="QHD181" s="378"/>
      <c r="QHE181" s="378"/>
      <c r="QHF181" s="378"/>
      <c r="QHG181" s="378"/>
      <c r="QHH181" s="378"/>
      <c r="QHI181" s="378"/>
      <c r="QHJ181" s="377"/>
      <c r="QHK181" s="378"/>
      <c r="QHL181" s="378"/>
      <c r="QHM181" s="378"/>
      <c r="QHN181" s="378"/>
      <c r="QHO181" s="378"/>
      <c r="QHP181" s="378"/>
      <c r="QHQ181" s="378"/>
      <c r="QHR181" s="378"/>
      <c r="QHS181" s="378"/>
      <c r="QHT181" s="378"/>
      <c r="QHU181" s="378"/>
      <c r="QHV181" s="378"/>
      <c r="QHW181" s="378"/>
      <c r="QHX181" s="378"/>
      <c r="QHY181" s="378"/>
      <c r="QHZ181" s="378"/>
      <c r="QIA181" s="377"/>
      <c r="QIB181" s="378"/>
      <c r="QIC181" s="378"/>
      <c r="QID181" s="378"/>
      <c r="QIE181" s="378"/>
      <c r="QIF181" s="378"/>
      <c r="QIG181" s="378"/>
      <c r="QIH181" s="378"/>
      <c r="QII181" s="378"/>
      <c r="QIJ181" s="378"/>
      <c r="QIK181" s="378"/>
      <c r="QIL181" s="378"/>
      <c r="QIM181" s="378"/>
      <c r="QIN181" s="378"/>
      <c r="QIO181" s="378"/>
      <c r="QIP181" s="378"/>
      <c r="QIQ181" s="378"/>
      <c r="QIR181" s="377"/>
      <c r="QIS181" s="378"/>
      <c r="QIT181" s="378"/>
      <c r="QIU181" s="378"/>
      <c r="QIV181" s="378"/>
      <c r="QIW181" s="378"/>
      <c r="QIX181" s="378"/>
      <c r="QIY181" s="378"/>
      <c r="QIZ181" s="378"/>
      <c r="QJA181" s="378"/>
      <c r="QJB181" s="378"/>
      <c r="QJC181" s="378"/>
      <c r="QJD181" s="378"/>
      <c r="QJE181" s="378"/>
      <c r="QJF181" s="378"/>
      <c r="QJG181" s="378"/>
      <c r="QJH181" s="378"/>
      <c r="QJI181" s="377"/>
      <c r="QJJ181" s="378"/>
      <c r="QJK181" s="378"/>
      <c r="QJL181" s="378"/>
      <c r="QJM181" s="378"/>
      <c r="QJN181" s="378"/>
      <c r="QJO181" s="378"/>
      <c r="QJP181" s="378"/>
      <c r="QJQ181" s="378"/>
      <c r="QJR181" s="378"/>
      <c r="QJS181" s="378"/>
      <c r="QJT181" s="378"/>
      <c r="QJU181" s="378"/>
      <c r="QJV181" s="378"/>
      <c r="QJW181" s="378"/>
      <c r="QJX181" s="378"/>
      <c r="QJY181" s="378"/>
      <c r="QJZ181" s="377"/>
      <c r="QKA181" s="378"/>
      <c r="QKB181" s="378"/>
      <c r="QKC181" s="378"/>
      <c r="QKD181" s="378"/>
      <c r="QKE181" s="378"/>
      <c r="QKF181" s="378"/>
      <c r="QKG181" s="378"/>
      <c r="QKH181" s="378"/>
      <c r="QKI181" s="378"/>
      <c r="QKJ181" s="378"/>
      <c r="QKK181" s="378"/>
      <c r="QKL181" s="378"/>
      <c r="QKM181" s="378"/>
      <c r="QKN181" s="378"/>
      <c r="QKO181" s="378"/>
      <c r="QKP181" s="378"/>
      <c r="QKQ181" s="377"/>
      <c r="QKR181" s="378"/>
      <c r="QKS181" s="378"/>
      <c r="QKT181" s="378"/>
      <c r="QKU181" s="378"/>
      <c r="QKV181" s="378"/>
      <c r="QKW181" s="378"/>
      <c r="QKX181" s="378"/>
      <c r="QKY181" s="378"/>
      <c r="QKZ181" s="378"/>
      <c r="QLA181" s="378"/>
      <c r="QLB181" s="378"/>
      <c r="QLC181" s="378"/>
      <c r="QLD181" s="378"/>
      <c r="QLE181" s="378"/>
      <c r="QLF181" s="378"/>
      <c r="QLG181" s="378"/>
      <c r="QLH181" s="377"/>
      <c r="QLI181" s="378"/>
      <c r="QLJ181" s="378"/>
      <c r="QLK181" s="378"/>
      <c r="QLL181" s="378"/>
      <c r="QLM181" s="378"/>
      <c r="QLN181" s="378"/>
      <c r="QLO181" s="378"/>
      <c r="QLP181" s="378"/>
      <c r="QLQ181" s="378"/>
      <c r="QLR181" s="378"/>
      <c r="QLS181" s="378"/>
      <c r="QLT181" s="378"/>
      <c r="QLU181" s="378"/>
      <c r="QLV181" s="378"/>
      <c r="QLW181" s="378"/>
      <c r="QLX181" s="378"/>
      <c r="QLY181" s="377"/>
      <c r="QLZ181" s="378"/>
      <c r="QMA181" s="378"/>
      <c r="QMB181" s="378"/>
      <c r="QMC181" s="378"/>
      <c r="QMD181" s="378"/>
      <c r="QME181" s="378"/>
      <c r="QMF181" s="378"/>
      <c r="QMG181" s="378"/>
      <c r="QMH181" s="378"/>
      <c r="QMI181" s="378"/>
      <c r="QMJ181" s="378"/>
      <c r="QMK181" s="378"/>
      <c r="QML181" s="378"/>
      <c r="QMM181" s="378"/>
      <c r="QMN181" s="378"/>
      <c r="QMO181" s="378"/>
      <c r="QMP181" s="377"/>
      <c r="QMQ181" s="378"/>
      <c r="QMR181" s="378"/>
      <c r="QMS181" s="378"/>
      <c r="QMT181" s="378"/>
      <c r="QMU181" s="378"/>
      <c r="QMV181" s="378"/>
      <c r="QMW181" s="378"/>
      <c r="QMX181" s="378"/>
      <c r="QMY181" s="378"/>
      <c r="QMZ181" s="378"/>
      <c r="QNA181" s="378"/>
      <c r="QNB181" s="378"/>
      <c r="QNC181" s="378"/>
      <c r="QND181" s="378"/>
      <c r="QNE181" s="378"/>
      <c r="QNF181" s="378"/>
      <c r="QNG181" s="377"/>
      <c r="QNH181" s="378"/>
      <c r="QNI181" s="378"/>
      <c r="QNJ181" s="378"/>
      <c r="QNK181" s="378"/>
      <c r="QNL181" s="378"/>
      <c r="QNM181" s="378"/>
      <c r="QNN181" s="378"/>
      <c r="QNO181" s="378"/>
      <c r="QNP181" s="378"/>
      <c r="QNQ181" s="378"/>
      <c r="QNR181" s="378"/>
      <c r="QNS181" s="378"/>
      <c r="QNT181" s="378"/>
      <c r="QNU181" s="378"/>
      <c r="QNV181" s="378"/>
      <c r="QNW181" s="378"/>
      <c r="QNX181" s="377"/>
      <c r="QNY181" s="378"/>
      <c r="QNZ181" s="378"/>
      <c r="QOA181" s="378"/>
      <c r="QOB181" s="378"/>
      <c r="QOC181" s="378"/>
      <c r="QOD181" s="378"/>
      <c r="QOE181" s="378"/>
      <c r="QOF181" s="378"/>
      <c r="QOG181" s="378"/>
      <c r="QOH181" s="378"/>
      <c r="QOI181" s="378"/>
      <c r="QOJ181" s="378"/>
      <c r="QOK181" s="378"/>
      <c r="QOL181" s="378"/>
      <c r="QOM181" s="378"/>
      <c r="QON181" s="378"/>
      <c r="QOO181" s="377"/>
      <c r="QOP181" s="378"/>
      <c r="QOQ181" s="378"/>
      <c r="QOR181" s="378"/>
      <c r="QOS181" s="378"/>
      <c r="QOT181" s="378"/>
      <c r="QOU181" s="378"/>
      <c r="QOV181" s="378"/>
      <c r="QOW181" s="378"/>
      <c r="QOX181" s="378"/>
      <c r="QOY181" s="378"/>
      <c r="QOZ181" s="378"/>
      <c r="QPA181" s="378"/>
      <c r="QPB181" s="378"/>
      <c r="QPC181" s="378"/>
      <c r="QPD181" s="378"/>
      <c r="QPE181" s="378"/>
      <c r="QPF181" s="377"/>
      <c r="QPG181" s="378"/>
      <c r="QPH181" s="378"/>
      <c r="QPI181" s="378"/>
      <c r="QPJ181" s="378"/>
      <c r="QPK181" s="378"/>
      <c r="QPL181" s="378"/>
      <c r="QPM181" s="378"/>
      <c r="QPN181" s="378"/>
      <c r="QPO181" s="378"/>
      <c r="QPP181" s="378"/>
      <c r="QPQ181" s="378"/>
      <c r="QPR181" s="378"/>
      <c r="QPS181" s="378"/>
      <c r="QPT181" s="378"/>
      <c r="QPU181" s="378"/>
      <c r="QPV181" s="378"/>
      <c r="QPW181" s="377"/>
      <c r="QPX181" s="378"/>
      <c r="QPY181" s="378"/>
      <c r="QPZ181" s="378"/>
      <c r="QQA181" s="378"/>
      <c r="QQB181" s="378"/>
      <c r="QQC181" s="378"/>
      <c r="QQD181" s="378"/>
      <c r="QQE181" s="378"/>
      <c r="QQF181" s="378"/>
      <c r="QQG181" s="378"/>
      <c r="QQH181" s="378"/>
      <c r="QQI181" s="378"/>
      <c r="QQJ181" s="378"/>
      <c r="QQK181" s="378"/>
      <c r="QQL181" s="378"/>
      <c r="QQM181" s="378"/>
      <c r="QQN181" s="377"/>
      <c r="QQO181" s="378"/>
      <c r="QQP181" s="378"/>
      <c r="QQQ181" s="378"/>
      <c r="QQR181" s="378"/>
      <c r="QQS181" s="378"/>
      <c r="QQT181" s="378"/>
      <c r="QQU181" s="378"/>
      <c r="QQV181" s="378"/>
      <c r="QQW181" s="378"/>
      <c r="QQX181" s="378"/>
      <c r="QQY181" s="378"/>
      <c r="QQZ181" s="378"/>
      <c r="QRA181" s="378"/>
      <c r="QRB181" s="378"/>
      <c r="QRC181" s="378"/>
      <c r="QRD181" s="378"/>
      <c r="QRE181" s="377"/>
      <c r="QRF181" s="378"/>
      <c r="QRG181" s="378"/>
      <c r="QRH181" s="378"/>
      <c r="QRI181" s="378"/>
      <c r="QRJ181" s="378"/>
      <c r="QRK181" s="378"/>
      <c r="QRL181" s="378"/>
      <c r="QRM181" s="378"/>
      <c r="QRN181" s="378"/>
      <c r="QRO181" s="378"/>
      <c r="QRP181" s="378"/>
      <c r="QRQ181" s="378"/>
      <c r="QRR181" s="378"/>
      <c r="QRS181" s="378"/>
      <c r="QRT181" s="378"/>
      <c r="QRU181" s="378"/>
      <c r="QRV181" s="377"/>
      <c r="QRW181" s="378"/>
      <c r="QRX181" s="378"/>
      <c r="QRY181" s="378"/>
      <c r="QRZ181" s="378"/>
      <c r="QSA181" s="378"/>
      <c r="QSB181" s="378"/>
      <c r="QSC181" s="378"/>
      <c r="QSD181" s="378"/>
      <c r="QSE181" s="378"/>
      <c r="QSF181" s="378"/>
      <c r="QSG181" s="378"/>
      <c r="QSH181" s="378"/>
      <c r="QSI181" s="378"/>
      <c r="QSJ181" s="378"/>
      <c r="QSK181" s="378"/>
      <c r="QSL181" s="378"/>
      <c r="QSM181" s="377"/>
      <c r="QSN181" s="378"/>
      <c r="QSO181" s="378"/>
      <c r="QSP181" s="378"/>
      <c r="QSQ181" s="378"/>
      <c r="QSR181" s="378"/>
      <c r="QSS181" s="378"/>
      <c r="QST181" s="378"/>
      <c r="QSU181" s="378"/>
      <c r="QSV181" s="378"/>
      <c r="QSW181" s="378"/>
      <c r="QSX181" s="378"/>
      <c r="QSY181" s="378"/>
      <c r="QSZ181" s="378"/>
      <c r="QTA181" s="378"/>
      <c r="QTB181" s="378"/>
      <c r="QTC181" s="378"/>
      <c r="QTD181" s="377"/>
      <c r="QTE181" s="378"/>
      <c r="QTF181" s="378"/>
      <c r="QTG181" s="378"/>
      <c r="QTH181" s="378"/>
      <c r="QTI181" s="378"/>
      <c r="QTJ181" s="378"/>
      <c r="QTK181" s="378"/>
      <c r="QTL181" s="378"/>
      <c r="QTM181" s="378"/>
      <c r="QTN181" s="378"/>
      <c r="QTO181" s="378"/>
      <c r="QTP181" s="378"/>
      <c r="QTQ181" s="378"/>
      <c r="QTR181" s="378"/>
      <c r="QTS181" s="378"/>
      <c r="QTT181" s="378"/>
      <c r="QTU181" s="377"/>
      <c r="QTV181" s="378"/>
      <c r="QTW181" s="378"/>
      <c r="QTX181" s="378"/>
      <c r="QTY181" s="378"/>
      <c r="QTZ181" s="378"/>
      <c r="QUA181" s="378"/>
      <c r="QUB181" s="378"/>
      <c r="QUC181" s="378"/>
      <c r="QUD181" s="378"/>
      <c r="QUE181" s="378"/>
      <c r="QUF181" s="378"/>
      <c r="QUG181" s="378"/>
      <c r="QUH181" s="378"/>
      <c r="QUI181" s="378"/>
      <c r="QUJ181" s="378"/>
      <c r="QUK181" s="378"/>
      <c r="QUL181" s="377"/>
      <c r="QUM181" s="378"/>
      <c r="QUN181" s="378"/>
      <c r="QUO181" s="378"/>
      <c r="QUP181" s="378"/>
      <c r="QUQ181" s="378"/>
      <c r="QUR181" s="378"/>
      <c r="QUS181" s="378"/>
      <c r="QUT181" s="378"/>
      <c r="QUU181" s="378"/>
      <c r="QUV181" s="378"/>
      <c r="QUW181" s="378"/>
      <c r="QUX181" s="378"/>
      <c r="QUY181" s="378"/>
      <c r="QUZ181" s="378"/>
      <c r="QVA181" s="378"/>
      <c r="QVB181" s="378"/>
      <c r="QVC181" s="377"/>
      <c r="QVD181" s="378"/>
      <c r="QVE181" s="378"/>
      <c r="QVF181" s="378"/>
      <c r="QVG181" s="378"/>
      <c r="QVH181" s="378"/>
      <c r="QVI181" s="378"/>
      <c r="QVJ181" s="378"/>
      <c r="QVK181" s="378"/>
      <c r="QVL181" s="378"/>
      <c r="QVM181" s="378"/>
      <c r="QVN181" s="378"/>
      <c r="QVO181" s="378"/>
      <c r="QVP181" s="378"/>
      <c r="QVQ181" s="378"/>
      <c r="QVR181" s="378"/>
      <c r="QVS181" s="378"/>
      <c r="QVT181" s="377"/>
      <c r="QVU181" s="378"/>
      <c r="QVV181" s="378"/>
      <c r="QVW181" s="378"/>
      <c r="QVX181" s="378"/>
      <c r="QVY181" s="378"/>
      <c r="QVZ181" s="378"/>
      <c r="QWA181" s="378"/>
      <c r="QWB181" s="378"/>
      <c r="QWC181" s="378"/>
      <c r="QWD181" s="378"/>
      <c r="QWE181" s="378"/>
      <c r="QWF181" s="378"/>
      <c r="QWG181" s="378"/>
      <c r="QWH181" s="378"/>
      <c r="QWI181" s="378"/>
      <c r="QWJ181" s="378"/>
      <c r="QWK181" s="377"/>
      <c r="QWL181" s="378"/>
      <c r="QWM181" s="378"/>
      <c r="QWN181" s="378"/>
      <c r="QWO181" s="378"/>
      <c r="QWP181" s="378"/>
      <c r="QWQ181" s="378"/>
      <c r="QWR181" s="378"/>
      <c r="QWS181" s="378"/>
      <c r="QWT181" s="378"/>
      <c r="QWU181" s="378"/>
      <c r="QWV181" s="378"/>
      <c r="QWW181" s="378"/>
      <c r="QWX181" s="378"/>
      <c r="QWY181" s="378"/>
      <c r="QWZ181" s="378"/>
      <c r="QXA181" s="378"/>
      <c r="QXB181" s="377"/>
      <c r="QXC181" s="378"/>
      <c r="QXD181" s="378"/>
      <c r="QXE181" s="378"/>
      <c r="QXF181" s="378"/>
      <c r="QXG181" s="378"/>
      <c r="QXH181" s="378"/>
      <c r="QXI181" s="378"/>
      <c r="QXJ181" s="378"/>
      <c r="QXK181" s="378"/>
      <c r="QXL181" s="378"/>
      <c r="QXM181" s="378"/>
      <c r="QXN181" s="378"/>
      <c r="QXO181" s="378"/>
      <c r="QXP181" s="378"/>
      <c r="QXQ181" s="378"/>
      <c r="QXR181" s="378"/>
      <c r="QXS181" s="377"/>
      <c r="QXT181" s="378"/>
      <c r="QXU181" s="378"/>
      <c r="QXV181" s="378"/>
      <c r="QXW181" s="378"/>
      <c r="QXX181" s="378"/>
      <c r="QXY181" s="378"/>
      <c r="QXZ181" s="378"/>
      <c r="QYA181" s="378"/>
      <c r="QYB181" s="378"/>
      <c r="QYC181" s="378"/>
      <c r="QYD181" s="378"/>
      <c r="QYE181" s="378"/>
      <c r="QYF181" s="378"/>
      <c r="QYG181" s="378"/>
      <c r="QYH181" s="378"/>
      <c r="QYI181" s="378"/>
      <c r="QYJ181" s="377"/>
      <c r="QYK181" s="378"/>
      <c r="QYL181" s="378"/>
      <c r="QYM181" s="378"/>
      <c r="QYN181" s="378"/>
      <c r="QYO181" s="378"/>
      <c r="QYP181" s="378"/>
      <c r="QYQ181" s="378"/>
      <c r="QYR181" s="378"/>
      <c r="QYS181" s="378"/>
      <c r="QYT181" s="378"/>
      <c r="QYU181" s="378"/>
      <c r="QYV181" s="378"/>
      <c r="QYW181" s="378"/>
      <c r="QYX181" s="378"/>
      <c r="QYY181" s="378"/>
      <c r="QYZ181" s="378"/>
      <c r="QZA181" s="377"/>
      <c r="QZB181" s="378"/>
      <c r="QZC181" s="378"/>
      <c r="QZD181" s="378"/>
      <c r="QZE181" s="378"/>
      <c r="QZF181" s="378"/>
      <c r="QZG181" s="378"/>
      <c r="QZH181" s="378"/>
      <c r="QZI181" s="378"/>
      <c r="QZJ181" s="378"/>
      <c r="QZK181" s="378"/>
      <c r="QZL181" s="378"/>
      <c r="QZM181" s="378"/>
      <c r="QZN181" s="378"/>
      <c r="QZO181" s="378"/>
      <c r="QZP181" s="378"/>
      <c r="QZQ181" s="378"/>
      <c r="QZR181" s="377"/>
      <c r="QZS181" s="378"/>
      <c r="QZT181" s="378"/>
      <c r="QZU181" s="378"/>
      <c r="QZV181" s="378"/>
      <c r="QZW181" s="378"/>
      <c r="QZX181" s="378"/>
      <c r="QZY181" s="378"/>
      <c r="QZZ181" s="378"/>
      <c r="RAA181" s="378"/>
      <c r="RAB181" s="378"/>
      <c r="RAC181" s="378"/>
      <c r="RAD181" s="378"/>
      <c r="RAE181" s="378"/>
      <c r="RAF181" s="378"/>
      <c r="RAG181" s="378"/>
      <c r="RAH181" s="378"/>
      <c r="RAI181" s="377"/>
      <c r="RAJ181" s="378"/>
      <c r="RAK181" s="378"/>
      <c r="RAL181" s="378"/>
      <c r="RAM181" s="378"/>
      <c r="RAN181" s="378"/>
      <c r="RAO181" s="378"/>
      <c r="RAP181" s="378"/>
      <c r="RAQ181" s="378"/>
      <c r="RAR181" s="378"/>
      <c r="RAS181" s="378"/>
      <c r="RAT181" s="378"/>
      <c r="RAU181" s="378"/>
      <c r="RAV181" s="378"/>
      <c r="RAW181" s="378"/>
      <c r="RAX181" s="378"/>
      <c r="RAY181" s="378"/>
      <c r="RAZ181" s="377"/>
      <c r="RBA181" s="378"/>
      <c r="RBB181" s="378"/>
      <c r="RBC181" s="378"/>
      <c r="RBD181" s="378"/>
      <c r="RBE181" s="378"/>
      <c r="RBF181" s="378"/>
      <c r="RBG181" s="378"/>
      <c r="RBH181" s="378"/>
      <c r="RBI181" s="378"/>
      <c r="RBJ181" s="378"/>
      <c r="RBK181" s="378"/>
      <c r="RBL181" s="378"/>
      <c r="RBM181" s="378"/>
      <c r="RBN181" s="378"/>
      <c r="RBO181" s="378"/>
      <c r="RBP181" s="378"/>
      <c r="RBQ181" s="377"/>
      <c r="RBR181" s="378"/>
      <c r="RBS181" s="378"/>
      <c r="RBT181" s="378"/>
      <c r="RBU181" s="378"/>
      <c r="RBV181" s="378"/>
      <c r="RBW181" s="378"/>
      <c r="RBX181" s="378"/>
      <c r="RBY181" s="378"/>
      <c r="RBZ181" s="378"/>
      <c r="RCA181" s="378"/>
      <c r="RCB181" s="378"/>
      <c r="RCC181" s="378"/>
      <c r="RCD181" s="378"/>
      <c r="RCE181" s="378"/>
      <c r="RCF181" s="378"/>
      <c r="RCG181" s="378"/>
      <c r="RCH181" s="377"/>
      <c r="RCI181" s="378"/>
      <c r="RCJ181" s="378"/>
      <c r="RCK181" s="378"/>
      <c r="RCL181" s="378"/>
      <c r="RCM181" s="378"/>
      <c r="RCN181" s="378"/>
      <c r="RCO181" s="378"/>
      <c r="RCP181" s="378"/>
      <c r="RCQ181" s="378"/>
      <c r="RCR181" s="378"/>
      <c r="RCS181" s="378"/>
      <c r="RCT181" s="378"/>
      <c r="RCU181" s="378"/>
      <c r="RCV181" s="378"/>
      <c r="RCW181" s="378"/>
      <c r="RCX181" s="378"/>
      <c r="RCY181" s="377"/>
      <c r="RCZ181" s="378"/>
      <c r="RDA181" s="378"/>
      <c r="RDB181" s="378"/>
      <c r="RDC181" s="378"/>
      <c r="RDD181" s="378"/>
      <c r="RDE181" s="378"/>
      <c r="RDF181" s="378"/>
      <c r="RDG181" s="378"/>
      <c r="RDH181" s="378"/>
      <c r="RDI181" s="378"/>
      <c r="RDJ181" s="378"/>
      <c r="RDK181" s="378"/>
      <c r="RDL181" s="378"/>
      <c r="RDM181" s="378"/>
      <c r="RDN181" s="378"/>
      <c r="RDO181" s="378"/>
      <c r="RDP181" s="377"/>
      <c r="RDQ181" s="378"/>
      <c r="RDR181" s="378"/>
      <c r="RDS181" s="378"/>
      <c r="RDT181" s="378"/>
      <c r="RDU181" s="378"/>
      <c r="RDV181" s="378"/>
      <c r="RDW181" s="378"/>
      <c r="RDX181" s="378"/>
      <c r="RDY181" s="378"/>
      <c r="RDZ181" s="378"/>
      <c r="REA181" s="378"/>
      <c r="REB181" s="378"/>
      <c r="REC181" s="378"/>
      <c r="RED181" s="378"/>
      <c r="REE181" s="378"/>
      <c r="REF181" s="378"/>
      <c r="REG181" s="377"/>
      <c r="REH181" s="378"/>
      <c r="REI181" s="378"/>
      <c r="REJ181" s="378"/>
      <c r="REK181" s="378"/>
      <c r="REL181" s="378"/>
      <c r="REM181" s="378"/>
      <c r="REN181" s="378"/>
      <c r="REO181" s="378"/>
      <c r="REP181" s="378"/>
      <c r="REQ181" s="378"/>
      <c r="RER181" s="378"/>
      <c r="RES181" s="378"/>
      <c r="RET181" s="378"/>
      <c r="REU181" s="378"/>
      <c r="REV181" s="378"/>
      <c r="REW181" s="378"/>
      <c r="REX181" s="377"/>
      <c r="REY181" s="378"/>
      <c r="REZ181" s="378"/>
      <c r="RFA181" s="378"/>
      <c r="RFB181" s="378"/>
      <c r="RFC181" s="378"/>
      <c r="RFD181" s="378"/>
      <c r="RFE181" s="378"/>
      <c r="RFF181" s="378"/>
      <c r="RFG181" s="378"/>
      <c r="RFH181" s="378"/>
      <c r="RFI181" s="378"/>
      <c r="RFJ181" s="378"/>
      <c r="RFK181" s="378"/>
      <c r="RFL181" s="378"/>
      <c r="RFM181" s="378"/>
      <c r="RFN181" s="378"/>
      <c r="RFO181" s="377"/>
      <c r="RFP181" s="378"/>
      <c r="RFQ181" s="378"/>
      <c r="RFR181" s="378"/>
      <c r="RFS181" s="378"/>
      <c r="RFT181" s="378"/>
      <c r="RFU181" s="378"/>
      <c r="RFV181" s="378"/>
      <c r="RFW181" s="378"/>
      <c r="RFX181" s="378"/>
      <c r="RFY181" s="378"/>
      <c r="RFZ181" s="378"/>
      <c r="RGA181" s="378"/>
      <c r="RGB181" s="378"/>
      <c r="RGC181" s="378"/>
      <c r="RGD181" s="378"/>
      <c r="RGE181" s="378"/>
      <c r="RGF181" s="377"/>
      <c r="RGG181" s="378"/>
      <c r="RGH181" s="378"/>
      <c r="RGI181" s="378"/>
      <c r="RGJ181" s="378"/>
      <c r="RGK181" s="378"/>
      <c r="RGL181" s="378"/>
      <c r="RGM181" s="378"/>
      <c r="RGN181" s="378"/>
      <c r="RGO181" s="378"/>
      <c r="RGP181" s="378"/>
      <c r="RGQ181" s="378"/>
      <c r="RGR181" s="378"/>
      <c r="RGS181" s="378"/>
      <c r="RGT181" s="378"/>
      <c r="RGU181" s="378"/>
      <c r="RGV181" s="378"/>
      <c r="RGW181" s="377"/>
      <c r="RGX181" s="378"/>
      <c r="RGY181" s="378"/>
      <c r="RGZ181" s="378"/>
      <c r="RHA181" s="378"/>
      <c r="RHB181" s="378"/>
      <c r="RHC181" s="378"/>
      <c r="RHD181" s="378"/>
      <c r="RHE181" s="378"/>
      <c r="RHF181" s="378"/>
      <c r="RHG181" s="378"/>
      <c r="RHH181" s="378"/>
      <c r="RHI181" s="378"/>
      <c r="RHJ181" s="378"/>
      <c r="RHK181" s="378"/>
      <c r="RHL181" s="378"/>
      <c r="RHM181" s="378"/>
      <c r="RHN181" s="377"/>
      <c r="RHO181" s="378"/>
      <c r="RHP181" s="378"/>
      <c r="RHQ181" s="378"/>
      <c r="RHR181" s="378"/>
      <c r="RHS181" s="378"/>
      <c r="RHT181" s="378"/>
      <c r="RHU181" s="378"/>
      <c r="RHV181" s="378"/>
      <c r="RHW181" s="378"/>
      <c r="RHX181" s="378"/>
      <c r="RHY181" s="378"/>
      <c r="RHZ181" s="378"/>
      <c r="RIA181" s="378"/>
      <c r="RIB181" s="378"/>
      <c r="RIC181" s="378"/>
      <c r="RID181" s="378"/>
      <c r="RIE181" s="377"/>
      <c r="RIF181" s="378"/>
      <c r="RIG181" s="378"/>
      <c r="RIH181" s="378"/>
      <c r="RII181" s="378"/>
      <c r="RIJ181" s="378"/>
      <c r="RIK181" s="378"/>
      <c r="RIL181" s="378"/>
      <c r="RIM181" s="378"/>
      <c r="RIN181" s="378"/>
      <c r="RIO181" s="378"/>
      <c r="RIP181" s="378"/>
      <c r="RIQ181" s="378"/>
      <c r="RIR181" s="378"/>
      <c r="RIS181" s="378"/>
      <c r="RIT181" s="378"/>
      <c r="RIU181" s="378"/>
      <c r="RIV181" s="377"/>
      <c r="RIW181" s="378"/>
      <c r="RIX181" s="378"/>
      <c r="RIY181" s="378"/>
      <c r="RIZ181" s="378"/>
      <c r="RJA181" s="378"/>
      <c r="RJB181" s="378"/>
      <c r="RJC181" s="378"/>
      <c r="RJD181" s="378"/>
      <c r="RJE181" s="378"/>
      <c r="RJF181" s="378"/>
      <c r="RJG181" s="378"/>
      <c r="RJH181" s="378"/>
      <c r="RJI181" s="378"/>
      <c r="RJJ181" s="378"/>
      <c r="RJK181" s="378"/>
      <c r="RJL181" s="378"/>
      <c r="RJM181" s="377"/>
      <c r="RJN181" s="378"/>
      <c r="RJO181" s="378"/>
      <c r="RJP181" s="378"/>
      <c r="RJQ181" s="378"/>
      <c r="RJR181" s="378"/>
      <c r="RJS181" s="378"/>
      <c r="RJT181" s="378"/>
      <c r="RJU181" s="378"/>
      <c r="RJV181" s="378"/>
      <c r="RJW181" s="378"/>
      <c r="RJX181" s="378"/>
      <c r="RJY181" s="378"/>
      <c r="RJZ181" s="378"/>
      <c r="RKA181" s="378"/>
      <c r="RKB181" s="378"/>
      <c r="RKC181" s="378"/>
      <c r="RKD181" s="377"/>
      <c r="RKE181" s="378"/>
      <c r="RKF181" s="378"/>
      <c r="RKG181" s="378"/>
      <c r="RKH181" s="378"/>
      <c r="RKI181" s="378"/>
      <c r="RKJ181" s="378"/>
      <c r="RKK181" s="378"/>
      <c r="RKL181" s="378"/>
      <c r="RKM181" s="378"/>
      <c r="RKN181" s="378"/>
      <c r="RKO181" s="378"/>
      <c r="RKP181" s="378"/>
      <c r="RKQ181" s="378"/>
      <c r="RKR181" s="378"/>
      <c r="RKS181" s="378"/>
      <c r="RKT181" s="378"/>
      <c r="RKU181" s="377"/>
      <c r="RKV181" s="378"/>
      <c r="RKW181" s="378"/>
      <c r="RKX181" s="378"/>
      <c r="RKY181" s="378"/>
      <c r="RKZ181" s="378"/>
      <c r="RLA181" s="378"/>
      <c r="RLB181" s="378"/>
      <c r="RLC181" s="378"/>
      <c r="RLD181" s="378"/>
      <c r="RLE181" s="378"/>
      <c r="RLF181" s="378"/>
      <c r="RLG181" s="378"/>
      <c r="RLH181" s="378"/>
      <c r="RLI181" s="378"/>
      <c r="RLJ181" s="378"/>
      <c r="RLK181" s="378"/>
      <c r="RLL181" s="377"/>
      <c r="RLM181" s="378"/>
      <c r="RLN181" s="378"/>
      <c r="RLO181" s="378"/>
      <c r="RLP181" s="378"/>
      <c r="RLQ181" s="378"/>
      <c r="RLR181" s="378"/>
      <c r="RLS181" s="378"/>
      <c r="RLT181" s="378"/>
      <c r="RLU181" s="378"/>
      <c r="RLV181" s="378"/>
      <c r="RLW181" s="378"/>
      <c r="RLX181" s="378"/>
      <c r="RLY181" s="378"/>
      <c r="RLZ181" s="378"/>
      <c r="RMA181" s="378"/>
      <c r="RMB181" s="378"/>
      <c r="RMC181" s="377"/>
      <c r="RMD181" s="378"/>
      <c r="RME181" s="378"/>
      <c r="RMF181" s="378"/>
      <c r="RMG181" s="378"/>
      <c r="RMH181" s="378"/>
      <c r="RMI181" s="378"/>
      <c r="RMJ181" s="378"/>
      <c r="RMK181" s="378"/>
      <c r="RML181" s="378"/>
      <c r="RMM181" s="378"/>
      <c r="RMN181" s="378"/>
      <c r="RMO181" s="378"/>
      <c r="RMP181" s="378"/>
      <c r="RMQ181" s="378"/>
      <c r="RMR181" s="378"/>
      <c r="RMS181" s="378"/>
      <c r="RMT181" s="377"/>
      <c r="RMU181" s="378"/>
      <c r="RMV181" s="378"/>
      <c r="RMW181" s="378"/>
      <c r="RMX181" s="378"/>
      <c r="RMY181" s="378"/>
      <c r="RMZ181" s="378"/>
      <c r="RNA181" s="378"/>
      <c r="RNB181" s="378"/>
      <c r="RNC181" s="378"/>
      <c r="RND181" s="378"/>
      <c r="RNE181" s="378"/>
      <c r="RNF181" s="378"/>
      <c r="RNG181" s="378"/>
      <c r="RNH181" s="378"/>
      <c r="RNI181" s="378"/>
      <c r="RNJ181" s="378"/>
      <c r="RNK181" s="377"/>
      <c r="RNL181" s="378"/>
      <c r="RNM181" s="378"/>
      <c r="RNN181" s="378"/>
      <c r="RNO181" s="378"/>
      <c r="RNP181" s="378"/>
      <c r="RNQ181" s="378"/>
      <c r="RNR181" s="378"/>
      <c r="RNS181" s="378"/>
      <c r="RNT181" s="378"/>
      <c r="RNU181" s="378"/>
      <c r="RNV181" s="378"/>
      <c r="RNW181" s="378"/>
      <c r="RNX181" s="378"/>
      <c r="RNY181" s="378"/>
      <c r="RNZ181" s="378"/>
      <c r="ROA181" s="378"/>
      <c r="ROB181" s="377"/>
      <c r="ROC181" s="378"/>
      <c r="ROD181" s="378"/>
      <c r="ROE181" s="378"/>
      <c r="ROF181" s="378"/>
      <c r="ROG181" s="378"/>
      <c r="ROH181" s="378"/>
      <c r="ROI181" s="378"/>
      <c r="ROJ181" s="378"/>
      <c r="ROK181" s="378"/>
      <c r="ROL181" s="378"/>
      <c r="ROM181" s="378"/>
      <c r="RON181" s="378"/>
      <c r="ROO181" s="378"/>
      <c r="ROP181" s="378"/>
      <c r="ROQ181" s="378"/>
      <c r="ROR181" s="378"/>
      <c r="ROS181" s="377"/>
      <c r="ROT181" s="378"/>
      <c r="ROU181" s="378"/>
      <c r="ROV181" s="378"/>
      <c r="ROW181" s="378"/>
      <c r="ROX181" s="378"/>
      <c r="ROY181" s="378"/>
      <c r="ROZ181" s="378"/>
      <c r="RPA181" s="378"/>
      <c r="RPB181" s="378"/>
      <c r="RPC181" s="378"/>
      <c r="RPD181" s="378"/>
      <c r="RPE181" s="378"/>
      <c r="RPF181" s="378"/>
      <c r="RPG181" s="378"/>
      <c r="RPH181" s="378"/>
      <c r="RPI181" s="378"/>
      <c r="RPJ181" s="377"/>
      <c r="RPK181" s="378"/>
      <c r="RPL181" s="378"/>
      <c r="RPM181" s="378"/>
      <c r="RPN181" s="378"/>
      <c r="RPO181" s="378"/>
      <c r="RPP181" s="378"/>
      <c r="RPQ181" s="378"/>
      <c r="RPR181" s="378"/>
      <c r="RPS181" s="378"/>
      <c r="RPT181" s="378"/>
      <c r="RPU181" s="378"/>
      <c r="RPV181" s="378"/>
      <c r="RPW181" s="378"/>
      <c r="RPX181" s="378"/>
      <c r="RPY181" s="378"/>
      <c r="RPZ181" s="378"/>
      <c r="RQA181" s="377"/>
      <c r="RQB181" s="378"/>
      <c r="RQC181" s="378"/>
      <c r="RQD181" s="378"/>
      <c r="RQE181" s="378"/>
      <c r="RQF181" s="378"/>
      <c r="RQG181" s="378"/>
      <c r="RQH181" s="378"/>
      <c r="RQI181" s="378"/>
      <c r="RQJ181" s="378"/>
      <c r="RQK181" s="378"/>
      <c r="RQL181" s="378"/>
      <c r="RQM181" s="378"/>
      <c r="RQN181" s="378"/>
      <c r="RQO181" s="378"/>
      <c r="RQP181" s="378"/>
      <c r="RQQ181" s="378"/>
      <c r="RQR181" s="377"/>
      <c r="RQS181" s="378"/>
      <c r="RQT181" s="378"/>
      <c r="RQU181" s="378"/>
      <c r="RQV181" s="378"/>
      <c r="RQW181" s="378"/>
      <c r="RQX181" s="378"/>
      <c r="RQY181" s="378"/>
      <c r="RQZ181" s="378"/>
      <c r="RRA181" s="378"/>
      <c r="RRB181" s="378"/>
      <c r="RRC181" s="378"/>
      <c r="RRD181" s="378"/>
      <c r="RRE181" s="378"/>
      <c r="RRF181" s="378"/>
      <c r="RRG181" s="378"/>
      <c r="RRH181" s="378"/>
      <c r="RRI181" s="377"/>
      <c r="RRJ181" s="378"/>
      <c r="RRK181" s="378"/>
      <c r="RRL181" s="378"/>
      <c r="RRM181" s="378"/>
      <c r="RRN181" s="378"/>
      <c r="RRO181" s="378"/>
      <c r="RRP181" s="378"/>
      <c r="RRQ181" s="378"/>
      <c r="RRR181" s="378"/>
      <c r="RRS181" s="378"/>
      <c r="RRT181" s="378"/>
      <c r="RRU181" s="378"/>
      <c r="RRV181" s="378"/>
      <c r="RRW181" s="378"/>
      <c r="RRX181" s="378"/>
      <c r="RRY181" s="378"/>
      <c r="RRZ181" s="377"/>
      <c r="RSA181" s="378"/>
      <c r="RSB181" s="378"/>
      <c r="RSC181" s="378"/>
      <c r="RSD181" s="378"/>
      <c r="RSE181" s="378"/>
      <c r="RSF181" s="378"/>
      <c r="RSG181" s="378"/>
      <c r="RSH181" s="378"/>
      <c r="RSI181" s="378"/>
      <c r="RSJ181" s="378"/>
      <c r="RSK181" s="378"/>
      <c r="RSL181" s="378"/>
      <c r="RSM181" s="378"/>
      <c r="RSN181" s="378"/>
      <c r="RSO181" s="378"/>
      <c r="RSP181" s="378"/>
      <c r="RSQ181" s="377"/>
      <c r="RSR181" s="378"/>
      <c r="RSS181" s="378"/>
      <c r="RST181" s="378"/>
      <c r="RSU181" s="378"/>
      <c r="RSV181" s="378"/>
      <c r="RSW181" s="378"/>
      <c r="RSX181" s="378"/>
      <c r="RSY181" s="378"/>
      <c r="RSZ181" s="378"/>
      <c r="RTA181" s="378"/>
      <c r="RTB181" s="378"/>
      <c r="RTC181" s="378"/>
      <c r="RTD181" s="378"/>
      <c r="RTE181" s="378"/>
      <c r="RTF181" s="378"/>
      <c r="RTG181" s="378"/>
      <c r="RTH181" s="377"/>
      <c r="RTI181" s="378"/>
      <c r="RTJ181" s="378"/>
      <c r="RTK181" s="378"/>
      <c r="RTL181" s="378"/>
      <c r="RTM181" s="378"/>
      <c r="RTN181" s="378"/>
      <c r="RTO181" s="378"/>
      <c r="RTP181" s="378"/>
      <c r="RTQ181" s="378"/>
      <c r="RTR181" s="378"/>
      <c r="RTS181" s="378"/>
      <c r="RTT181" s="378"/>
      <c r="RTU181" s="378"/>
      <c r="RTV181" s="378"/>
      <c r="RTW181" s="378"/>
      <c r="RTX181" s="378"/>
      <c r="RTY181" s="377"/>
      <c r="RTZ181" s="378"/>
      <c r="RUA181" s="378"/>
      <c r="RUB181" s="378"/>
      <c r="RUC181" s="378"/>
      <c r="RUD181" s="378"/>
      <c r="RUE181" s="378"/>
      <c r="RUF181" s="378"/>
      <c r="RUG181" s="378"/>
      <c r="RUH181" s="378"/>
      <c r="RUI181" s="378"/>
      <c r="RUJ181" s="378"/>
      <c r="RUK181" s="378"/>
      <c r="RUL181" s="378"/>
      <c r="RUM181" s="378"/>
      <c r="RUN181" s="378"/>
      <c r="RUO181" s="378"/>
      <c r="RUP181" s="377"/>
      <c r="RUQ181" s="378"/>
      <c r="RUR181" s="378"/>
      <c r="RUS181" s="378"/>
      <c r="RUT181" s="378"/>
      <c r="RUU181" s="378"/>
      <c r="RUV181" s="378"/>
      <c r="RUW181" s="378"/>
      <c r="RUX181" s="378"/>
      <c r="RUY181" s="378"/>
      <c r="RUZ181" s="378"/>
      <c r="RVA181" s="378"/>
      <c r="RVB181" s="378"/>
      <c r="RVC181" s="378"/>
      <c r="RVD181" s="378"/>
      <c r="RVE181" s="378"/>
      <c r="RVF181" s="378"/>
      <c r="RVG181" s="377"/>
      <c r="RVH181" s="378"/>
      <c r="RVI181" s="378"/>
      <c r="RVJ181" s="378"/>
      <c r="RVK181" s="378"/>
      <c r="RVL181" s="378"/>
      <c r="RVM181" s="378"/>
      <c r="RVN181" s="378"/>
      <c r="RVO181" s="378"/>
      <c r="RVP181" s="378"/>
      <c r="RVQ181" s="378"/>
      <c r="RVR181" s="378"/>
      <c r="RVS181" s="378"/>
      <c r="RVT181" s="378"/>
      <c r="RVU181" s="378"/>
      <c r="RVV181" s="378"/>
      <c r="RVW181" s="378"/>
      <c r="RVX181" s="377"/>
      <c r="RVY181" s="378"/>
      <c r="RVZ181" s="378"/>
      <c r="RWA181" s="378"/>
      <c r="RWB181" s="378"/>
      <c r="RWC181" s="378"/>
      <c r="RWD181" s="378"/>
      <c r="RWE181" s="378"/>
      <c r="RWF181" s="378"/>
      <c r="RWG181" s="378"/>
      <c r="RWH181" s="378"/>
      <c r="RWI181" s="378"/>
      <c r="RWJ181" s="378"/>
      <c r="RWK181" s="378"/>
      <c r="RWL181" s="378"/>
      <c r="RWM181" s="378"/>
      <c r="RWN181" s="378"/>
      <c r="RWO181" s="377"/>
      <c r="RWP181" s="378"/>
      <c r="RWQ181" s="378"/>
      <c r="RWR181" s="378"/>
      <c r="RWS181" s="378"/>
      <c r="RWT181" s="378"/>
      <c r="RWU181" s="378"/>
      <c r="RWV181" s="378"/>
      <c r="RWW181" s="378"/>
      <c r="RWX181" s="378"/>
      <c r="RWY181" s="378"/>
      <c r="RWZ181" s="378"/>
      <c r="RXA181" s="378"/>
      <c r="RXB181" s="378"/>
      <c r="RXC181" s="378"/>
      <c r="RXD181" s="378"/>
      <c r="RXE181" s="378"/>
      <c r="RXF181" s="377"/>
      <c r="RXG181" s="378"/>
      <c r="RXH181" s="378"/>
      <c r="RXI181" s="378"/>
      <c r="RXJ181" s="378"/>
      <c r="RXK181" s="378"/>
      <c r="RXL181" s="378"/>
      <c r="RXM181" s="378"/>
      <c r="RXN181" s="378"/>
      <c r="RXO181" s="378"/>
      <c r="RXP181" s="378"/>
      <c r="RXQ181" s="378"/>
      <c r="RXR181" s="378"/>
      <c r="RXS181" s="378"/>
      <c r="RXT181" s="378"/>
      <c r="RXU181" s="378"/>
      <c r="RXV181" s="378"/>
      <c r="RXW181" s="377"/>
      <c r="RXX181" s="378"/>
      <c r="RXY181" s="378"/>
      <c r="RXZ181" s="378"/>
      <c r="RYA181" s="378"/>
      <c r="RYB181" s="378"/>
      <c r="RYC181" s="378"/>
      <c r="RYD181" s="378"/>
      <c r="RYE181" s="378"/>
      <c r="RYF181" s="378"/>
      <c r="RYG181" s="378"/>
      <c r="RYH181" s="378"/>
      <c r="RYI181" s="378"/>
      <c r="RYJ181" s="378"/>
      <c r="RYK181" s="378"/>
      <c r="RYL181" s="378"/>
      <c r="RYM181" s="378"/>
      <c r="RYN181" s="377"/>
      <c r="RYO181" s="378"/>
      <c r="RYP181" s="378"/>
      <c r="RYQ181" s="378"/>
      <c r="RYR181" s="378"/>
      <c r="RYS181" s="378"/>
      <c r="RYT181" s="378"/>
      <c r="RYU181" s="378"/>
      <c r="RYV181" s="378"/>
      <c r="RYW181" s="378"/>
      <c r="RYX181" s="378"/>
      <c r="RYY181" s="378"/>
      <c r="RYZ181" s="378"/>
      <c r="RZA181" s="378"/>
      <c r="RZB181" s="378"/>
      <c r="RZC181" s="378"/>
      <c r="RZD181" s="378"/>
      <c r="RZE181" s="377"/>
      <c r="RZF181" s="378"/>
      <c r="RZG181" s="378"/>
      <c r="RZH181" s="378"/>
      <c r="RZI181" s="378"/>
      <c r="RZJ181" s="378"/>
      <c r="RZK181" s="378"/>
      <c r="RZL181" s="378"/>
      <c r="RZM181" s="378"/>
      <c r="RZN181" s="378"/>
      <c r="RZO181" s="378"/>
      <c r="RZP181" s="378"/>
      <c r="RZQ181" s="378"/>
      <c r="RZR181" s="378"/>
      <c r="RZS181" s="378"/>
      <c r="RZT181" s="378"/>
      <c r="RZU181" s="378"/>
      <c r="RZV181" s="377"/>
      <c r="RZW181" s="378"/>
      <c r="RZX181" s="378"/>
      <c r="RZY181" s="378"/>
      <c r="RZZ181" s="378"/>
      <c r="SAA181" s="378"/>
      <c r="SAB181" s="378"/>
      <c r="SAC181" s="378"/>
      <c r="SAD181" s="378"/>
      <c r="SAE181" s="378"/>
      <c r="SAF181" s="378"/>
      <c r="SAG181" s="378"/>
      <c r="SAH181" s="378"/>
      <c r="SAI181" s="378"/>
      <c r="SAJ181" s="378"/>
      <c r="SAK181" s="378"/>
      <c r="SAL181" s="378"/>
      <c r="SAM181" s="377"/>
      <c r="SAN181" s="378"/>
      <c r="SAO181" s="378"/>
      <c r="SAP181" s="378"/>
      <c r="SAQ181" s="378"/>
      <c r="SAR181" s="378"/>
      <c r="SAS181" s="378"/>
      <c r="SAT181" s="378"/>
      <c r="SAU181" s="378"/>
      <c r="SAV181" s="378"/>
      <c r="SAW181" s="378"/>
      <c r="SAX181" s="378"/>
      <c r="SAY181" s="378"/>
      <c r="SAZ181" s="378"/>
      <c r="SBA181" s="378"/>
      <c r="SBB181" s="378"/>
      <c r="SBC181" s="378"/>
      <c r="SBD181" s="377"/>
      <c r="SBE181" s="378"/>
      <c r="SBF181" s="378"/>
      <c r="SBG181" s="378"/>
      <c r="SBH181" s="378"/>
      <c r="SBI181" s="378"/>
      <c r="SBJ181" s="378"/>
      <c r="SBK181" s="378"/>
      <c r="SBL181" s="378"/>
      <c r="SBM181" s="378"/>
      <c r="SBN181" s="378"/>
      <c r="SBO181" s="378"/>
      <c r="SBP181" s="378"/>
      <c r="SBQ181" s="378"/>
      <c r="SBR181" s="378"/>
      <c r="SBS181" s="378"/>
      <c r="SBT181" s="378"/>
      <c r="SBU181" s="377"/>
      <c r="SBV181" s="378"/>
      <c r="SBW181" s="378"/>
      <c r="SBX181" s="378"/>
      <c r="SBY181" s="378"/>
      <c r="SBZ181" s="378"/>
      <c r="SCA181" s="378"/>
      <c r="SCB181" s="378"/>
      <c r="SCC181" s="378"/>
      <c r="SCD181" s="378"/>
      <c r="SCE181" s="378"/>
      <c r="SCF181" s="378"/>
      <c r="SCG181" s="378"/>
      <c r="SCH181" s="378"/>
      <c r="SCI181" s="378"/>
      <c r="SCJ181" s="378"/>
      <c r="SCK181" s="378"/>
      <c r="SCL181" s="377"/>
      <c r="SCM181" s="378"/>
      <c r="SCN181" s="378"/>
      <c r="SCO181" s="378"/>
      <c r="SCP181" s="378"/>
      <c r="SCQ181" s="378"/>
      <c r="SCR181" s="378"/>
      <c r="SCS181" s="378"/>
      <c r="SCT181" s="378"/>
      <c r="SCU181" s="378"/>
      <c r="SCV181" s="378"/>
      <c r="SCW181" s="378"/>
      <c r="SCX181" s="378"/>
      <c r="SCY181" s="378"/>
      <c r="SCZ181" s="378"/>
      <c r="SDA181" s="378"/>
      <c r="SDB181" s="378"/>
      <c r="SDC181" s="377"/>
      <c r="SDD181" s="378"/>
      <c r="SDE181" s="378"/>
      <c r="SDF181" s="378"/>
      <c r="SDG181" s="378"/>
      <c r="SDH181" s="378"/>
      <c r="SDI181" s="378"/>
      <c r="SDJ181" s="378"/>
      <c r="SDK181" s="378"/>
      <c r="SDL181" s="378"/>
      <c r="SDM181" s="378"/>
      <c r="SDN181" s="378"/>
      <c r="SDO181" s="378"/>
      <c r="SDP181" s="378"/>
      <c r="SDQ181" s="378"/>
      <c r="SDR181" s="378"/>
      <c r="SDS181" s="378"/>
      <c r="SDT181" s="377"/>
      <c r="SDU181" s="378"/>
      <c r="SDV181" s="378"/>
      <c r="SDW181" s="378"/>
      <c r="SDX181" s="378"/>
      <c r="SDY181" s="378"/>
      <c r="SDZ181" s="378"/>
      <c r="SEA181" s="378"/>
      <c r="SEB181" s="378"/>
      <c r="SEC181" s="378"/>
      <c r="SED181" s="378"/>
      <c r="SEE181" s="378"/>
      <c r="SEF181" s="378"/>
      <c r="SEG181" s="378"/>
      <c r="SEH181" s="378"/>
      <c r="SEI181" s="378"/>
      <c r="SEJ181" s="378"/>
      <c r="SEK181" s="377"/>
      <c r="SEL181" s="378"/>
      <c r="SEM181" s="378"/>
      <c r="SEN181" s="378"/>
      <c r="SEO181" s="378"/>
      <c r="SEP181" s="378"/>
      <c r="SEQ181" s="378"/>
      <c r="SER181" s="378"/>
      <c r="SES181" s="378"/>
      <c r="SET181" s="378"/>
      <c r="SEU181" s="378"/>
      <c r="SEV181" s="378"/>
      <c r="SEW181" s="378"/>
      <c r="SEX181" s="378"/>
      <c r="SEY181" s="378"/>
      <c r="SEZ181" s="378"/>
      <c r="SFA181" s="378"/>
      <c r="SFB181" s="377"/>
      <c r="SFC181" s="378"/>
      <c r="SFD181" s="378"/>
      <c r="SFE181" s="378"/>
      <c r="SFF181" s="378"/>
      <c r="SFG181" s="378"/>
      <c r="SFH181" s="378"/>
      <c r="SFI181" s="378"/>
      <c r="SFJ181" s="378"/>
      <c r="SFK181" s="378"/>
      <c r="SFL181" s="378"/>
      <c r="SFM181" s="378"/>
      <c r="SFN181" s="378"/>
      <c r="SFO181" s="378"/>
      <c r="SFP181" s="378"/>
      <c r="SFQ181" s="378"/>
      <c r="SFR181" s="378"/>
      <c r="SFS181" s="377"/>
      <c r="SFT181" s="378"/>
      <c r="SFU181" s="378"/>
      <c r="SFV181" s="378"/>
      <c r="SFW181" s="378"/>
      <c r="SFX181" s="378"/>
      <c r="SFY181" s="378"/>
      <c r="SFZ181" s="378"/>
      <c r="SGA181" s="378"/>
      <c r="SGB181" s="378"/>
      <c r="SGC181" s="378"/>
      <c r="SGD181" s="378"/>
      <c r="SGE181" s="378"/>
      <c r="SGF181" s="378"/>
      <c r="SGG181" s="378"/>
      <c r="SGH181" s="378"/>
      <c r="SGI181" s="378"/>
      <c r="SGJ181" s="377"/>
      <c r="SGK181" s="378"/>
      <c r="SGL181" s="378"/>
      <c r="SGM181" s="378"/>
      <c r="SGN181" s="378"/>
      <c r="SGO181" s="378"/>
      <c r="SGP181" s="378"/>
      <c r="SGQ181" s="378"/>
      <c r="SGR181" s="378"/>
      <c r="SGS181" s="378"/>
      <c r="SGT181" s="378"/>
      <c r="SGU181" s="378"/>
      <c r="SGV181" s="378"/>
      <c r="SGW181" s="378"/>
      <c r="SGX181" s="378"/>
      <c r="SGY181" s="378"/>
      <c r="SGZ181" s="378"/>
      <c r="SHA181" s="377"/>
      <c r="SHB181" s="378"/>
      <c r="SHC181" s="378"/>
      <c r="SHD181" s="378"/>
      <c r="SHE181" s="378"/>
      <c r="SHF181" s="378"/>
      <c r="SHG181" s="378"/>
      <c r="SHH181" s="378"/>
      <c r="SHI181" s="378"/>
      <c r="SHJ181" s="378"/>
      <c r="SHK181" s="378"/>
      <c r="SHL181" s="378"/>
      <c r="SHM181" s="378"/>
      <c r="SHN181" s="378"/>
      <c r="SHO181" s="378"/>
      <c r="SHP181" s="378"/>
      <c r="SHQ181" s="378"/>
      <c r="SHR181" s="377"/>
      <c r="SHS181" s="378"/>
      <c r="SHT181" s="378"/>
      <c r="SHU181" s="378"/>
      <c r="SHV181" s="378"/>
      <c r="SHW181" s="378"/>
      <c r="SHX181" s="378"/>
      <c r="SHY181" s="378"/>
      <c r="SHZ181" s="378"/>
      <c r="SIA181" s="378"/>
      <c r="SIB181" s="378"/>
      <c r="SIC181" s="378"/>
      <c r="SID181" s="378"/>
      <c r="SIE181" s="378"/>
      <c r="SIF181" s="378"/>
      <c r="SIG181" s="378"/>
      <c r="SIH181" s="378"/>
      <c r="SII181" s="377"/>
      <c r="SIJ181" s="378"/>
      <c r="SIK181" s="378"/>
      <c r="SIL181" s="378"/>
      <c r="SIM181" s="378"/>
      <c r="SIN181" s="378"/>
      <c r="SIO181" s="378"/>
      <c r="SIP181" s="378"/>
      <c r="SIQ181" s="378"/>
      <c r="SIR181" s="378"/>
      <c r="SIS181" s="378"/>
      <c r="SIT181" s="378"/>
      <c r="SIU181" s="378"/>
      <c r="SIV181" s="378"/>
      <c r="SIW181" s="378"/>
      <c r="SIX181" s="378"/>
      <c r="SIY181" s="378"/>
      <c r="SIZ181" s="377"/>
      <c r="SJA181" s="378"/>
      <c r="SJB181" s="378"/>
      <c r="SJC181" s="378"/>
      <c r="SJD181" s="378"/>
      <c r="SJE181" s="378"/>
      <c r="SJF181" s="378"/>
      <c r="SJG181" s="378"/>
      <c r="SJH181" s="378"/>
      <c r="SJI181" s="378"/>
      <c r="SJJ181" s="378"/>
      <c r="SJK181" s="378"/>
      <c r="SJL181" s="378"/>
      <c r="SJM181" s="378"/>
      <c r="SJN181" s="378"/>
      <c r="SJO181" s="378"/>
      <c r="SJP181" s="378"/>
      <c r="SJQ181" s="377"/>
      <c r="SJR181" s="378"/>
      <c r="SJS181" s="378"/>
      <c r="SJT181" s="378"/>
      <c r="SJU181" s="378"/>
      <c r="SJV181" s="378"/>
      <c r="SJW181" s="378"/>
      <c r="SJX181" s="378"/>
      <c r="SJY181" s="378"/>
      <c r="SJZ181" s="378"/>
      <c r="SKA181" s="378"/>
      <c r="SKB181" s="378"/>
      <c r="SKC181" s="378"/>
      <c r="SKD181" s="378"/>
      <c r="SKE181" s="378"/>
      <c r="SKF181" s="378"/>
      <c r="SKG181" s="378"/>
      <c r="SKH181" s="377"/>
      <c r="SKI181" s="378"/>
      <c r="SKJ181" s="378"/>
      <c r="SKK181" s="378"/>
      <c r="SKL181" s="378"/>
      <c r="SKM181" s="378"/>
      <c r="SKN181" s="378"/>
      <c r="SKO181" s="378"/>
      <c r="SKP181" s="378"/>
      <c r="SKQ181" s="378"/>
      <c r="SKR181" s="378"/>
      <c r="SKS181" s="378"/>
      <c r="SKT181" s="378"/>
      <c r="SKU181" s="378"/>
      <c r="SKV181" s="378"/>
      <c r="SKW181" s="378"/>
      <c r="SKX181" s="378"/>
      <c r="SKY181" s="377"/>
      <c r="SKZ181" s="378"/>
      <c r="SLA181" s="378"/>
      <c r="SLB181" s="378"/>
      <c r="SLC181" s="378"/>
      <c r="SLD181" s="378"/>
      <c r="SLE181" s="378"/>
      <c r="SLF181" s="378"/>
      <c r="SLG181" s="378"/>
      <c r="SLH181" s="378"/>
      <c r="SLI181" s="378"/>
      <c r="SLJ181" s="378"/>
      <c r="SLK181" s="378"/>
      <c r="SLL181" s="378"/>
      <c r="SLM181" s="378"/>
      <c r="SLN181" s="378"/>
      <c r="SLO181" s="378"/>
      <c r="SLP181" s="377"/>
      <c r="SLQ181" s="378"/>
      <c r="SLR181" s="378"/>
      <c r="SLS181" s="378"/>
      <c r="SLT181" s="378"/>
      <c r="SLU181" s="378"/>
      <c r="SLV181" s="378"/>
      <c r="SLW181" s="378"/>
      <c r="SLX181" s="378"/>
      <c r="SLY181" s="378"/>
      <c r="SLZ181" s="378"/>
      <c r="SMA181" s="378"/>
      <c r="SMB181" s="378"/>
      <c r="SMC181" s="378"/>
      <c r="SMD181" s="378"/>
      <c r="SME181" s="378"/>
      <c r="SMF181" s="378"/>
      <c r="SMG181" s="377"/>
      <c r="SMH181" s="378"/>
      <c r="SMI181" s="378"/>
      <c r="SMJ181" s="378"/>
      <c r="SMK181" s="378"/>
      <c r="SML181" s="378"/>
      <c r="SMM181" s="378"/>
      <c r="SMN181" s="378"/>
      <c r="SMO181" s="378"/>
      <c r="SMP181" s="378"/>
      <c r="SMQ181" s="378"/>
      <c r="SMR181" s="378"/>
      <c r="SMS181" s="378"/>
      <c r="SMT181" s="378"/>
      <c r="SMU181" s="378"/>
      <c r="SMV181" s="378"/>
      <c r="SMW181" s="378"/>
      <c r="SMX181" s="377"/>
      <c r="SMY181" s="378"/>
      <c r="SMZ181" s="378"/>
      <c r="SNA181" s="378"/>
      <c r="SNB181" s="378"/>
      <c r="SNC181" s="378"/>
      <c r="SND181" s="378"/>
      <c r="SNE181" s="378"/>
      <c r="SNF181" s="378"/>
      <c r="SNG181" s="378"/>
      <c r="SNH181" s="378"/>
      <c r="SNI181" s="378"/>
      <c r="SNJ181" s="378"/>
      <c r="SNK181" s="378"/>
      <c r="SNL181" s="378"/>
      <c r="SNM181" s="378"/>
      <c r="SNN181" s="378"/>
      <c r="SNO181" s="377"/>
      <c r="SNP181" s="378"/>
      <c r="SNQ181" s="378"/>
      <c r="SNR181" s="378"/>
      <c r="SNS181" s="378"/>
      <c r="SNT181" s="378"/>
      <c r="SNU181" s="378"/>
      <c r="SNV181" s="378"/>
      <c r="SNW181" s="378"/>
      <c r="SNX181" s="378"/>
      <c r="SNY181" s="378"/>
      <c r="SNZ181" s="378"/>
      <c r="SOA181" s="378"/>
      <c r="SOB181" s="378"/>
      <c r="SOC181" s="378"/>
      <c r="SOD181" s="378"/>
      <c r="SOE181" s="378"/>
      <c r="SOF181" s="377"/>
      <c r="SOG181" s="378"/>
      <c r="SOH181" s="378"/>
      <c r="SOI181" s="378"/>
      <c r="SOJ181" s="378"/>
      <c r="SOK181" s="378"/>
      <c r="SOL181" s="378"/>
      <c r="SOM181" s="378"/>
      <c r="SON181" s="378"/>
      <c r="SOO181" s="378"/>
      <c r="SOP181" s="378"/>
      <c r="SOQ181" s="378"/>
      <c r="SOR181" s="378"/>
      <c r="SOS181" s="378"/>
      <c r="SOT181" s="378"/>
      <c r="SOU181" s="378"/>
      <c r="SOV181" s="378"/>
      <c r="SOW181" s="377"/>
      <c r="SOX181" s="378"/>
      <c r="SOY181" s="378"/>
      <c r="SOZ181" s="378"/>
      <c r="SPA181" s="378"/>
      <c r="SPB181" s="378"/>
      <c r="SPC181" s="378"/>
      <c r="SPD181" s="378"/>
      <c r="SPE181" s="378"/>
      <c r="SPF181" s="378"/>
      <c r="SPG181" s="378"/>
      <c r="SPH181" s="378"/>
      <c r="SPI181" s="378"/>
      <c r="SPJ181" s="378"/>
      <c r="SPK181" s="378"/>
      <c r="SPL181" s="378"/>
      <c r="SPM181" s="378"/>
      <c r="SPN181" s="377"/>
      <c r="SPO181" s="378"/>
      <c r="SPP181" s="378"/>
      <c r="SPQ181" s="378"/>
      <c r="SPR181" s="378"/>
      <c r="SPS181" s="378"/>
      <c r="SPT181" s="378"/>
      <c r="SPU181" s="378"/>
      <c r="SPV181" s="378"/>
      <c r="SPW181" s="378"/>
      <c r="SPX181" s="378"/>
      <c r="SPY181" s="378"/>
      <c r="SPZ181" s="378"/>
      <c r="SQA181" s="378"/>
      <c r="SQB181" s="378"/>
      <c r="SQC181" s="378"/>
      <c r="SQD181" s="378"/>
      <c r="SQE181" s="377"/>
      <c r="SQF181" s="378"/>
      <c r="SQG181" s="378"/>
      <c r="SQH181" s="378"/>
      <c r="SQI181" s="378"/>
      <c r="SQJ181" s="378"/>
      <c r="SQK181" s="378"/>
      <c r="SQL181" s="378"/>
      <c r="SQM181" s="378"/>
      <c r="SQN181" s="378"/>
      <c r="SQO181" s="378"/>
      <c r="SQP181" s="378"/>
      <c r="SQQ181" s="378"/>
      <c r="SQR181" s="378"/>
      <c r="SQS181" s="378"/>
      <c r="SQT181" s="378"/>
      <c r="SQU181" s="378"/>
      <c r="SQV181" s="377"/>
      <c r="SQW181" s="378"/>
      <c r="SQX181" s="378"/>
      <c r="SQY181" s="378"/>
      <c r="SQZ181" s="378"/>
      <c r="SRA181" s="378"/>
      <c r="SRB181" s="378"/>
      <c r="SRC181" s="378"/>
      <c r="SRD181" s="378"/>
      <c r="SRE181" s="378"/>
      <c r="SRF181" s="378"/>
      <c r="SRG181" s="378"/>
      <c r="SRH181" s="378"/>
      <c r="SRI181" s="378"/>
      <c r="SRJ181" s="378"/>
      <c r="SRK181" s="378"/>
      <c r="SRL181" s="378"/>
      <c r="SRM181" s="377"/>
      <c r="SRN181" s="378"/>
      <c r="SRO181" s="378"/>
      <c r="SRP181" s="378"/>
      <c r="SRQ181" s="378"/>
      <c r="SRR181" s="378"/>
      <c r="SRS181" s="378"/>
      <c r="SRT181" s="378"/>
      <c r="SRU181" s="378"/>
      <c r="SRV181" s="378"/>
      <c r="SRW181" s="378"/>
      <c r="SRX181" s="378"/>
      <c r="SRY181" s="378"/>
      <c r="SRZ181" s="378"/>
      <c r="SSA181" s="378"/>
      <c r="SSB181" s="378"/>
      <c r="SSC181" s="378"/>
      <c r="SSD181" s="377"/>
      <c r="SSE181" s="378"/>
      <c r="SSF181" s="378"/>
      <c r="SSG181" s="378"/>
      <c r="SSH181" s="378"/>
      <c r="SSI181" s="378"/>
      <c r="SSJ181" s="378"/>
      <c r="SSK181" s="378"/>
      <c r="SSL181" s="378"/>
      <c r="SSM181" s="378"/>
      <c r="SSN181" s="378"/>
      <c r="SSO181" s="378"/>
      <c r="SSP181" s="378"/>
      <c r="SSQ181" s="378"/>
      <c r="SSR181" s="378"/>
      <c r="SSS181" s="378"/>
      <c r="SST181" s="378"/>
      <c r="SSU181" s="377"/>
      <c r="SSV181" s="378"/>
      <c r="SSW181" s="378"/>
      <c r="SSX181" s="378"/>
      <c r="SSY181" s="378"/>
      <c r="SSZ181" s="378"/>
      <c r="STA181" s="378"/>
      <c r="STB181" s="378"/>
      <c r="STC181" s="378"/>
      <c r="STD181" s="378"/>
      <c r="STE181" s="378"/>
      <c r="STF181" s="378"/>
      <c r="STG181" s="378"/>
      <c r="STH181" s="378"/>
      <c r="STI181" s="378"/>
      <c r="STJ181" s="378"/>
      <c r="STK181" s="378"/>
      <c r="STL181" s="377"/>
      <c r="STM181" s="378"/>
      <c r="STN181" s="378"/>
      <c r="STO181" s="378"/>
      <c r="STP181" s="378"/>
      <c r="STQ181" s="378"/>
      <c r="STR181" s="378"/>
      <c r="STS181" s="378"/>
      <c r="STT181" s="378"/>
      <c r="STU181" s="378"/>
      <c r="STV181" s="378"/>
      <c r="STW181" s="378"/>
      <c r="STX181" s="378"/>
      <c r="STY181" s="378"/>
      <c r="STZ181" s="378"/>
      <c r="SUA181" s="378"/>
      <c r="SUB181" s="378"/>
      <c r="SUC181" s="377"/>
      <c r="SUD181" s="378"/>
      <c r="SUE181" s="378"/>
      <c r="SUF181" s="378"/>
      <c r="SUG181" s="378"/>
      <c r="SUH181" s="378"/>
      <c r="SUI181" s="378"/>
      <c r="SUJ181" s="378"/>
      <c r="SUK181" s="378"/>
      <c r="SUL181" s="378"/>
      <c r="SUM181" s="378"/>
      <c r="SUN181" s="378"/>
      <c r="SUO181" s="378"/>
      <c r="SUP181" s="378"/>
      <c r="SUQ181" s="378"/>
      <c r="SUR181" s="378"/>
      <c r="SUS181" s="378"/>
      <c r="SUT181" s="377"/>
      <c r="SUU181" s="378"/>
      <c r="SUV181" s="378"/>
      <c r="SUW181" s="378"/>
      <c r="SUX181" s="378"/>
      <c r="SUY181" s="378"/>
      <c r="SUZ181" s="378"/>
      <c r="SVA181" s="378"/>
      <c r="SVB181" s="378"/>
      <c r="SVC181" s="378"/>
      <c r="SVD181" s="378"/>
      <c r="SVE181" s="378"/>
      <c r="SVF181" s="378"/>
      <c r="SVG181" s="378"/>
      <c r="SVH181" s="378"/>
      <c r="SVI181" s="378"/>
      <c r="SVJ181" s="378"/>
      <c r="SVK181" s="377"/>
      <c r="SVL181" s="378"/>
      <c r="SVM181" s="378"/>
      <c r="SVN181" s="378"/>
      <c r="SVO181" s="378"/>
      <c r="SVP181" s="378"/>
      <c r="SVQ181" s="378"/>
      <c r="SVR181" s="378"/>
      <c r="SVS181" s="378"/>
      <c r="SVT181" s="378"/>
      <c r="SVU181" s="378"/>
      <c r="SVV181" s="378"/>
      <c r="SVW181" s="378"/>
      <c r="SVX181" s="378"/>
      <c r="SVY181" s="378"/>
      <c r="SVZ181" s="378"/>
      <c r="SWA181" s="378"/>
      <c r="SWB181" s="377"/>
      <c r="SWC181" s="378"/>
      <c r="SWD181" s="378"/>
      <c r="SWE181" s="378"/>
      <c r="SWF181" s="378"/>
      <c r="SWG181" s="378"/>
      <c r="SWH181" s="378"/>
      <c r="SWI181" s="378"/>
      <c r="SWJ181" s="378"/>
      <c r="SWK181" s="378"/>
      <c r="SWL181" s="378"/>
      <c r="SWM181" s="378"/>
      <c r="SWN181" s="378"/>
      <c r="SWO181" s="378"/>
      <c r="SWP181" s="378"/>
      <c r="SWQ181" s="378"/>
      <c r="SWR181" s="378"/>
      <c r="SWS181" s="377"/>
      <c r="SWT181" s="378"/>
      <c r="SWU181" s="378"/>
      <c r="SWV181" s="378"/>
      <c r="SWW181" s="378"/>
      <c r="SWX181" s="378"/>
      <c r="SWY181" s="378"/>
      <c r="SWZ181" s="378"/>
      <c r="SXA181" s="378"/>
      <c r="SXB181" s="378"/>
      <c r="SXC181" s="378"/>
      <c r="SXD181" s="378"/>
      <c r="SXE181" s="378"/>
      <c r="SXF181" s="378"/>
      <c r="SXG181" s="378"/>
      <c r="SXH181" s="378"/>
      <c r="SXI181" s="378"/>
      <c r="SXJ181" s="377"/>
      <c r="SXK181" s="378"/>
      <c r="SXL181" s="378"/>
      <c r="SXM181" s="378"/>
      <c r="SXN181" s="378"/>
      <c r="SXO181" s="378"/>
      <c r="SXP181" s="378"/>
      <c r="SXQ181" s="378"/>
      <c r="SXR181" s="378"/>
      <c r="SXS181" s="378"/>
      <c r="SXT181" s="378"/>
      <c r="SXU181" s="378"/>
      <c r="SXV181" s="378"/>
      <c r="SXW181" s="378"/>
      <c r="SXX181" s="378"/>
      <c r="SXY181" s="378"/>
      <c r="SXZ181" s="378"/>
      <c r="SYA181" s="377"/>
      <c r="SYB181" s="378"/>
      <c r="SYC181" s="378"/>
      <c r="SYD181" s="378"/>
      <c r="SYE181" s="378"/>
      <c r="SYF181" s="378"/>
      <c r="SYG181" s="378"/>
      <c r="SYH181" s="378"/>
      <c r="SYI181" s="378"/>
      <c r="SYJ181" s="378"/>
      <c r="SYK181" s="378"/>
      <c r="SYL181" s="378"/>
      <c r="SYM181" s="378"/>
      <c r="SYN181" s="378"/>
      <c r="SYO181" s="378"/>
      <c r="SYP181" s="378"/>
      <c r="SYQ181" s="378"/>
      <c r="SYR181" s="377"/>
      <c r="SYS181" s="378"/>
      <c r="SYT181" s="378"/>
      <c r="SYU181" s="378"/>
      <c r="SYV181" s="378"/>
      <c r="SYW181" s="378"/>
      <c r="SYX181" s="378"/>
      <c r="SYY181" s="378"/>
      <c r="SYZ181" s="378"/>
      <c r="SZA181" s="378"/>
      <c r="SZB181" s="378"/>
      <c r="SZC181" s="378"/>
      <c r="SZD181" s="378"/>
      <c r="SZE181" s="378"/>
      <c r="SZF181" s="378"/>
      <c r="SZG181" s="378"/>
      <c r="SZH181" s="378"/>
      <c r="SZI181" s="377"/>
      <c r="SZJ181" s="378"/>
      <c r="SZK181" s="378"/>
      <c r="SZL181" s="378"/>
      <c r="SZM181" s="378"/>
      <c r="SZN181" s="378"/>
      <c r="SZO181" s="378"/>
      <c r="SZP181" s="378"/>
      <c r="SZQ181" s="378"/>
      <c r="SZR181" s="378"/>
      <c r="SZS181" s="378"/>
      <c r="SZT181" s="378"/>
      <c r="SZU181" s="378"/>
      <c r="SZV181" s="378"/>
      <c r="SZW181" s="378"/>
      <c r="SZX181" s="378"/>
      <c r="SZY181" s="378"/>
      <c r="SZZ181" s="377"/>
      <c r="TAA181" s="378"/>
      <c r="TAB181" s="378"/>
      <c r="TAC181" s="378"/>
      <c r="TAD181" s="378"/>
      <c r="TAE181" s="378"/>
      <c r="TAF181" s="378"/>
      <c r="TAG181" s="378"/>
      <c r="TAH181" s="378"/>
      <c r="TAI181" s="378"/>
      <c r="TAJ181" s="378"/>
      <c r="TAK181" s="378"/>
      <c r="TAL181" s="378"/>
      <c r="TAM181" s="378"/>
      <c r="TAN181" s="378"/>
      <c r="TAO181" s="378"/>
      <c r="TAP181" s="378"/>
      <c r="TAQ181" s="377"/>
      <c r="TAR181" s="378"/>
      <c r="TAS181" s="378"/>
      <c r="TAT181" s="378"/>
      <c r="TAU181" s="378"/>
      <c r="TAV181" s="378"/>
      <c r="TAW181" s="378"/>
      <c r="TAX181" s="378"/>
      <c r="TAY181" s="378"/>
      <c r="TAZ181" s="378"/>
      <c r="TBA181" s="378"/>
      <c r="TBB181" s="378"/>
      <c r="TBC181" s="378"/>
      <c r="TBD181" s="378"/>
      <c r="TBE181" s="378"/>
      <c r="TBF181" s="378"/>
      <c r="TBG181" s="378"/>
      <c r="TBH181" s="377"/>
      <c r="TBI181" s="378"/>
      <c r="TBJ181" s="378"/>
      <c r="TBK181" s="378"/>
      <c r="TBL181" s="378"/>
      <c r="TBM181" s="378"/>
      <c r="TBN181" s="378"/>
      <c r="TBO181" s="378"/>
      <c r="TBP181" s="378"/>
      <c r="TBQ181" s="378"/>
      <c r="TBR181" s="378"/>
      <c r="TBS181" s="378"/>
      <c r="TBT181" s="378"/>
      <c r="TBU181" s="378"/>
      <c r="TBV181" s="378"/>
      <c r="TBW181" s="378"/>
      <c r="TBX181" s="378"/>
      <c r="TBY181" s="377"/>
      <c r="TBZ181" s="378"/>
      <c r="TCA181" s="378"/>
      <c r="TCB181" s="378"/>
      <c r="TCC181" s="378"/>
      <c r="TCD181" s="378"/>
      <c r="TCE181" s="378"/>
      <c r="TCF181" s="378"/>
      <c r="TCG181" s="378"/>
      <c r="TCH181" s="378"/>
      <c r="TCI181" s="378"/>
      <c r="TCJ181" s="378"/>
      <c r="TCK181" s="378"/>
      <c r="TCL181" s="378"/>
      <c r="TCM181" s="378"/>
      <c r="TCN181" s="378"/>
      <c r="TCO181" s="378"/>
      <c r="TCP181" s="377"/>
      <c r="TCQ181" s="378"/>
      <c r="TCR181" s="378"/>
      <c r="TCS181" s="378"/>
      <c r="TCT181" s="378"/>
      <c r="TCU181" s="378"/>
      <c r="TCV181" s="378"/>
      <c r="TCW181" s="378"/>
      <c r="TCX181" s="378"/>
      <c r="TCY181" s="378"/>
      <c r="TCZ181" s="378"/>
      <c r="TDA181" s="378"/>
      <c r="TDB181" s="378"/>
      <c r="TDC181" s="378"/>
      <c r="TDD181" s="378"/>
      <c r="TDE181" s="378"/>
      <c r="TDF181" s="378"/>
      <c r="TDG181" s="377"/>
      <c r="TDH181" s="378"/>
      <c r="TDI181" s="378"/>
      <c r="TDJ181" s="378"/>
      <c r="TDK181" s="378"/>
      <c r="TDL181" s="378"/>
      <c r="TDM181" s="378"/>
      <c r="TDN181" s="378"/>
      <c r="TDO181" s="378"/>
      <c r="TDP181" s="378"/>
      <c r="TDQ181" s="378"/>
      <c r="TDR181" s="378"/>
      <c r="TDS181" s="378"/>
      <c r="TDT181" s="378"/>
      <c r="TDU181" s="378"/>
      <c r="TDV181" s="378"/>
      <c r="TDW181" s="378"/>
      <c r="TDX181" s="377"/>
      <c r="TDY181" s="378"/>
      <c r="TDZ181" s="378"/>
      <c r="TEA181" s="378"/>
      <c r="TEB181" s="378"/>
      <c r="TEC181" s="378"/>
      <c r="TED181" s="378"/>
      <c r="TEE181" s="378"/>
      <c r="TEF181" s="378"/>
      <c r="TEG181" s="378"/>
      <c r="TEH181" s="378"/>
      <c r="TEI181" s="378"/>
      <c r="TEJ181" s="378"/>
      <c r="TEK181" s="378"/>
      <c r="TEL181" s="378"/>
      <c r="TEM181" s="378"/>
      <c r="TEN181" s="378"/>
      <c r="TEO181" s="377"/>
      <c r="TEP181" s="378"/>
      <c r="TEQ181" s="378"/>
      <c r="TER181" s="378"/>
      <c r="TES181" s="378"/>
      <c r="TET181" s="378"/>
      <c r="TEU181" s="378"/>
      <c r="TEV181" s="378"/>
      <c r="TEW181" s="378"/>
      <c r="TEX181" s="378"/>
      <c r="TEY181" s="378"/>
      <c r="TEZ181" s="378"/>
      <c r="TFA181" s="378"/>
      <c r="TFB181" s="378"/>
      <c r="TFC181" s="378"/>
      <c r="TFD181" s="378"/>
      <c r="TFE181" s="378"/>
      <c r="TFF181" s="377"/>
      <c r="TFG181" s="378"/>
      <c r="TFH181" s="378"/>
      <c r="TFI181" s="378"/>
      <c r="TFJ181" s="378"/>
      <c r="TFK181" s="378"/>
      <c r="TFL181" s="378"/>
      <c r="TFM181" s="378"/>
      <c r="TFN181" s="378"/>
      <c r="TFO181" s="378"/>
      <c r="TFP181" s="378"/>
      <c r="TFQ181" s="378"/>
      <c r="TFR181" s="378"/>
      <c r="TFS181" s="378"/>
      <c r="TFT181" s="378"/>
      <c r="TFU181" s="378"/>
      <c r="TFV181" s="378"/>
      <c r="TFW181" s="377"/>
      <c r="TFX181" s="378"/>
      <c r="TFY181" s="378"/>
      <c r="TFZ181" s="378"/>
      <c r="TGA181" s="378"/>
      <c r="TGB181" s="378"/>
      <c r="TGC181" s="378"/>
      <c r="TGD181" s="378"/>
      <c r="TGE181" s="378"/>
      <c r="TGF181" s="378"/>
      <c r="TGG181" s="378"/>
      <c r="TGH181" s="378"/>
      <c r="TGI181" s="378"/>
      <c r="TGJ181" s="378"/>
      <c r="TGK181" s="378"/>
      <c r="TGL181" s="378"/>
      <c r="TGM181" s="378"/>
      <c r="TGN181" s="377"/>
      <c r="TGO181" s="378"/>
      <c r="TGP181" s="378"/>
      <c r="TGQ181" s="378"/>
      <c r="TGR181" s="378"/>
      <c r="TGS181" s="378"/>
      <c r="TGT181" s="378"/>
      <c r="TGU181" s="378"/>
      <c r="TGV181" s="378"/>
      <c r="TGW181" s="378"/>
      <c r="TGX181" s="378"/>
      <c r="TGY181" s="378"/>
      <c r="TGZ181" s="378"/>
      <c r="THA181" s="378"/>
      <c r="THB181" s="378"/>
      <c r="THC181" s="378"/>
      <c r="THD181" s="378"/>
      <c r="THE181" s="377"/>
      <c r="THF181" s="378"/>
      <c r="THG181" s="378"/>
      <c r="THH181" s="378"/>
      <c r="THI181" s="378"/>
      <c r="THJ181" s="378"/>
      <c r="THK181" s="378"/>
      <c r="THL181" s="378"/>
      <c r="THM181" s="378"/>
      <c r="THN181" s="378"/>
      <c r="THO181" s="378"/>
      <c r="THP181" s="378"/>
      <c r="THQ181" s="378"/>
      <c r="THR181" s="378"/>
      <c r="THS181" s="378"/>
      <c r="THT181" s="378"/>
      <c r="THU181" s="378"/>
      <c r="THV181" s="377"/>
      <c r="THW181" s="378"/>
      <c r="THX181" s="378"/>
      <c r="THY181" s="378"/>
      <c r="THZ181" s="378"/>
      <c r="TIA181" s="378"/>
      <c r="TIB181" s="378"/>
      <c r="TIC181" s="378"/>
      <c r="TID181" s="378"/>
      <c r="TIE181" s="378"/>
      <c r="TIF181" s="378"/>
      <c r="TIG181" s="378"/>
      <c r="TIH181" s="378"/>
      <c r="TII181" s="378"/>
      <c r="TIJ181" s="378"/>
      <c r="TIK181" s="378"/>
      <c r="TIL181" s="378"/>
      <c r="TIM181" s="377"/>
      <c r="TIN181" s="378"/>
      <c r="TIO181" s="378"/>
      <c r="TIP181" s="378"/>
      <c r="TIQ181" s="378"/>
      <c r="TIR181" s="378"/>
      <c r="TIS181" s="378"/>
      <c r="TIT181" s="378"/>
      <c r="TIU181" s="378"/>
      <c r="TIV181" s="378"/>
      <c r="TIW181" s="378"/>
      <c r="TIX181" s="378"/>
      <c r="TIY181" s="378"/>
      <c r="TIZ181" s="378"/>
      <c r="TJA181" s="378"/>
      <c r="TJB181" s="378"/>
      <c r="TJC181" s="378"/>
      <c r="TJD181" s="377"/>
      <c r="TJE181" s="378"/>
      <c r="TJF181" s="378"/>
      <c r="TJG181" s="378"/>
      <c r="TJH181" s="378"/>
      <c r="TJI181" s="378"/>
      <c r="TJJ181" s="378"/>
      <c r="TJK181" s="378"/>
      <c r="TJL181" s="378"/>
      <c r="TJM181" s="378"/>
      <c r="TJN181" s="378"/>
      <c r="TJO181" s="378"/>
      <c r="TJP181" s="378"/>
      <c r="TJQ181" s="378"/>
      <c r="TJR181" s="378"/>
      <c r="TJS181" s="378"/>
      <c r="TJT181" s="378"/>
      <c r="TJU181" s="377"/>
      <c r="TJV181" s="378"/>
      <c r="TJW181" s="378"/>
      <c r="TJX181" s="378"/>
      <c r="TJY181" s="378"/>
      <c r="TJZ181" s="378"/>
      <c r="TKA181" s="378"/>
      <c r="TKB181" s="378"/>
      <c r="TKC181" s="378"/>
      <c r="TKD181" s="378"/>
      <c r="TKE181" s="378"/>
      <c r="TKF181" s="378"/>
      <c r="TKG181" s="378"/>
      <c r="TKH181" s="378"/>
      <c r="TKI181" s="378"/>
      <c r="TKJ181" s="378"/>
      <c r="TKK181" s="378"/>
      <c r="TKL181" s="377"/>
      <c r="TKM181" s="378"/>
      <c r="TKN181" s="378"/>
      <c r="TKO181" s="378"/>
      <c r="TKP181" s="378"/>
      <c r="TKQ181" s="378"/>
      <c r="TKR181" s="378"/>
      <c r="TKS181" s="378"/>
      <c r="TKT181" s="378"/>
      <c r="TKU181" s="378"/>
      <c r="TKV181" s="378"/>
      <c r="TKW181" s="378"/>
      <c r="TKX181" s="378"/>
      <c r="TKY181" s="378"/>
      <c r="TKZ181" s="378"/>
      <c r="TLA181" s="378"/>
      <c r="TLB181" s="378"/>
      <c r="TLC181" s="377"/>
      <c r="TLD181" s="378"/>
      <c r="TLE181" s="378"/>
      <c r="TLF181" s="378"/>
      <c r="TLG181" s="378"/>
      <c r="TLH181" s="378"/>
      <c r="TLI181" s="378"/>
      <c r="TLJ181" s="378"/>
      <c r="TLK181" s="378"/>
      <c r="TLL181" s="378"/>
      <c r="TLM181" s="378"/>
      <c r="TLN181" s="378"/>
      <c r="TLO181" s="378"/>
      <c r="TLP181" s="378"/>
      <c r="TLQ181" s="378"/>
      <c r="TLR181" s="378"/>
      <c r="TLS181" s="378"/>
      <c r="TLT181" s="377"/>
      <c r="TLU181" s="378"/>
      <c r="TLV181" s="378"/>
      <c r="TLW181" s="378"/>
      <c r="TLX181" s="378"/>
      <c r="TLY181" s="378"/>
      <c r="TLZ181" s="378"/>
      <c r="TMA181" s="378"/>
      <c r="TMB181" s="378"/>
      <c r="TMC181" s="378"/>
      <c r="TMD181" s="378"/>
      <c r="TME181" s="378"/>
      <c r="TMF181" s="378"/>
      <c r="TMG181" s="378"/>
      <c r="TMH181" s="378"/>
      <c r="TMI181" s="378"/>
      <c r="TMJ181" s="378"/>
      <c r="TMK181" s="377"/>
      <c r="TML181" s="378"/>
      <c r="TMM181" s="378"/>
      <c r="TMN181" s="378"/>
      <c r="TMO181" s="378"/>
      <c r="TMP181" s="378"/>
      <c r="TMQ181" s="378"/>
      <c r="TMR181" s="378"/>
      <c r="TMS181" s="378"/>
      <c r="TMT181" s="378"/>
      <c r="TMU181" s="378"/>
      <c r="TMV181" s="378"/>
      <c r="TMW181" s="378"/>
      <c r="TMX181" s="378"/>
      <c r="TMY181" s="378"/>
      <c r="TMZ181" s="378"/>
      <c r="TNA181" s="378"/>
      <c r="TNB181" s="377"/>
      <c r="TNC181" s="378"/>
      <c r="TND181" s="378"/>
      <c r="TNE181" s="378"/>
      <c r="TNF181" s="378"/>
      <c r="TNG181" s="378"/>
      <c r="TNH181" s="378"/>
      <c r="TNI181" s="378"/>
      <c r="TNJ181" s="378"/>
      <c r="TNK181" s="378"/>
      <c r="TNL181" s="378"/>
      <c r="TNM181" s="378"/>
      <c r="TNN181" s="378"/>
      <c r="TNO181" s="378"/>
      <c r="TNP181" s="378"/>
      <c r="TNQ181" s="378"/>
      <c r="TNR181" s="378"/>
      <c r="TNS181" s="377"/>
      <c r="TNT181" s="378"/>
      <c r="TNU181" s="378"/>
      <c r="TNV181" s="378"/>
      <c r="TNW181" s="378"/>
      <c r="TNX181" s="378"/>
      <c r="TNY181" s="378"/>
      <c r="TNZ181" s="378"/>
      <c r="TOA181" s="378"/>
      <c r="TOB181" s="378"/>
      <c r="TOC181" s="378"/>
      <c r="TOD181" s="378"/>
      <c r="TOE181" s="378"/>
      <c r="TOF181" s="378"/>
      <c r="TOG181" s="378"/>
      <c r="TOH181" s="378"/>
      <c r="TOI181" s="378"/>
      <c r="TOJ181" s="377"/>
      <c r="TOK181" s="378"/>
      <c r="TOL181" s="378"/>
      <c r="TOM181" s="378"/>
      <c r="TON181" s="378"/>
      <c r="TOO181" s="378"/>
      <c r="TOP181" s="378"/>
      <c r="TOQ181" s="378"/>
      <c r="TOR181" s="378"/>
      <c r="TOS181" s="378"/>
      <c r="TOT181" s="378"/>
      <c r="TOU181" s="378"/>
      <c r="TOV181" s="378"/>
      <c r="TOW181" s="378"/>
      <c r="TOX181" s="378"/>
      <c r="TOY181" s="378"/>
      <c r="TOZ181" s="378"/>
      <c r="TPA181" s="377"/>
      <c r="TPB181" s="378"/>
      <c r="TPC181" s="378"/>
      <c r="TPD181" s="378"/>
      <c r="TPE181" s="378"/>
      <c r="TPF181" s="378"/>
      <c r="TPG181" s="378"/>
      <c r="TPH181" s="378"/>
      <c r="TPI181" s="378"/>
      <c r="TPJ181" s="378"/>
      <c r="TPK181" s="378"/>
      <c r="TPL181" s="378"/>
      <c r="TPM181" s="378"/>
      <c r="TPN181" s="378"/>
      <c r="TPO181" s="378"/>
      <c r="TPP181" s="378"/>
      <c r="TPQ181" s="378"/>
      <c r="TPR181" s="377"/>
      <c r="TPS181" s="378"/>
      <c r="TPT181" s="378"/>
      <c r="TPU181" s="378"/>
      <c r="TPV181" s="378"/>
      <c r="TPW181" s="378"/>
      <c r="TPX181" s="378"/>
      <c r="TPY181" s="378"/>
      <c r="TPZ181" s="378"/>
      <c r="TQA181" s="378"/>
      <c r="TQB181" s="378"/>
      <c r="TQC181" s="378"/>
      <c r="TQD181" s="378"/>
      <c r="TQE181" s="378"/>
      <c r="TQF181" s="378"/>
      <c r="TQG181" s="378"/>
      <c r="TQH181" s="378"/>
      <c r="TQI181" s="377"/>
      <c r="TQJ181" s="378"/>
      <c r="TQK181" s="378"/>
      <c r="TQL181" s="378"/>
      <c r="TQM181" s="378"/>
      <c r="TQN181" s="378"/>
      <c r="TQO181" s="378"/>
      <c r="TQP181" s="378"/>
      <c r="TQQ181" s="378"/>
      <c r="TQR181" s="378"/>
      <c r="TQS181" s="378"/>
      <c r="TQT181" s="378"/>
      <c r="TQU181" s="378"/>
      <c r="TQV181" s="378"/>
      <c r="TQW181" s="378"/>
      <c r="TQX181" s="378"/>
      <c r="TQY181" s="378"/>
      <c r="TQZ181" s="377"/>
      <c r="TRA181" s="378"/>
      <c r="TRB181" s="378"/>
      <c r="TRC181" s="378"/>
      <c r="TRD181" s="378"/>
      <c r="TRE181" s="378"/>
      <c r="TRF181" s="378"/>
      <c r="TRG181" s="378"/>
      <c r="TRH181" s="378"/>
      <c r="TRI181" s="378"/>
      <c r="TRJ181" s="378"/>
      <c r="TRK181" s="378"/>
      <c r="TRL181" s="378"/>
      <c r="TRM181" s="378"/>
      <c r="TRN181" s="378"/>
      <c r="TRO181" s="378"/>
      <c r="TRP181" s="378"/>
      <c r="TRQ181" s="377"/>
      <c r="TRR181" s="378"/>
      <c r="TRS181" s="378"/>
      <c r="TRT181" s="378"/>
      <c r="TRU181" s="378"/>
      <c r="TRV181" s="378"/>
      <c r="TRW181" s="378"/>
      <c r="TRX181" s="378"/>
      <c r="TRY181" s="378"/>
      <c r="TRZ181" s="378"/>
      <c r="TSA181" s="378"/>
      <c r="TSB181" s="378"/>
      <c r="TSC181" s="378"/>
      <c r="TSD181" s="378"/>
      <c r="TSE181" s="378"/>
      <c r="TSF181" s="378"/>
      <c r="TSG181" s="378"/>
      <c r="TSH181" s="377"/>
      <c r="TSI181" s="378"/>
      <c r="TSJ181" s="378"/>
      <c r="TSK181" s="378"/>
      <c r="TSL181" s="378"/>
      <c r="TSM181" s="378"/>
      <c r="TSN181" s="378"/>
      <c r="TSO181" s="378"/>
      <c r="TSP181" s="378"/>
      <c r="TSQ181" s="378"/>
      <c r="TSR181" s="378"/>
      <c r="TSS181" s="378"/>
      <c r="TST181" s="378"/>
      <c r="TSU181" s="378"/>
      <c r="TSV181" s="378"/>
      <c r="TSW181" s="378"/>
      <c r="TSX181" s="378"/>
      <c r="TSY181" s="377"/>
      <c r="TSZ181" s="378"/>
      <c r="TTA181" s="378"/>
      <c r="TTB181" s="378"/>
      <c r="TTC181" s="378"/>
      <c r="TTD181" s="378"/>
      <c r="TTE181" s="378"/>
      <c r="TTF181" s="378"/>
      <c r="TTG181" s="378"/>
      <c r="TTH181" s="378"/>
      <c r="TTI181" s="378"/>
      <c r="TTJ181" s="378"/>
      <c r="TTK181" s="378"/>
      <c r="TTL181" s="378"/>
      <c r="TTM181" s="378"/>
      <c r="TTN181" s="378"/>
      <c r="TTO181" s="378"/>
      <c r="TTP181" s="377"/>
      <c r="TTQ181" s="378"/>
      <c r="TTR181" s="378"/>
      <c r="TTS181" s="378"/>
      <c r="TTT181" s="378"/>
      <c r="TTU181" s="378"/>
      <c r="TTV181" s="378"/>
      <c r="TTW181" s="378"/>
      <c r="TTX181" s="378"/>
      <c r="TTY181" s="378"/>
      <c r="TTZ181" s="378"/>
      <c r="TUA181" s="378"/>
      <c r="TUB181" s="378"/>
      <c r="TUC181" s="378"/>
      <c r="TUD181" s="378"/>
      <c r="TUE181" s="378"/>
      <c r="TUF181" s="378"/>
      <c r="TUG181" s="377"/>
      <c r="TUH181" s="378"/>
      <c r="TUI181" s="378"/>
      <c r="TUJ181" s="378"/>
      <c r="TUK181" s="378"/>
      <c r="TUL181" s="378"/>
      <c r="TUM181" s="378"/>
      <c r="TUN181" s="378"/>
      <c r="TUO181" s="378"/>
      <c r="TUP181" s="378"/>
      <c r="TUQ181" s="378"/>
      <c r="TUR181" s="378"/>
      <c r="TUS181" s="378"/>
      <c r="TUT181" s="378"/>
      <c r="TUU181" s="378"/>
      <c r="TUV181" s="378"/>
      <c r="TUW181" s="378"/>
      <c r="TUX181" s="377"/>
      <c r="TUY181" s="378"/>
      <c r="TUZ181" s="378"/>
      <c r="TVA181" s="378"/>
      <c r="TVB181" s="378"/>
      <c r="TVC181" s="378"/>
      <c r="TVD181" s="378"/>
      <c r="TVE181" s="378"/>
      <c r="TVF181" s="378"/>
      <c r="TVG181" s="378"/>
      <c r="TVH181" s="378"/>
      <c r="TVI181" s="378"/>
      <c r="TVJ181" s="378"/>
      <c r="TVK181" s="378"/>
      <c r="TVL181" s="378"/>
      <c r="TVM181" s="378"/>
      <c r="TVN181" s="378"/>
      <c r="TVO181" s="377"/>
      <c r="TVP181" s="378"/>
      <c r="TVQ181" s="378"/>
      <c r="TVR181" s="378"/>
      <c r="TVS181" s="378"/>
      <c r="TVT181" s="378"/>
      <c r="TVU181" s="378"/>
      <c r="TVV181" s="378"/>
      <c r="TVW181" s="378"/>
      <c r="TVX181" s="378"/>
      <c r="TVY181" s="378"/>
      <c r="TVZ181" s="378"/>
      <c r="TWA181" s="378"/>
      <c r="TWB181" s="378"/>
      <c r="TWC181" s="378"/>
      <c r="TWD181" s="378"/>
      <c r="TWE181" s="378"/>
      <c r="TWF181" s="377"/>
      <c r="TWG181" s="378"/>
      <c r="TWH181" s="378"/>
      <c r="TWI181" s="378"/>
      <c r="TWJ181" s="378"/>
      <c r="TWK181" s="378"/>
      <c r="TWL181" s="378"/>
      <c r="TWM181" s="378"/>
      <c r="TWN181" s="378"/>
      <c r="TWO181" s="378"/>
      <c r="TWP181" s="378"/>
      <c r="TWQ181" s="378"/>
      <c r="TWR181" s="378"/>
      <c r="TWS181" s="378"/>
      <c r="TWT181" s="378"/>
      <c r="TWU181" s="378"/>
      <c r="TWV181" s="378"/>
      <c r="TWW181" s="377"/>
      <c r="TWX181" s="378"/>
      <c r="TWY181" s="378"/>
      <c r="TWZ181" s="378"/>
      <c r="TXA181" s="378"/>
      <c r="TXB181" s="378"/>
      <c r="TXC181" s="378"/>
      <c r="TXD181" s="378"/>
      <c r="TXE181" s="378"/>
      <c r="TXF181" s="378"/>
      <c r="TXG181" s="378"/>
      <c r="TXH181" s="378"/>
      <c r="TXI181" s="378"/>
      <c r="TXJ181" s="378"/>
      <c r="TXK181" s="378"/>
      <c r="TXL181" s="378"/>
      <c r="TXM181" s="378"/>
      <c r="TXN181" s="377"/>
      <c r="TXO181" s="378"/>
      <c r="TXP181" s="378"/>
      <c r="TXQ181" s="378"/>
      <c r="TXR181" s="378"/>
      <c r="TXS181" s="378"/>
      <c r="TXT181" s="378"/>
      <c r="TXU181" s="378"/>
      <c r="TXV181" s="378"/>
      <c r="TXW181" s="378"/>
      <c r="TXX181" s="378"/>
      <c r="TXY181" s="378"/>
      <c r="TXZ181" s="378"/>
      <c r="TYA181" s="378"/>
      <c r="TYB181" s="378"/>
      <c r="TYC181" s="378"/>
      <c r="TYD181" s="378"/>
      <c r="TYE181" s="377"/>
      <c r="TYF181" s="378"/>
      <c r="TYG181" s="378"/>
      <c r="TYH181" s="378"/>
      <c r="TYI181" s="378"/>
      <c r="TYJ181" s="378"/>
      <c r="TYK181" s="378"/>
      <c r="TYL181" s="378"/>
      <c r="TYM181" s="378"/>
      <c r="TYN181" s="378"/>
      <c r="TYO181" s="378"/>
      <c r="TYP181" s="378"/>
      <c r="TYQ181" s="378"/>
      <c r="TYR181" s="378"/>
      <c r="TYS181" s="378"/>
      <c r="TYT181" s="378"/>
      <c r="TYU181" s="378"/>
      <c r="TYV181" s="377"/>
      <c r="TYW181" s="378"/>
      <c r="TYX181" s="378"/>
      <c r="TYY181" s="378"/>
      <c r="TYZ181" s="378"/>
      <c r="TZA181" s="378"/>
      <c r="TZB181" s="378"/>
      <c r="TZC181" s="378"/>
      <c r="TZD181" s="378"/>
      <c r="TZE181" s="378"/>
      <c r="TZF181" s="378"/>
      <c r="TZG181" s="378"/>
      <c r="TZH181" s="378"/>
      <c r="TZI181" s="378"/>
      <c r="TZJ181" s="378"/>
      <c r="TZK181" s="378"/>
      <c r="TZL181" s="378"/>
      <c r="TZM181" s="377"/>
      <c r="TZN181" s="378"/>
      <c r="TZO181" s="378"/>
      <c r="TZP181" s="378"/>
      <c r="TZQ181" s="378"/>
      <c r="TZR181" s="378"/>
      <c r="TZS181" s="378"/>
      <c r="TZT181" s="378"/>
      <c r="TZU181" s="378"/>
      <c r="TZV181" s="378"/>
      <c r="TZW181" s="378"/>
      <c r="TZX181" s="378"/>
      <c r="TZY181" s="378"/>
      <c r="TZZ181" s="378"/>
      <c r="UAA181" s="378"/>
      <c r="UAB181" s="378"/>
      <c r="UAC181" s="378"/>
      <c r="UAD181" s="377"/>
      <c r="UAE181" s="378"/>
      <c r="UAF181" s="378"/>
      <c r="UAG181" s="378"/>
      <c r="UAH181" s="378"/>
      <c r="UAI181" s="378"/>
      <c r="UAJ181" s="378"/>
      <c r="UAK181" s="378"/>
      <c r="UAL181" s="378"/>
      <c r="UAM181" s="378"/>
      <c r="UAN181" s="378"/>
      <c r="UAO181" s="378"/>
      <c r="UAP181" s="378"/>
      <c r="UAQ181" s="378"/>
      <c r="UAR181" s="378"/>
      <c r="UAS181" s="378"/>
      <c r="UAT181" s="378"/>
      <c r="UAU181" s="377"/>
      <c r="UAV181" s="378"/>
      <c r="UAW181" s="378"/>
      <c r="UAX181" s="378"/>
      <c r="UAY181" s="378"/>
      <c r="UAZ181" s="378"/>
      <c r="UBA181" s="378"/>
      <c r="UBB181" s="378"/>
      <c r="UBC181" s="378"/>
      <c r="UBD181" s="378"/>
      <c r="UBE181" s="378"/>
      <c r="UBF181" s="378"/>
      <c r="UBG181" s="378"/>
      <c r="UBH181" s="378"/>
      <c r="UBI181" s="378"/>
      <c r="UBJ181" s="378"/>
      <c r="UBK181" s="378"/>
      <c r="UBL181" s="377"/>
      <c r="UBM181" s="378"/>
      <c r="UBN181" s="378"/>
      <c r="UBO181" s="378"/>
      <c r="UBP181" s="378"/>
      <c r="UBQ181" s="378"/>
      <c r="UBR181" s="378"/>
      <c r="UBS181" s="378"/>
      <c r="UBT181" s="378"/>
      <c r="UBU181" s="378"/>
      <c r="UBV181" s="378"/>
      <c r="UBW181" s="378"/>
      <c r="UBX181" s="378"/>
      <c r="UBY181" s="378"/>
      <c r="UBZ181" s="378"/>
      <c r="UCA181" s="378"/>
      <c r="UCB181" s="378"/>
      <c r="UCC181" s="377"/>
      <c r="UCD181" s="378"/>
      <c r="UCE181" s="378"/>
      <c r="UCF181" s="378"/>
      <c r="UCG181" s="378"/>
      <c r="UCH181" s="378"/>
      <c r="UCI181" s="378"/>
      <c r="UCJ181" s="378"/>
      <c r="UCK181" s="378"/>
      <c r="UCL181" s="378"/>
      <c r="UCM181" s="378"/>
      <c r="UCN181" s="378"/>
      <c r="UCO181" s="378"/>
      <c r="UCP181" s="378"/>
      <c r="UCQ181" s="378"/>
      <c r="UCR181" s="378"/>
      <c r="UCS181" s="378"/>
      <c r="UCT181" s="377"/>
      <c r="UCU181" s="378"/>
      <c r="UCV181" s="378"/>
      <c r="UCW181" s="378"/>
      <c r="UCX181" s="378"/>
      <c r="UCY181" s="378"/>
      <c r="UCZ181" s="378"/>
      <c r="UDA181" s="378"/>
      <c r="UDB181" s="378"/>
      <c r="UDC181" s="378"/>
      <c r="UDD181" s="378"/>
      <c r="UDE181" s="378"/>
      <c r="UDF181" s="378"/>
      <c r="UDG181" s="378"/>
      <c r="UDH181" s="378"/>
      <c r="UDI181" s="378"/>
      <c r="UDJ181" s="378"/>
      <c r="UDK181" s="377"/>
      <c r="UDL181" s="378"/>
      <c r="UDM181" s="378"/>
      <c r="UDN181" s="378"/>
      <c r="UDO181" s="378"/>
      <c r="UDP181" s="378"/>
      <c r="UDQ181" s="378"/>
      <c r="UDR181" s="378"/>
      <c r="UDS181" s="378"/>
      <c r="UDT181" s="378"/>
      <c r="UDU181" s="378"/>
      <c r="UDV181" s="378"/>
      <c r="UDW181" s="378"/>
      <c r="UDX181" s="378"/>
      <c r="UDY181" s="378"/>
      <c r="UDZ181" s="378"/>
      <c r="UEA181" s="378"/>
      <c r="UEB181" s="377"/>
      <c r="UEC181" s="378"/>
      <c r="UED181" s="378"/>
      <c r="UEE181" s="378"/>
      <c r="UEF181" s="378"/>
      <c r="UEG181" s="378"/>
      <c r="UEH181" s="378"/>
      <c r="UEI181" s="378"/>
      <c r="UEJ181" s="378"/>
      <c r="UEK181" s="378"/>
      <c r="UEL181" s="378"/>
      <c r="UEM181" s="378"/>
      <c r="UEN181" s="378"/>
      <c r="UEO181" s="378"/>
      <c r="UEP181" s="378"/>
      <c r="UEQ181" s="378"/>
      <c r="UER181" s="378"/>
      <c r="UES181" s="377"/>
      <c r="UET181" s="378"/>
      <c r="UEU181" s="378"/>
      <c r="UEV181" s="378"/>
      <c r="UEW181" s="378"/>
      <c r="UEX181" s="378"/>
      <c r="UEY181" s="378"/>
      <c r="UEZ181" s="378"/>
      <c r="UFA181" s="378"/>
      <c r="UFB181" s="378"/>
      <c r="UFC181" s="378"/>
      <c r="UFD181" s="378"/>
      <c r="UFE181" s="378"/>
      <c r="UFF181" s="378"/>
      <c r="UFG181" s="378"/>
      <c r="UFH181" s="378"/>
      <c r="UFI181" s="378"/>
      <c r="UFJ181" s="377"/>
      <c r="UFK181" s="378"/>
      <c r="UFL181" s="378"/>
      <c r="UFM181" s="378"/>
      <c r="UFN181" s="378"/>
      <c r="UFO181" s="378"/>
      <c r="UFP181" s="378"/>
      <c r="UFQ181" s="378"/>
      <c r="UFR181" s="378"/>
      <c r="UFS181" s="378"/>
      <c r="UFT181" s="378"/>
      <c r="UFU181" s="378"/>
      <c r="UFV181" s="378"/>
      <c r="UFW181" s="378"/>
      <c r="UFX181" s="378"/>
      <c r="UFY181" s="378"/>
      <c r="UFZ181" s="378"/>
      <c r="UGA181" s="377"/>
      <c r="UGB181" s="378"/>
      <c r="UGC181" s="378"/>
      <c r="UGD181" s="378"/>
      <c r="UGE181" s="378"/>
      <c r="UGF181" s="378"/>
      <c r="UGG181" s="378"/>
      <c r="UGH181" s="378"/>
      <c r="UGI181" s="378"/>
      <c r="UGJ181" s="378"/>
      <c r="UGK181" s="378"/>
      <c r="UGL181" s="378"/>
      <c r="UGM181" s="378"/>
      <c r="UGN181" s="378"/>
      <c r="UGO181" s="378"/>
      <c r="UGP181" s="378"/>
      <c r="UGQ181" s="378"/>
      <c r="UGR181" s="377"/>
      <c r="UGS181" s="378"/>
      <c r="UGT181" s="378"/>
      <c r="UGU181" s="378"/>
      <c r="UGV181" s="378"/>
      <c r="UGW181" s="378"/>
      <c r="UGX181" s="378"/>
      <c r="UGY181" s="378"/>
      <c r="UGZ181" s="378"/>
      <c r="UHA181" s="378"/>
      <c r="UHB181" s="378"/>
      <c r="UHC181" s="378"/>
      <c r="UHD181" s="378"/>
      <c r="UHE181" s="378"/>
      <c r="UHF181" s="378"/>
      <c r="UHG181" s="378"/>
      <c r="UHH181" s="378"/>
      <c r="UHI181" s="377"/>
      <c r="UHJ181" s="378"/>
      <c r="UHK181" s="378"/>
      <c r="UHL181" s="378"/>
      <c r="UHM181" s="378"/>
      <c r="UHN181" s="378"/>
      <c r="UHO181" s="378"/>
      <c r="UHP181" s="378"/>
      <c r="UHQ181" s="378"/>
      <c r="UHR181" s="378"/>
      <c r="UHS181" s="378"/>
      <c r="UHT181" s="378"/>
      <c r="UHU181" s="378"/>
      <c r="UHV181" s="378"/>
      <c r="UHW181" s="378"/>
      <c r="UHX181" s="378"/>
      <c r="UHY181" s="378"/>
      <c r="UHZ181" s="377"/>
      <c r="UIA181" s="378"/>
      <c r="UIB181" s="378"/>
      <c r="UIC181" s="378"/>
      <c r="UID181" s="378"/>
      <c r="UIE181" s="378"/>
      <c r="UIF181" s="378"/>
      <c r="UIG181" s="378"/>
      <c r="UIH181" s="378"/>
      <c r="UII181" s="378"/>
      <c r="UIJ181" s="378"/>
      <c r="UIK181" s="378"/>
      <c r="UIL181" s="378"/>
      <c r="UIM181" s="378"/>
      <c r="UIN181" s="378"/>
      <c r="UIO181" s="378"/>
      <c r="UIP181" s="378"/>
      <c r="UIQ181" s="377"/>
      <c r="UIR181" s="378"/>
      <c r="UIS181" s="378"/>
      <c r="UIT181" s="378"/>
      <c r="UIU181" s="378"/>
      <c r="UIV181" s="378"/>
      <c r="UIW181" s="378"/>
      <c r="UIX181" s="378"/>
      <c r="UIY181" s="378"/>
      <c r="UIZ181" s="378"/>
      <c r="UJA181" s="378"/>
      <c r="UJB181" s="378"/>
      <c r="UJC181" s="378"/>
      <c r="UJD181" s="378"/>
      <c r="UJE181" s="378"/>
      <c r="UJF181" s="378"/>
      <c r="UJG181" s="378"/>
      <c r="UJH181" s="377"/>
      <c r="UJI181" s="378"/>
      <c r="UJJ181" s="378"/>
      <c r="UJK181" s="378"/>
      <c r="UJL181" s="378"/>
      <c r="UJM181" s="378"/>
      <c r="UJN181" s="378"/>
      <c r="UJO181" s="378"/>
      <c r="UJP181" s="378"/>
      <c r="UJQ181" s="378"/>
      <c r="UJR181" s="378"/>
      <c r="UJS181" s="378"/>
      <c r="UJT181" s="378"/>
      <c r="UJU181" s="378"/>
      <c r="UJV181" s="378"/>
      <c r="UJW181" s="378"/>
      <c r="UJX181" s="378"/>
      <c r="UJY181" s="377"/>
      <c r="UJZ181" s="378"/>
      <c r="UKA181" s="378"/>
      <c r="UKB181" s="378"/>
      <c r="UKC181" s="378"/>
      <c r="UKD181" s="378"/>
      <c r="UKE181" s="378"/>
      <c r="UKF181" s="378"/>
      <c r="UKG181" s="378"/>
      <c r="UKH181" s="378"/>
      <c r="UKI181" s="378"/>
      <c r="UKJ181" s="378"/>
      <c r="UKK181" s="378"/>
      <c r="UKL181" s="378"/>
      <c r="UKM181" s="378"/>
      <c r="UKN181" s="378"/>
      <c r="UKO181" s="378"/>
      <c r="UKP181" s="377"/>
      <c r="UKQ181" s="378"/>
      <c r="UKR181" s="378"/>
      <c r="UKS181" s="378"/>
      <c r="UKT181" s="378"/>
      <c r="UKU181" s="378"/>
      <c r="UKV181" s="378"/>
      <c r="UKW181" s="378"/>
      <c r="UKX181" s="378"/>
      <c r="UKY181" s="378"/>
      <c r="UKZ181" s="378"/>
      <c r="ULA181" s="378"/>
      <c r="ULB181" s="378"/>
      <c r="ULC181" s="378"/>
      <c r="ULD181" s="378"/>
      <c r="ULE181" s="378"/>
      <c r="ULF181" s="378"/>
      <c r="ULG181" s="377"/>
      <c r="ULH181" s="378"/>
      <c r="ULI181" s="378"/>
      <c r="ULJ181" s="378"/>
      <c r="ULK181" s="378"/>
      <c r="ULL181" s="378"/>
      <c r="ULM181" s="378"/>
      <c r="ULN181" s="378"/>
      <c r="ULO181" s="378"/>
      <c r="ULP181" s="378"/>
      <c r="ULQ181" s="378"/>
      <c r="ULR181" s="378"/>
      <c r="ULS181" s="378"/>
      <c r="ULT181" s="378"/>
      <c r="ULU181" s="378"/>
      <c r="ULV181" s="378"/>
      <c r="ULW181" s="378"/>
      <c r="ULX181" s="377"/>
      <c r="ULY181" s="378"/>
      <c r="ULZ181" s="378"/>
      <c r="UMA181" s="378"/>
      <c r="UMB181" s="378"/>
      <c r="UMC181" s="378"/>
      <c r="UMD181" s="378"/>
      <c r="UME181" s="378"/>
      <c r="UMF181" s="378"/>
      <c r="UMG181" s="378"/>
      <c r="UMH181" s="378"/>
      <c r="UMI181" s="378"/>
      <c r="UMJ181" s="378"/>
      <c r="UMK181" s="378"/>
      <c r="UML181" s="378"/>
      <c r="UMM181" s="378"/>
      <c r="UMN181" s="378"/>
      <c r="UMO181" s="377"/>
      <c r="UMP181" s="378"/>
      <c r="UMQ181" s="378"/>
      <c r="UMR181" s="378"/>
      <c r="UMS181" s="378"/>
      <c r="UMT181" s="378"/>
      <c r="UMU181" s="378"/>
      <c r="UMV181" s="378"/>
      <c r="UMW181" s="378"/>
      <c r="UMX181" s="378"/>
      <c r="UMY181" s="378"/>
      <c r="UMZ181" s="378"/>
      <c r="UNA181" s="378"/>
      <c r="UNB181" s="378"/>
      <c r="UNC181" s="378"/>
      <c r="UND181" s="378"/>
      <c r="UNE181" s="378"/>
      <c r="UNF181" s="377"/>
      <c r="UNG181" s="378"/>
      <c r="UNH181" s="378"/>
      <c r="UNI181" s="378"/>
      <c r="UNJ181" s="378"/>
      <c r="UNK181" s="378"/>
      <c r="UNL181" s="378"/>
      <c r="UNM181" s="378"/>
      <c r="UNN181" s="378"/>
      <c r="UNO181" s="378"/>
      <c r="UNP181" s="378"/>
      <c r="UNQ181" s="378"/>
      <c r="UNR181" s="378"/>
      <c r="UNS181" s="378"/>
      <c r="UNT181" s="378"/>
      <c r="UNU181" s="378"/>
      <c r="UNV181" s="378"/>
      <c r="UNW181" s="377"/>
      <c r="UNX181" s="378"/>
      <c r="UNY181" s="378"/>
      <c r="UNZ181" s="378"/>
      <c r="UOA181" s="378"/>
      <c r="UOB181" s="378"/>
      <c r="UOC181" s="378"/>
      <c r="UOD181" s="378"/>
      <c r="UOE181" s="378"/>
      <c r="UOF181" s="378"/>
      <c r="UOG181" s="378"/>
      <c r="UOH181" s="378"/>
      <c r="UOI181" s="378"/>
      <c r="UOJ181" s="378"/>
      <c r="UOK181" s="378"/>
      <c r="UOL181" s="378"/>
      <c r="UOM181" s="378"/>
      <c r="UON181" s="377"/>
      <c r="UOO181" s="378"/>
      <c r="UOP181" s="378"/>
      <c r="UOQ181" s="378"/>
      <c r="UOR181" s="378"/>
      <c r="UOS181" s="378"/>
      <c r="UOT181" s="378"/>
      <c r="UOU181" s="378"/>
      <c r="UOV181" s="378"/>
      <c r="UOW181" s="378"/>
      <c r="UOX181" s="378"/>
      <c r="UOY181" s="378"/>
      <c r="UOZ181" s="378"/>
      <c r="UPA181" s="378"/>
      <c r="UPB181" s="378"/>
      <c r="UPC181" s="378"/>
      <c r="UPD181" s="378"/>
      <c r="UPE181" s="377"/>
      <c r="UPF181" s="378"/>
      <c r="UPG181" s="378"/>
      <c r="UPH181" s="378"/>
      <c r="UPI181" s="378"/>
      <c r="UPJ181" s="378"/>
      <c r="UPK181" s="378"/>
      <c r="UPL181" s="378"/>
      <c r="UPM181" s="378"/>
      <c r="UPN181" s="378"/>
      <c r="UPO181" s="378"/>
      <c r="UPP181" s="378"/>
      <c r="UPQ181" s="378"/>
      <c r="UPR181" s="378"/>
      <c r="UPS181" s="378"/>
      <c r="UPT181" s="378"/>
      <c r="UPU181" s="378"/>
      <c r="UPV181" s="377"/>
      <c r="UPW181" s="378"/>
      <c r="UPX181" s="378"/>
      <c r="UPY181" s="378"/>
      <c r="UPZ181" s="378"/>
      <c r="UQA181" s="378"/>
      <c r="UQB181" s="378"/>
      <c r="UQC181" s="378"/>
      <c r="UQD181" s="378"/>
      <c r="UQE181" s="378"/>
      <c r="UQF181" s="378"/>
      <c r="UQG181" s="378"/>
      <c r="UQH181" s="378"/>
      <c r="UQI181" s="378"/>
      <c r="UQJ181" s="378"/>
      <c r="UQK181" s="378"/>
      <c r="UQL181" s="378"/>
      <c r="UQM181" s="377"/>
      <c r="UQN181" s="378"/>
      <c r="UQO181" s="378"/>
      <c r="UQP181" s="378"/>
      <c r="UQQ181" s="378"/>
      <c r="UQR181" s="378"/>
      <c r="UQS181" s="378"/>
      <c r="UQT181" s="378"/>
      <c r="UQU181" s="378"/>
      <c r="UQV181" s="378"/>
      <c r="UQW181" s="378"/>
      <c r="UQX181" s="378"/>
      <c r="UQY181" s="378"/>
      <c r="UQZ181" s="378"/>
      <c r="URA181" s="378"/>
      <c r="URB181" s="378"/>
      <c r="URC181" s="378"/>
      <c r="URD181" s="377"/>
      <c r="URE181" s="378"/>
      <c r="URF181" s="378"/>
      <c r="URG181" s="378"/>
      <c r="URH181" s="378"/>
      <c r="URI181" s="378"/>
      <c r="URJ181" s="378"/>
      <c r="URK181" s="378"/>
      <c r="URL181" s="378"/>
      <c r="URM181" s="378"/>
      <c r="URN181" s="378"/>
      <c r="URO181" s="378"/>
      <c r="URP181" s="378"/>
      <c r="URQ181" s="378"/>
      <c r="URR181" s="378"/>
      <c r="URS181" s="378"/>
      <c r="URT181" s="378"/>
      <c r="URU181" s="377"/>
      <c r="URV181" s="378"/>
      <c r="URW181" s="378"/>
      <c r="URX181" s="378"/>
      <c r="URY181" s="378"/>
      <c r="URZ181" s="378"/>
      <c r="USA181" s="378"/>
      <c r="USB181" s="378"/>
      <c r="USC181" s="378"/>
      <c r="USD181" s="378"/>
      <c r="USE181" s="378"/>
      <c r="USF181" s="378"/>
      <c r="USG181" s="378"/>
      <c r="USH181" s="378"/>
      <c r="USI181" s="378"/>
      <c r="USJ181" s="378"/>
      <c r="USK181" s="378"/>
      <c r="USL181" s="377"/>
      <c r="USM181" s="378"/>
      <c r="USN181" s="378"/>
      <c r="USO181" s="378"/>
      <c r="USP181" s="378"/>
      <c r="USQ181" s="378"/>
      <c r="USR181" s="378"/>
      <c r="USS181" s="378"/>
      <c r="UST181" s="378"/>
      <c r="USU181" s="378"/>
      <c r="USV181" s="378"/>
      <c r="USW181" s="378"/>
      <c r="USX181" s="378"/>
      <c r="USY181" s="378"/>
      <c r="USZ181" s="378"/>
      <c r="UTA181" s="378"/>
      <c r="UTB181" s="378"/>
      <c r="UTC181" s="377"/>
      <c r="UTD181" s="378"/>
      <c r="UTE181" s="378"/>
      <c r="UTF181" s="378"/>
      <c r="UTG181" s="378"/>
      <c r="UTH181" s="378"/>
      <c r="UTI181" s="378"/>
      <c r="UTJ181" s="378"/>
      <c r="UTK181" s="378"/>
      <c r="UTL181" s="378"/>
      <c r="UTM181" s="378"/>
      <c r="UTN181" s="378"/>
      <c r="UTO181" s="378"/>
      <c r="UTP181" s="378"/>
      <c r="UTQ181" s="378"/>
      <c r="UTR181" s="378"/>
      <c r="UTS181" s="378"/>
      <c r="UTT181" s="377"/>
      <c r="UTU181" s="378"/>
      <c r="UTV181" s="378"/>
      <c r="UTW181" s="378"/>
      <c r="UTX181" s="378"/>
      <c r="UTY181" s="378"/>
      <c r="UTZ181" s="378"/>
      <c r="UUA181" s="378"/>
      <c r="UUB181" s="378"/>
      <c r="UUC181" s="378"/>
      <c r="UUD181" s="378"/>
      <c r="UUE181" s="378"/>
      <c r="UUF181" s="378"/>
      <c r="UUG181" s="378"/>
      <c r="UUH181" s="378"/>
      <c r="UUI181" s="378"/>
      <c r="UUJ181" s="378"/>
      <c r="UUK181" s="377"/>
      <c r="UUL181" s="378"/>
      <c r="UUM181" s="378"/>
      <c r="UUN181" s="378"/>
      <c r="UUO181" s="378"/>
      <c r="UUP181" s="378"/>
      <c r="UUQ181" s="378"/>
      <c r="UUR181" s="378"/>
      <c r="UUS181" s="378"/>
      <c r="UUT181" s="378"/>
      <c r="UUU181" s="378"/>
      <c r="UUV181" s="378"/>
      <c r="UUW181" s="378"/>
      <c r="UUX181" s="378"/>
      <c r="UUY181" s="378"/>
      <c r="UUZ181" s="378"/>
      <c r="UVA181" s="378"/>
      <c r="UVB181" s="377"/>
      <c r="UVC181" s="378"/>
      <c r="UVD181" s="378"/>
      <c r="UVE181" s="378"/>
      <c r="UVF181" s="378"/>
      <c r="UVG181" s="378"/>
      <c r="UVH181" s="378"/>
      <c r="UVI181" s="378"/>
      <c r="UVJ181" s="378"/>
      <c r="UVK181" s="378"/>
      <c r="UVL181" s="378"/>
      <c r="UVM181" s="378"/>
      <c r="UVN181" s="378"/>
      <c r="UVO181" s="378"/>
      <c r="UVP181" s="378"/>
      <c r="UVQ181" s="378"/>
      <c r="UVR181" s="378"/>
      <c r="UVS181" s="377"/>
      <c r="UVT181" s="378"/>
      <c r="UVU181" s="378"/>
      <c r="UVV181" s="378"/>
      <c r="UVW181" s="378"/>
      <c r="UVX181" s="378"/>
      <c r="UVY181" s="378"/>
      <c r="UVZ181" s="378"/>
      <c r="UWA181" s="378"/>
      <c r="UWB181" s="378"/>
      <c r="UWC181" s="378"/>
      <c r="UWD181" s="378"/>
      <c r="UWE181" s="378"/>
      <c r="UWF181" s="378"/>
      <c r="UWG181" s="378"/>
      <c r="UWH181" s="378"/>
      <c r="UWI181" s="378"/>
      <c r="UWJ181" s="377"/>
      <c r="UWK181" s="378"/>
      <c r="UWL181" s="378"/>
      <c r="UWM181" s="378"/>
      <c r="UWN181" s="378"/>
      <c r="UWO181" s="378"/>
      <c r="UWP181" s="378"/>
      <c r="UWQ181" s="378"/>
      <c r="UWR181" s="378"/>
      <c r="UWS181" s="378"/>
      <c r="UWT181" s="378"/>
      <c r="UWU181" s="378"/>
      <c r="UWV181" s="378"/>
      <c r="UWW181" s="378"/>
      <c r="UWX181" s="378"/>
      <c r="UWY181" s="378"/>
      <c r="UWZ181" s="378"/>
      <c r="UXA181" s="377"/>
      <c r="UXB181" s="378"/>
      <c r="UXC181" s="378"/>
      <c r="UXD181" s="378"/>
      <c r="UXE181" s="378"/>
      <c r="UXF181" s="378"/>
      <c r="UXG181" s="378"/>
      <c r="UXH181" s="378"/>
      <c r="UXI181" s="378"/>
      <c r="UXJ181" s="378"/>
      <c r="UXK181" s="378"/>
      <c r="UXL181" s="378"/>
      <c r="UXM181" s="378"/>
      <c r="UXN181" s="378"/>
      <c r="UXO181" s="378"/>
      <c r="UXP181" s="378"/>
      <c r="UXQ181" s="378"/>
      <c r="UXR181" s="377"/>
      <c r="UXS181" s="378"/>
      <c r="UXT181" s="378"/>
      <c r="UXU181" s="378"/>
      <c r="UXV181" s="378"/>
      <c r="UXW181" s="378"/>
      <c r="UXX181" s="378"/>
      <c r="UXY181" s="378"/>
      <c r="UXZ181" s="378"/>
      <c r="UYA181" s="378"/>
      <c r="UYB181" s="378"/>
      <c r="UYC181" s="378"/>
      <c r="UYD181" s="378"/>
      <c r="UYE181" s="378"/>
      <c r="UYF181" s="378"/>
      <c r="UYG181" s="378"/>
      <c r="UYH181" s="378"/>
      <c r="UYI181" s="377"/>
      <c r="UYJ181" s="378"/>
      <c r="UYK181" s="378"/>
      <c r="UYL181" s="378"/>
      <c r="UYM181" s="378"/>
      <c r="UYN181" s="378"/>
      <c r="UYO181" s="378"/>
      <c r="UYP181" s="378"/>
      <c r="UYQ181" s="378"/>
      <c r="UYR181" s="378"/>
      <c r="UYS181" s="378"/>
      <c r="UYT181" s="378"/>
      <c r="UYU181" s="378"/>
      <c r="UYV181" s="378"/>
      <c r="UYW181" s="378"/>
      <c r="UYX181" s="378"/>
      <c r="UYY181" s="378"/>
      <c r="UYZ181" s="377"/>
      <c r="UZA181" s="378"/>
      <c r="UZB181" s="378"/>
      <c r="UZC181" s="378"/>
      <c r="UZD181" s="378"/>
      <c r="UZE181" s="378"/>
      <c r="UZF181" s="378"/>
      <c r="UZG181" s="378"/>
      <c r="UZH181" s="378"/>
      <c r="UZI181" s="378"/>
      <c r="UZJ181" s="378"/>
      <c r="UZK181" s="378"/>
      <c r="UZL181" s="378"/>
      <c r="UZM181" s="378"/>
      <c r="UZN181" s="378"/>
      <c r="UZO181" s="378"/>
      <c r="UZP181" s="378"/>
      <c r="UZQ181" s="377"/>
      <c r="UZR181" s="378"/>
      <c r="UZS181" s="378"/>
      <c r="UZT181" s="378"/>
      <c r="UZU181" s="378"/>
      <c r="UZV181" s="378"/>
      <c r="UZW181" s="378"/>
      <c r="UZX181" s="378"/>
      <c r="UZY181" s="378"/>
      <c r="UZZ181" s="378"/>
      <c r="VAA181" s="378"/>
      <c r="VAB181" s="378"/>
      <c r="VAC181" s="378"/>
      <c r="VAD181" s="378"/>
      <c r="VAE181" s="378"/>
      <c r="VAF181" s="378"/>
      <c r="VAG181" s="378"/>
      <c r="VAH181" s="377"/>
      <c r="VAI181" s="378"/>
      <c r="VAJ181" s="378"/>
      <c r="VAK181" s="378"/>
      <c r="VAL181" s="378"/>
      <c r="VAM181" s="378"/>
      <c r="VAN181" s="378"/>
      <c r="VAO181" s="378"/>
      <c r="VAP181" s="378"/>
      <c r="VAQ181" s="378"/>
      <c r="VAR181" s="378"/>
      <c r="VAS181" s="378"/>
      <c r="VAT181" s="378"/>
      <c r="VAU181" s="378"/>
      <c r="VAV181" s="378"/>
      <c r="VAW181" s="378"/>
      <c r="VAX181" s="378"/>
      <c r="VAY181" s="377"/>
      <c r="VAZ181" s="378"/>
      <c r="VBA181" s="378"/>
      <c r="VBB181" s="378"/>
      <c r="VBC181" s="378"/>
      <c r="VBD181" s="378"/>
      <c r="VBE181" s="378"/>
      <c r="VBF181" s="378"/>
      <c r="VBG181" s="378"/>
      <c r="VBH181" s="378"/>
      <c r="VBI181" s="378"/>
      <c r="VBJ181" s="378"/>
      <c r="VBK181" s="378"/>
      <c r="VBL181" s="378"/>
      <c r="VBM181" s="378"/>
      <c r="VBN181" s="378"/>
      <c r="VBO181" s="378"/>
      <c r="VBP181" s="377"/>
      <c r="VBQ181" s="378"/>
      <c r="VBR181" s="378"/>
      <c r="VBS181" s="378"/>
      <c r="VBT181" s="378"/>
      <c r="VBU181" s="378"/>
      <c r="VBV181" s="378"/>
      <c r="VBW181" s="378"/>
      <c r="VBX181" s="378"/>
      <c r="VBY181" s="378"/>
      <c r="VBZ181" s="378"/>
      <c r="VCA181" s="378"/>
      <c r="VCB181" s="378"/>
      <c r="VCC181" s="378"/>
      <c r="VCD181" s="378"/>
      <c r="VCE181" s="378"/>
      <c r="VCF181" s="378"/>
      <c r="VCG181" s="377"/>
      <c r="VCH181" s="378"/>
      <c r="VCI181" s="378"/>
      <c r="VCJ181" s="378"/>
      <c r="VCK181" s="378"/>
      <c r="VCL181" s="378"/>
      <c r="VCM181" s="378"/>
      <c r="VCN181" s="378"/>
      <c r="VCO181" s="378"/>
      <c r="VCP181" s="378"/>
      <c r="VCQ181" s="378"/>
      <c r="VCR181" s="378"/>
      <c r="VCS181" s="378"/>
      <c r="VCT181" s="378"/>
      <c r="VCU181" s="378"/>
      <c r="VCV181" s="378"/>
      <c r="VCW181" s="378"/>
      <c r="VCX181" s="377"/>
      <c r="VCY181" s="378"/>
      <c r="VCZ181" s="378"/>
      <c r="VDA181" s="378"/>
      <c r="VDB181" s="378"/>
      <c r="VDC181" s="378"/>
      <c r="VDD181" s="378"/>
      <c r="VDE181" s="378"/>
      <c r="VDF181" s="378"/>
      <c r="VDG181" s="378"/>
      <c r="VDH181" s="378"/>
      <c r="VDI181" s="378"/>
      <c r="VDJ181" s="378"/>
      <c r="VDK181" s="378"/>
      <c r="VDL181" s="378"/>
      <c r="VDM181" s="378"/>
      <c r="VDN181" s="378"/>
      <c r="VDO181" s="377"/>
      <c r="VDP181" s="378"/>
      <c r="VDQ181" s="378"/>
      <c r="VDR181" s="378"/>
      <c r="VDS181" s="378"/>
      <c r="VDT181" s="378"/>
      <c r="VDU181" s="378"/>
      <c r="VDV181" s="378"/>
      <c r="VDW181" s="378"/>
      <c r="VDX181" s="378"/>
      <c r="VDY181" s="378"/>
      <c r="VDZ181" s="378"/>
      <c r="VEA181" s="378"/>
      <c r="VEB181" s="378"/>
      <c r="VEC181" s="378"/>
      <c r="VED181" s="378"/>
      <c r="VEE181" s="378"/>
      <c r="VEF181" s="377"/>
      <c r="VEG181" s="378"/>
      <c r="VEH181" s="378"/>
      <c r="VEI181" s="378"/>
      <c r="VEJ181" s="378"/>
      <c r="VEK181" s="378"/>
      <c r="VEL181" s="378"/>
      <c r="VEM181" s="378"/>
      <c r="VEN181" s="378"/>
      <c r="VEO181" s="378"/>
      <c r="VEP181" s="378"/>
      <c r="VEQ181" s="378"/>
      <c r="VER181" s="378"/>
      <c r="VES181" s="378"/>
      <c r="VET181" s="378"/>
      <c r="VEU181" s="378"/>
      <c r="VEV181" s="378"/>
      <c r="VEW181" s="377"/>
      <c r="VEX181" s="378"/>
      <c r="VEY181" s="378"/>
      <c r="VEZ181" s="378"/>
      <c r="VFA181" s="378"/>
      <c r="VFB181" s="378"/>
      <c r="VFC181" s="378"/>
      <c r="VFD181" s="378"/>
      <c r="VFE181" s="378"/>
      <c r="VFF181" s="378"/>
      <c r="VFG181" s="378"/>
      <c r="VFH181" s="378"/>
      <c r="VFI181" s="378"/>
      <c r="VFJ181" s="378"/>
      <c r="VFK181" s="378"/>
      <c r="VFL181" s="378"/>
      <c r="VFM181" s="378"/>
      <c r="VFN181" s="377"/>
      <c r="VFO181" s="378"/>
      <c r="VFP181" s="378"/>
      <c r="VFQ181" s="378"/>
      <c r="VFR181" s="378"/>
      <c r="VFS181" s="378"/>
      <c r="VFT181" s="378"/>
      <c r="VFU181" s="378"/>
      <c r="VFV181" s="378"/>
      <c r="VFW181" s="378"/>
      <c r="VFX181" s="378"/>
      <c r="VFY181" s="378"/>
      <c r="VFZ181" s="378"/>
      <c r="VGA181" s="378"/>
      <c r="VGB181" s="378"/>
      <c r="VGC181" s="378"/>
      <c r="VGD181" s="378"/>
      <c r="VGE181" s="377"/>
      <c r="VGF181" s="378"/>
      <c r="VGG181" s="378"/>
      <c r="VGH181" s="378"/>
      <c r="VGI181" s="378"/>
      <c r="VGJ181" s="378"/>
      <c r="VGK181" s="378"/>
      <c r="VGL181" s="378"/>
      <c r="VGM181" s="378"/>
      <c r="VGN181" s="378"/>
      <c r="VGO181" s="378"/>
      <c r="VGP181" s="378"/>
      <c r="VGQ181" s="378"/>
      <c r="VGR181" s="378"/>
      <c r="VGS181" s="378"/>
      <c r="VGT181" s="378"/>
      <c r="VGU181" s="378"/>
      <c r="VGV181" s="377"/>
      <c r="VGW181" s="378"/>
      <c r="VGX181" s="378"/>
      <c r="VGY181" s="378"/>
      <c r="VGZ181" s="378"/>
      <c r="VHA181" s="378"/>
      <c r="VHB181" s="378"/>
      <c r="VHC181" s="378"/>
      <c r="VHD181" s="378"/>
      <c r="VHE181" s="378"/>
      <c r="VHF181" s="378"/>
      <c r="VHG181" s="378"/>
      <c r="VHH181" s="378"/>
      <c r="VHI181" s="378"/>
      <c r="VHJ181" s="378"/>
      <c r="VHK181" s="378"/>
      <c r="VHL181" s="378"/>
      <c r="VHM181" s="377"/>
      <c r="VHN181" s="378"/>
      <c r="VHO181" s="378"/>
      <c r="VHP181" s="378"/>
      <c r="VHQ181" s="378"/>
      <c r="VHR181" s="378"/>
      <c r="VHS181" s="378"/>
      <c r="VHT181" s="378"/>
      <c r="VHU181" s="378"/>
      <c r="VHV181" s="378"/>
      <c r="VHW181" s="378"/>
      <c r="VHX181" s="378"/>
      <c r="VHY181" s="378"/>
      <c r="VHZ181" s="378"/>
      <c r="VIA181" s="378"/>
      <c r="VIB181" s="378"/>
      <c r="VIC181" s="378"/>
      <c r="VID181" s="377"/>
      <c r="VIE181" s="378"/>
      <c r="VIF181" s="378"/>
      <c r="VIG181" s="378"/>
      <c r="VIH181" s="378"/>
      <c r="VII181" s="378"/>
      <c r="VIJ181" s="378"/>
      <c r="VIK181" s="378"/>
      <c r="VIL181" s="378"/>
      <c r="VIM181" s="378"/>
      <c r="VIN181" s="378"/>
      <c r="VIO181" s="378"/>
      <c r="VIP181" s="378"/>
      <c r="VIQ181" s="378"/>
      <c r="VIR181" s="378"/>
      <c r="VIS181" s="378"/>
      <c r="VIT181" s="378"/>
      <c r="VIU181" s="377"/>
      <c r="VIV181" s="378"/>
      <c r="VIW181" s="378"/>
      <c r="VIX181" s="378"/>
      <c r="VIY181" s="378"/>
      <c r="VIZ181" s="378"/>
      <c r="VJA181" s="378"/>
      <c r="VJB181" s="378"/>
      <c r="VJC181" s="378"/>
      <c r="VJD181" s="378"/>
      <c r="VJE181" s="378"/>
      <c r="VJF181" s="378"/>
      <c r="VJG181" s="378"/>
      <c r="VJH181" s="378"/>
      <c r="VJI181" s="378"/>
      <c r="VJJ181" s="378"/>
      <c r="VJK181" s="378"/>
      <c r="VJL181" s="377"/>
      <c r="VJM181" s="378"/>
      <c r="VJN181" s="378"/>
      <c r="VJO181" s="378"/>
      <c r="VJP181" s="378"/>
      <c r="VJQ181" s="378"/>
      <c r="VJR181" s="378"/>
      <c r="VJS181" s="378"/>
      <c r="VJT181" s="378"/>
      <c r="VJU181" s="378"/>
      <c r="VJV181" s="378"/>
      <c r="VJW181" s="378"/>
      <c r="VJX181" s="378"/>
      <c r="VJY181" s="378"/>
      <c r="VJZ181" s="378"/>
      <c r="VKA181" s="378"/>
      <c r="VKB181" s="378"/>
      <c r="VKC181" s="377"/>
      <c r="VKD181" s="378"/>
      <c r="VKE181" s="378"/>
      <c r="VKF181" s="378"/>
      <c r="VKG181" s="378"/>
      <c r="VKH181" s="378"/>
      <c r="VKI181" s="378"/>
      <c r="VKJ181" s="378"/>
      <c r="VKK181" s="378"/>
      <c r="VKL181" s="378"/>
      <c r="VKM181" s="378"/>
      <c r="VKN181" s="378"/>
      <c r="VKO181" s="378"/>
      <c r="VKP181" s="378"/>
      <c r="VKQ181" s="378"/>
      <c r="VKR181" s="378"/>
      <c r="VKS181" s="378"/>
      <c r="VKT181" s="377"/>
      <c r="VKU181" s="378"/>
      <c r="VKV181" s="378"/>
      <c r="VKW181" s="378"/>
      <c r="VKX181" s="378"/>
      <c r="VKY181" s="378"/>
      <c r="VKZ181" s="378"/>
      <c r="VLA181" s="378"/>
      <c r="VLB181" s="378"/>
      <c r="VLC181" s="378"/>
      <c r="VLD181" s="378"/>
      <c r="VLE181" s="378"/>
      <c r="VLF181" s="378"/>
      <c r="VLG181" s="378"/>
      <c r="VLH181" s="378"/>
      <c r="VLI181" s="378"/>
      <c r="VLJ181" s="378"/>
      <c r="VLK181" s="377"/>
      <c r="VLL181" s="378"/>
      <c r="VLM181" s="378"/>
      <c r="VLN181" s="378"/>
      <c r="VLO181" s="378"/>
      <c r="VLP181" s="378"/>
      <c r="VLQ181" s="378"/>
      <c r="VLR181" s="378"/>
      <c r="VLS181" s="378"/>
      <c r="VLT181" s="378"/>
      <c r="VLU181" s="378"/>
      <c r="VLV181" s="378"/>
      <c r="VLW181" s="378"/>
      <c r="VLX181" s="378"/>
      <c r="VLY181" s="378"/>
      <c r="VLZ181" s="378"/>
      <c r="VMA181" s="378"/>
      <c r="VMB181" s="377"/>
      <c r="VMC181" s="378"/>
      <c r="VMD181" s="378"/>
      <c r="VME181" s="378"/>
      <c r="VMF181" s="378"/>
      <c r="VMG181" s="378"/>
      <c r="VMH181" s="378"/>
      <c r="VMI181" s="378"/>
      <c r="VMJ181" s="378"/>
      <c r="VMK181" s="378"/>
      <c r="VML181" s="378"/>
      <c r="VMM181" s="378"/>
      <c r="VMN181" s="378"/>
      <c r="VMO181" s="378"/>
      <c r="VMP181" s="378"/>
      <c r="VMQ181" s="378"/>
      <c r="VMR181" s="378"/>
      <c r="VMS181" s="377"/>
      <c r="VMT181" s="378"/>
      <c r="VMU181" s="378"/>
      <c r="VMV181" s="378"/>
      <c r="VMW181" s="378"/>
      <c r="VMX181" s="378"/>
      <c r="VMY181" s="378"/>
      <c r="VMZ181" s="378"/>
      <c r="VNA181" s="378"/>
      <c r="VNB181" s="378"/>
      <c r="VNC181" s="378"/>
      <c r="VND181" s="378"/>
      <c r="VNE181" s="378"/>
      <c r="VNF181" s="378"/>
      <c r="VNG181" s="378"/>
      <c r="VNH181" s="378"/>
      <c r="VNI181" s="378"/>
      <c r="VNJ181" s="377"/>
      <c r="VNK181" s="378"/>
      <c r="VNL181" s="378"/>
      <c r="VNM181" s="378"/>
      <c r="VNN181" s="378"/>
      <c r="VNO181" s="378"/>
      <c r="VNP181" s="378"/>
      <c r="VNQ181" s="378"/>
      <c r="VNR181" s="378"/>
      <c r="VNS181" s="378"/>
      <c r="VNT181" s="378"/>
      <c r="VNU181" s="378"/>
      <c r="VNV181" s="378"/>
      <c r="VNW181" s="378"/>
      <c r="VNX181" s="378"/>
      <c r="VNY181" s="378"/>
      <c r="VNZ181" s="378"/>
      <c r="VOA181" s="377"/>
      <c r="VOB181" s="378"/>
      <c r="VOC181" s="378"/>
      <c r="VOD181" s="378"/>
      <c r="VOE181" s="378"/>
      <c r="VOF181" s="378"/>
      <c r="VOG181" s="378"/>
      <c r="VOH181" s="378"/>
      <c r="VOI181" s="378"/>
      <c r="VOJ181" s="378"/>
      <c r="VOK181" s="378"/>
      <c r="VOL181" s="378"/>
      <c r="VOM181" s="378"/>
      <c r="VON181" s="378"/>
      <c r="VOO181" s="378"/>
      <c r="VOP181" s="378"/>
      <c r="VOQ181" s="378"/>
      <c r="VOR181" s="377"/>
      <c r="VOS181" s="378"/>
      <c r="VOT181" s="378"/>
      <c r="VOU181" s="378"/>
      <c r="VOV181" s="378"/>
      <c r="VOW181" s="378"/>
      <c r="VOX181" s="378"/>
      <c r="VOY181" s="378"/>
      <c r="VOZ181" s="378"/>
      <c r="VPA181" s="378"/>
      <c r="VPB181" s="378"/>
      <c r="VPC181" s="378"/>
      <c r="VPD181" s="378"/>
      <c r="VPE181" s="378"/>
      <c r="VPF181" s="378"/>
      <c r="VPG181" s="378"/>
      <c r="VPH181" s="378"/>
      <c r="VPI181" s="377"/>
      <c r="VPJ181" s="378"/>
      <c r="VPK181" s="378"/>
      <c r="VPL181" s="378"/>
      <c r="VPM181" s="378"/>
      <c r="VPN181" s="378"/>
      <c r="VPO181" s="378"/>
      <c r="VPP181" s="378"/>
      <c r="VPQ181" s="378"/>
      <c r="VPR181" s="378"/>
      <c r="VPS181" s="378"/>
      <c r="VPT181" s="378"/>
      <c r="VPU181" s="378"/>
      <c r="VPV181" s="378"/>
      <c r="VPW181" s="378"/>
      <c r="VPX181" s="378"/>
      <c r="VPY181" s="378"/>
      <c r="VPZ181" s="377"/>
      <c r="VQA181" s="378"/>
      <c r="VQB181" s="378"/>
      <c r="VQC181" s="378"/>
      <c r="VQD181" s="378"/>
      <c r="VQE181" s="378"/>
      <c r="VQF181" s="378"/>
      <c r="VQG181" s="378"/>
      <c r="VQH181" s="378"/>
      <c r="VQI181" s="378"/>
      <c r="VQJ181" s="378"/>
      <c r="VQK181" s="378"/>
      <c r="VQL181" s="378"/>
      <c r="VQM181" s="378"/>
      <c r="VQN181" s="378"/>
      <c r="VQO181" s="378"/>
      <c r="VQP181" s="378"/>
      <c r="VQQ181" s="377"/>
      <c r="VQR181" s="378"/>
      <c r="VQS181" s="378"/>
      <c r="VQT181" s="378"/>
      <c r="VQU181" s="378"/>
      <c r="VQV181" s="378"/>
      <c r="VQW181" s="378"/>
      <c r="VQX181" s="378"/>
      <c r="VQY181" s="378"/>
      <c r="VQZ181" s="378"/>
      <c r="VRA181" s="378"/>
      <c r="VRB181" s="378"/>
      <c r="VRC181" s="378"/>
      <c r="VRD181" s="378"/>
      <c r="VRE181" s="378"/>
      <c r="VRF181" s="378"/>
      <c r="VRG181" s="378"/>
      <c r="VRH181" s="377"/>
      <c r="VRI181" s="378"/>
      <c r="VRJ181" s="378"/>
      <c r="VRK181" s="378"/>
      <c r="VRL181" s="378"/>
      <c r="VRM181" s="378"/>
      <c r="VRN181" s="378"/>
      <c r="VRO181" s="378"/>
      <c r="VRP181" s="378"/>
      <c r="VRQ181" s="378"/>
      <c r="VRR181" s="378"/>
      <c r="VRS181" s="378"/>
      <c r="VRT181" s="378"/>
      <c r="VRU181" s="378"/>
      <c r="VRV181" s="378"/>
      <c r="VRW181" s="378"/>
      <c r="VRX181" s="378"/>
      <c r="VRY181" s="377"/>
      <c r="VRZ181" s="378"/>
      <c r="VSA181" s="378"/>
      <c r="VSB181" s="378"/>
      <c r="VSC181" s="378"/>
      <c r="VSD181" s="378"/>
      <c r="VSE181" s="378"/>
      <c r="VSF181" s="378"/>
      <c r="VSG181" s="378"/>
      <c r="VSH181" s="378"/>
      <c r="VSI181" s="378"/>
      <c r="VSJ181" s="378"/>
      <c r="VSK181" s="378"/>
      <c r="VSL181" s="378"/>
      <c r="VSM181" s="378"/>
      <c r="VSN181" s="378"/>
      <c r="VSO181" s="378"/>
      <c r="VSP181" s="377"/>
      <c r="VSQ181" s="378"/>
      <c r="VSR181" s="378"/>
      <c r="VSS181" s="378"/>
      <c r="VST181" s="378"/>
      <c r="VSU181" s="378"/>
      <c r="VSV181" s="378"/>
      <c r="VSW181" s="378"/>
      <c r="VSX181" s="378"/>
      <c r="VSY181" s="378"/>
      <c r="VSZ181" s="378"/>
      <c r="VTA181" s="378"/>
      <c r="VTB181" s="378"/>
      <c r="VTC181" s="378"/>
      <c r="VTD181" s="378"/>
      <c r="VTE181" s="378"/>
      <c r="VTF181" s="378"/>
      <c r="VTG181" s="377"/>
      <c r="VTH181" s="378"/>
      <c r="VTI181" s="378"/>
      <c r="VTJ181" s="378"/>
      <c r="VTK181" s="378"/>
      <c r="VTL181" s="378"/>
      <c r="VTM181" s="378"/>
      <c r="VTN181" s="378"/>
      <c r="VTO181" s="378"/>
      <c r="VTP181" s="378"/>
      <c r="VTQ181" s="378"/>
      <c r="VTR181" s="378"/>
      <c r="VTS181" s="378"/>
      <c r="VTT181" s="378"/>
      <c r="VTU181" s="378"/>
      <c r="VTV181" s="378"/>
      <c r="VTW181" s="378"/>
      <c r="VTX181" s="377"/>
      <c r="VTY181" s="378"/>
      <c r="VTZ181" s="378"/>
      <c r="VUA181" s="378"/>
      <c r="VUB181" s="378"/>
      <c r="VUC181" s="378"/>
      <c r="VUD181" s="378"/>
      <c r="VUE181" s="378"/>
      <c r="VUF181" s="378"/>
      <c r="VUG181" s="378"/>
      <c r="VUH181" s="378"/>
      <c r="VUI181" s="378"/>
      <c r="VUJ181" s="378"/>
      <c r="VUK181" s="378"/>
      <c r="VUL181" s="378"/>
      <c r="VUM181" s="378"/>
      <c r="VUN181" s="378"/>
      <c r="VUO181" s="377"/>
      <c r="VUP181" s="378"/>
      <c r="VUQ181" s="378"/>
      <c r="VUR181" s="378"/>
      <c r="VUS181" s="378"/>
      <c r="VUT181" s="378"/>
      <c r="VUU181" s="378"/>
      <c r="VUV181" s="378"/>
      <c r="VUW181" s="378"/>
      <c r="VUX181" s="378"/>
      <c r="VUY181" s="378"/>
      <c r="VUZ181" s="378"/>
      <c r="VVA181" s="378"/>
      <c r="VVB181" s="378"/>
      <c r="VVC181" s="378"/>
      <c r="VVD181" s="378"/>
      <c r="VVE181" s="378"/>
      <c r="VVF181" s="377"/>
      <c r="VVG181" s="378"/>
      <c r="VVH181" s="378"/>
      <c r="VVI181" s="378"/>
      <c r="VVJ181" s="378"/>
      <c r="VVK181" s="378"/>
      <c r="VVL181" s="378"/>
      <c r="VVM181" s="378"/>
      <c r="VVN181" s="378"/>
      <c r="VVO181" s="378"/>
      <c r="VVP181" s="378"/>
      <c r="VVQ181" s="378"/>
      <c r="VVR181" s="378"/>
      <c r="VVS181" s="378"/>
      <c r="VVT181" s="378"/>
      <c r="VVU181" s="378"/>
      <c r="VVV181" s="378"/>
      <c r="VVW181" s="377"/>
      <c r="VVX181" s="378"/>
      <c r="VVY181" s="378"/>
      <c r="VVZ181" s="378"/>
      <c r="VWA181" s="378"/>
      <c r="VWB181" s="378"/>
      <c r="VWC181" s="378"/>
      <c r="VWD181" s="378"/>
      <c r="VWE181" s="378"/>
      <c r="VWF181" s="378"/>
      <c r="VWG181" s="378"/>
      <c r="VWH181" s="378"/>
      <c r="VWI181" s="378"/>
      <c r="VWJ181" s="378"/>
      <c r="VWK181" s="378"/>
      <c r="VWL181" s="378"/>
      <c r="VWM181" s="378"/>
      <c r="VWN181" s="377"/>
      <c r="VWO181" s="378"/>
      <c r="VWP181" s="378"/>
      <c r="VWQ181" s="378"/>
      <c r="VWR181" s="378"/>
      <c r="VWS181" s="378"/>
      <c r="VWT181" s="378"/>
      <c r="VWU181" s="378"/>
      <c r="VWV181" s="378"/>
      <c r="VWW181" s="378"/>
      <c r="VWX181" s="378"/>
      <c r="VWY181" s="378"/>
      <c r="VWZ181" s="378"/>
      <c r="VXA181" s="378"/>
      <c r="VXB181" s="378"/>
      <c r="VXC181" s="378"/>
      <c r="VXD181" s="378"/>
      <c r="VXE181" s="377"/>
      <c r="VXF181" s="378"/>
      <c r="VXG181" s="378"/>
      <c r="VXH181" s="378"/>
      <c r="VXI181" s="378"/>
      <c r="VXJ181" s="378"/>
      <c r="VXK181" s="378"/>
      <c r="VXL181" s="378"/>
      <c r="VXM181" s="378"/>
      <c r="VXN181" s="378"/>
      <c r="VXO181" s="378"/>
      <c r="VXP181" s="378"/>
      <c r="VXQ181" s="378"/>
      <c r="VXR181" s="378"/>
      <c r="VXS181" s="378"/>
      <c r="VXT181" s="378"/>
      <c r="VXU181" s="378"/>
      <c r="VXV181" s="377"/>
      <c r="VXW181" s="378"/>
      <c r="VXX181" s="378"/>
      <c r="VXY181" s="378"/>
      <c r="VXZ181" s="378"/>
      <c r="VYA181" s="378"/>
      <c r="VYB181" s="378"/>
      <c r="VYC181" s="378"/>
      <c r="VYD181" s="378"/>
      <c r="VYE181" s="378"/>
      <c r="VYF181" s="378"/>
      <c r="VYG181" s="378"/>
      <c r="VYH181" s="378"/>
      <c r="VYI181" s="378"/>
      <c r="VYJ181" s="378"/>
      <c r="VYK181" s="378"/>
      <c r="VYL181" s="378"/>
      <c r="VYM181" s="377"/>
      <c r="VYN181" s="378"/>
      <c r="VYO181" s="378"/>
      <c r="VYP181" s="378"/>
      <c r="VYQ181" s="378"/>
      <c r="VYR181" s="378"/>
      <c r="VYS181" s="378"/>
      <c r="VYT181" s="378"/>
      <c r="VYU181" s="378"/>
      <c r="VYV181" s="378"/>
      <c r="VYW181" s="378"/>
      <c r="VYX181" s="378"/>
      <c r="VYY181" s="378"/>
      <c r="VYZ181" s="378"/>
      <c r="VZA181" s="378"/>
      <c r="VZB181" s="378"/>
      <c r="VZC181" s="378"/>
      <c r="VZD181" s="377"/>
      <c r="VZE181" s="378"/>
      <c r="VZF181" s="378"/>
      <c r="VZG181" s="378"/>
      <c r="VZH181" s="378"/>
      <c r="VZI181" s="378"/>
      <c r="VZJ181" s="378"/>
      <c r="VZK181" s="378"/>
      <c r="VZL181" s="378"/>
      <c r="VZM181" s="378"/>
      <c r="VZN181" s="378"/>
      <c r="VZO181" s="378"/>
      <c r="VZP181" s="378"/>
      <c r="VZQ181" s="378"/>
      <c r="VZR181" s="378"/>
      <c r="VZS181" s="378"/>
      <c r="VZT181" s="378"/>
      <c r="VZU181" s="377"/>
      <c r="VZV181" s="378"/>
      <c r="VZW181" s="378"/>
      <c r="VZX181" s="378"/>
      <c r="VZY181" s="378"/>
      <c r="VZZ181" s="378"/>
      <c r="WAA181" s="378"/>
      <c r="WAB181" s="378"/>
      <c r="WAC181" s="378"/>
      <c r="WAD181" s="378"/>
      <c r="WAE181" s="378"/>
      <c r="WAF181" s="378"/>
      <c r="WAG181" s="378"/>
      <c r="WAH181" s="378"/>
      <c r="WAI181" s="378"/>
      <c r="WAJ181" s="378"/>
      <c r="WAK181" s="378"/>
      <c r="WAL181" s="377"/>
      <c r="WAM181" s="378"/>
      <c r="WAN181" s="378"/>
      <c r="WAO181" s="378"/>
      <c r="WAP181" s="378"/>
      <c r="WAQ181" s="378"/>
      <c r="WAR181" s="378"/>
      <c r="WAS181" s="378"/>
      <c r="WAT181" s="378"/>
      <c r="WAU181" s="378"/>
      <c r="WAV181" s="378"/>
      <c r="WAW181" s="378"/>
      <c r="WAX181" s="378"/>
      <c r="WAY181" s="378"/>
      <c r="WAZ181" s="378"/>
      <c r="WBA181" s="378"/>
      <c r="WBB181" s="378"/>
      <c r="WBC181" s="377"/>
      <c r="WBD181" s="378"/>
      <c r="WBE181" s="378"/>
      <c r="WBF181" s="378"/>
      <c r="WBG181" s="378"/>
      <c r="WBH181" s="378"/>
      <c r="WBI181" s="378"/>
      <c r="WBJ181" s="378"/>
      <c r="WBK181" s="378"/>
      <c r="WBL181" s="378"/>
      <c r="WBM181" s="378"/>
      <c r="WBN181" s="378"/>
      <c r="WBO181" s="378"/>
      <c r="WBP181" s="378"/>
      <c r="WBQ181" s="378"/>
      <c r="WBR181" s="378"/>
      <c r="WBS181" s="378"/>
      <c r="WBT181" s="377"/>
      <c r="WBU181" s="378"/>
      <c r="WBV181" s="378"/>
      <c r="WBW181" s="378"/>
      <c r="WBX181" s="378"/>
      <c r="WBY181" s="378"/>
      <c r="WBZ181" s="378"/>
      <c r="WCA181" s="378"/>
      <c r="WCB181" s="378"/>
      <c r="WCC181" s="378"/>
      <c r="WCD181" s="378"/>
      <c r="WCE181" s="378"/>
      <c r="WCF181" s="378"/>
      <c r="WCG181" s="378"/>
      <c r="WCH181" s="378"/>
      <c r="WCI181" s="378"/>
      <c r="WCJ181" s="378"/>
      <c r="WCK181" s="377"/>
      <c r="WCL181" s="378"/>
      <c r="WCM181" s="378"/>
      <c r="WCN181" s="378"/>
      <c r="WCO181" s="378"/>
      <c r="WCP181" s="378"/>
      <c r="WCQ181" s="378"/>
      <c r="WCR181" s="378"/>
      <c r="WCS181" s="378"/>
      <c r="WCT181" s="378"/>
      <c r="WCU181" s="378"/>
      <c r="WCV181" s="378"/>
      <c r="WCW181" s="378"/>
      <c r="WCX181" s="378"/>
      <c r="WCY181" s="378"/>
      <c r="WCZ181" s="378"/>
      <c r="WDA181" s="378"/>
      <c r="WDB181" s="377"/>
      <c r="WDC181" s="378"/>
      <c r="WDD181" s="378"/>
      <c r="WDE181" s="378"/>
      <c r="WDF181" s="378"/>
      <c r="WDG181" s="378"/>
      <c r="WDH181" s="378"/>
      <c r="WDI181" s="378"/>
      <c r="WDJ181" s="378"/>
      <c r="WDK181" s="378"/>
      <c r="WDL181" s="378"/>
      <c r="WDM181" s="378"/>
      <c r="WDN181" s="378"/>
      <c r="WDO181" s="378"/>
      <c r="WDP181" s="378"/>
      <c r="WDQ181" s="378"/>
      <c r="WDR181" s="378"/>
      <c r="WDS181" s="377"/>
      <c r="WDT181" s="378"/>
      <c r="WDU181" s="378"/>
      <c r="WDV181" s="378"/>
      <c r="WDW181" s="378"/>
      <c r="WDX181" s="378"/>
      <c r="WDY181" s="378"/>
      <c r="WDZ181" s="378"/>
      <c r="WEA181" s="378"/>
      <c r="WEB181" s="378"/>
      <c r="WEC181" s="378"/>
      <c r="WED181" s="378"/>
      <c r="WEE181" s="378"/>
      <c r="WEF181" s="378"/>
      <c r="WEG181" s="378"/>
      <c r="WEH181" s="378"/>
      <c r="WEI181" s="378"/>
      <c r="WEJ181" s="377"/>
      <c r="WEK181" s="378"/>
      <c r="WEL181" s="378"/>
      <c r="WEM181" s="378"/>
      <c r="WEN181" s="378"/>
      <c r="WEO181" s="378"/>
      <c r="WEP181" s="378"/>
      <c r="WEQ181" s="378"/>
      <c r="WER181" s="378"/>
      <c r="WES181" s="378"/>
      <c r="WET181" s="378"/>
      <c r="WEU181" s="378"/>
      <c r="WEV181" s="378"/>
      <c r="WEW181" s="378"/>
      <c r="WEX181" s="378"/>
      <c r="WEY181" s="378"/>
      <c r="WEZ181" s="378"/>
      <c r="WFA181" s="377"/>
      <c r="WFB181" s="378"/>
      <c r="WFC181" s="378"/>
      <c r="WFD181" s="378"/>
      <c r="WFE181" s="378"/>
      <c r="WFF181" s="378"/>
      <c r="WFG181" s="378"/>
      <c r="WFH181" s="378"/>
      <c r="WFI181" s="378"/>
      <c r="WFJ181" s="378"/>
      <c r="WFK181" s="378"/>
      <c r="WFL181" s="378"/>
      <c r="WFM181" s="378"/>
      <c r="WFN181" s="378"/>
      <c r="WFO181" s="378"/>
      <c r="WFP181" s="378"/>
      <c r="WFQ181" s="378"/>
      <c r="WFR181" s="377"/>
      <c r="WFS181" s="378"/>
      <c r="WFT181" s="378"/>
      <c r="WFU181" s="378"/>
      <c r="WFV181" s="378"/>
      <c r="WFW181" s="378"/>
      <c r="WFX181" s="378"/>
      <c r="WFY181" s="378"/>
      <c r="WFZ181" s="378"/>
      <c r="WGA181" s="378"/>
      <c r="WGB181" s="378"/>
      <c r="WGC181" s="378"/>
      <c r="WGD181" s="378"/>
      <c r="WGE181" s="378"/>
      <c r="WGF181" s="378"/>
      <c r="WGG181" s="378"/>
      <c r="WGH181" s="378"/>
      <c r="WGI181" s="377"/>
      <c r="WGJ181" s="378"/>
      <c r="WGK181" s="378"/>
      <c r="WGL181" s="378"/>
      <c r="WGM181" s="378"/>
      <c r="WGN181" s="378"/>
      <c r="WGO181" s="378"/>
      <c r="WGP181" s="378"/>
      <c r="WGQ181" s="378"/>
      <c r="WGR181" s="378"/>
      <c r="WGS181" s="378"/>
      <c r="WGT181" s="378"/>
      <c r="WGU181" s="378"/>
      <c r="WGV181" s="378"/>
      <c r="WGW181" s="378"/>
      <c r="WGX181" s="378"/>
      <c r="WGY181" s="378"/>
      <c r="WGZ181" s="377"/>
      <c r="WHA181" s="378"/>
      <c r="WHB181" s="378"/>
      <c r="WHC181" s="378"/>
      <c r="WHD181" s="378"/>
      <c r="WHE181" s="378"/>
      <c r="WHF181" s="378"/>
      <c r="WHG181" s="378"/>
      <c r="WHH181" s="378"/>
      <c r="WHI181" s="378"/>
      <c r="WHJ181" s="378"/>
      <c r="WHK181" s="378"/>
      <c r="WHL181" s="378"/>
      <c r="WHM181" s="378"/>
      <c r="WHN181" s="378"/>
      <c r="WHO181" s="378"/>
      <c r="WHP181" s="378"/>
      <c r="WHQ181" s="377"/>
      <c r="WHR181" s="378"/>
      <c r="WHS181" s="378"/>
      <c r="WHT181" s="378"/>
      <c r="WHU181" s="378"/>
      <c r="WHV181" s="378"/>
      <c r="WHW181" s="378"/>
      <c r="WHX181" s="378"/>
      <c r="WHY181" s="378"/>
      <c r="WHZ181" s="378"/>
      <c r="WIA181" s="378"/>
      <c r="WIB181" s="378"/>
      <c r="WIC181" s="378"/>
      <c r="WID181" s="378"/>
      <c r="WIE181" s="378"/>
      <c r="WIF181" s="378"/>
      <c r="WIG181" s="378"/>
      <c r="WIH181" s="377"/>
      <c r="WII181" s="378"/>
      <c r="WIJ181" s="378"/>
      <c r="WIK181" s="378"/>
      <c r="WIL181" s="378"/>
      <c r="WIM181" s="378"/>
      <c r="WIN181" s="378"/>
      <c r="WIO181" s="378"/>
      <c r="WIP181" s="378"/>
      <c r="WIQ181" s="378"/>
      <c r="WIR181" s="378"/>
      <c r="WIS181" s="378"/>
      <c r="WIT181" s="378"/>
      <c r="WIU181" s="378"/>
      <c r="WIV181" s="378"/>
      <c r="WIW181" s="378"/>
      <c r="WIX181" s="378"/>
      <c r="WIY181" s="377"/>
      <c r="WIZ181" s="378"/>
      <c r="WJA181" s="378"/>
      <c r="WJB181" s="378"/>
      <c r="WJC181" s="378"/>
      <c r="WJD181" s="378"/>
      <c r="WJE181" s="378"/>
      <c r="WJF181" s="378"/>
      <c r="WJG181" s="378"/>
      <c r="WJH181" s="378"/>
      <c r="WJI181" s="378"/>
      <c r="WJJ181" s="378"/>
      <c r="WJK181" s="378"/>
      <c r="WJL181" s="378"/>
      <c r="WJM181" s="378"/>
      <c r="WJN181" s="378"/>
      <c r="WJO181" s="378"/>
      <c r="WJP181" s="377"/>
      <c r="WJQ181" s="378"/>
      <c r="WJR181" s="378"/>
      <c r="WJS181" s="378"/>
      <c r="WJT181" s="378"/>
      <c r="WJU181" s="378"/>
      <c r="WJV181" s="378"/>
      <c r="WJW181" s="378"/>
      <c r="WJX181" s="378"/>
      <c r="WJY181" s="378"/>
      <c r="WJZ181" s="378"/>
      <c r="WKA181" s="378"/>
      <c r="WKB181" s="378"/>
      <c r="WKC181" s="378"/>
      <c r="WKD181" s="378"/>
      <c r="WKE181" s="378"/>
      <c r="WKF181" s="378"/>
      <c r="WKG181" s="377"/>
      <c r="WKH181" s="378"/>
      <c r="WKI181" s="378"/>
      <c r="WKJ181" s="378"/>
      <c r="WKK181" s="378"/>
      <c r="WKL181" s="378"/>
      <c r="WKM181" s="378"/>
      <c r="WKN181" s="378"/>
      <c r="WKO181" s="378"/>
      <c r="WKP181" s="378"/>
      <c r="WKQ181" s="378"/>
      <c r="WKR181" s="378"/>
      <c r="WKS181" s="378"/>
      <c r="WKT181" s="378"/>
      <c r="WKU181" s="378"/>
      <c r="WKV181" s="378"/>
      <c r="WKW181" s="378"/>
      <c r="WKX181" s="377"/>
      <c r="WKY181" s="378"/>
      <c r="WKZ181" s="378"/>
      <c r="WLA181" s="378"/>
      <c r="WLB181" s="378"/>
      <c r="WLC181" s="378"/>
      <c r="WLD181" s="378"/>
      <c r="WLE181" s="378"/>
      <c r="WLF181" s="378"/>
      <c r="WLG181" s="378"/>
      <c r="WLH181" s="378"/>
      <c r="WLI181" s="378"/>
      <c r="WLJ181" s="378"/>
      <c r="WLK181" s="378"/>
      <c r="WLL181" s="378"/>
      <c r="WLM181" s="378"/>
      <c r="WLN181" s="378"/>
      <c r="WLO181" s="377"/>
      <c r="WLP181" s="378"/>
      <c r="WLQ181" s="378"/>
      <c r="WLR181" s="378"/>
      <c r="WLS181" s="378"/>
      <c r="WLT181" s="378"/>
      <c r="WLU181" s="378"/>
      <c r="WLV181" s="378"/>
      <c r="WLW181" s="378"/>
      <c r="WLX181" s="378"/>
      <c r="WLY181" s="378"/>
      <c r="WLZ181" s="378"/>
      <c r="WMA181" s="378"/>
      <c r="WMB181" s="378"/>
      <c r="WMC181" s="378"/>
      <c r="WMD181" s="378"/>
      <c r="WME181" s="378"/>
      <c r="WMF181" s="377"/>
      <c r="WMG181" s="378"/>
      <c r="WMH181" s="378"/>
      <c r="WMI181" s="378"/>
      <c r="WMJ181" s="378"/>
      <c r="WMK181" s="378"/>
      <c r="WML181" s="378"/>
      <c r="WMM181" s="378"/>
      <c r="WMN181" s="378"/>
      <c r="WMO181" s="378"/>
      <c r="WMP181" s="378"/>
      <c r="WMQ181" s="378"/>
      <c r="WMR181" s="378"/>
      <c r="WMS181" s="378"/>
      <c r="WMT181" s="378"/>
      <c r="WMU181" s="378"/>
      <c r="WMV181" s="378"/>
      <c r="WMW181" s="377"/>
      <c r="WMX181" s="378"/>
      <c r="WMY181" s="378"/>
      <c r="WMZ181" s="378"/>
      <c r="WNA181" s="378"/>
      <c r="WNB181" s="378"/>
      <c r="WNC181" s="378"/>
      <c r="WND181" s="378"/>
      <c r="WNE181" s="378"/>
      <c r="WNF181" s="378"/>
      <c r="WNG181" s="378"/>
      <c r="WNH181" s="378"/>
      <c r="WNI181" s="378"/>
      <c r="WNJ181" s="378"/>
      <c r="WNK181" s="378"/>
      <c r="WNL181" s="378"/>
      <c r="WNM181" s="378"/>
      <c r="WNN181" s="377"/>
      <c r="WNO181" s="378"/>
      <c r="WNP181" s="378"/>
      <c r="WNQ181" s="378"/>
      <c r="WNR181" s="378"/>
      <c r="WNS181" s="378"/>
      <c r="WNT181" s="378"/>
      <c r="WNU181" s="378"/>
      <c r="WNV181" s="378"/>
      <c r="WNW181" s="378"/>
      <c r="WNX181" s="378"/>
      <c r="WNY181" s="378"/>
      <c r="WNZ181" s="378"/>
      <c r="WOA181" s="378"/>
      <c r="WOB181" s="378"/>
      <c r="WOC181" s="378"/>
      <c r="WOD181" s="378"/>
      <c r="WOE181" s="377"/>
      <c r="WOF181" s="378"/>
      <c r="WOG181" s="378"/>
      <c r="WOH181" s="378"/>
      <c r="WOI181" s="378"/>
      <c r="WOJ181" s="378"/>
      <c r="WOK181" s="378"/>
      <c r="WOL181" s="378"/>
      <c r="WOM181" s="378"/>
      <c r="WON181" s="378"/>
      <c r="WOO181" s="378"/>
      <c r="WOP181" s="378"/>
      <c r="WOQ181" s="378"/>
      <c r="WOR181" s="378"/>
      <c r="WOS181" s="378"/>
      <c r="WOT181" s="378"/>
      <c r="WOU181" s="378"/>
      <c r="WOV181" s="377"/>
      <c r="WOW181" s="378"/>
      <c r="WOX181" s="378"/>
      <c r="WOY181" s="378"/>
      <c r="WOZ181" s="378"/>
      <c r="WPA181" s="378"/>
      <c r="WPB181" s="378"/>
      <c r="WPC181" s="378"/>
      <c r="WPD181" s="378"/>
      <c r="WPE181" s="378"/>
      <c r="WPF181" s="378"/>
      <c r="WPG181" s="378"/>
      <c r="WPH181" s="378"/>
      <c r="WPI181" s="378"/>
      <c r="WPJ181" s="378"/>
      <c r="WPK181" s="378"/>
      <c r="WPL181" s="378"/>
      <c r="WPM181" s="377"/>
      <c r="WPN181" s="378"/>
      <c r="WPO181" s="378"/>
      <c r="WPP181" s="378"/>
      <c r="WPQ181" s="378"/>
      <c r="WPR181" s="378"/>
      <c r="WPS181" s="378"/>
      <c r="WPT181" s="378"/>
      <c r="WPU181" s="378"/>
      <c r="WPV181" s="378"/>
      <c r="WPW181" s="378"/>
      <c r="WPX181" s="378"/>
      <c r="WPY181" s="378"/>
      <c r="WPZ181" s="378"/>
      <c r="WQA181" s="378"/>
      <c r="WQB181" s="378"/>
      <c r="WQC181" s="378"/>
      <c r="WQD181" s="377"/>
      <c r="WQE181" s="378"/>
      <c r="WQF181" s="378"/>
      <c r="WQG181" s="378"/>
      <c r="WQH181" s="378"/>
      <c r="WQI181" s="378"/>
      <c r="WQJ181" s="378"/>
      <c r="WQK181" s="378"/>
      <c r="WQL181" s="378"/>
      <c r="WQM181" s="378"/>
      <c r="WQN181" s="378"/>
      <c r="WQO181" s="378"/>
      <c r="WQP181" s="378"/>
      <c r="WQQ181" s="378"/>
      <c r="WQR181" s="378"/>
      <c r="WQS181" s="378"/>
      <c r="WQT181" s="378"/>
      <c r="WQU181" s="377"/>
      <c r="WQV181" s="378"/>
      <c r="WQW181" s="378"/>
      <c r="WQX181" s="378"/>
      <c r="WQY181" s="378"/>
      <c r="WQZ181" s="378"/>
      <c r="WRA181" s="378"/>
      <c r="WRB181" s="378"/>
      <c r="WRC181" s="378"/>
      <c r="WRD181" s="378"/>
      <c r="WRE181" s="378"/>
      <c r="WRF181" s="378"/>
      <c r="WRG181" s="378"/>
      <c r="WRH181" s="378"/>
      <c r="WRI181" s="378"/>
      <c r="WRJ181" s="378"/>
      <c r="WRK181" s="378"/>
      <c r="WRL181" s="377"/>
      <c r="WRM181" s="378"/>
      <c r="WRN181" s="378"/>
      <c r="WRO181" s="378"/>
      <c r="WRP181" s="378"/>
      <c r="WRQ181" s="378"/>
      <c r="WRR181" s="378"/>
      <c r="WRS181" s="378"/>
      <c r="WRT181" s="378"/>
      <c r="WRU181" s="378"/>
      <c r="WRV181" s="378"/>
      <c r="WRW181" s="378"/>
      <c r="WRX181" s="378"/>
      <c r="WRY181" s="378"/>
      <c r="WRZ181" s="378"/>
      <c r="WSA181" s="378"/>
      <c r="WSB181" s="378"/>
      <c r="WSC181" s="377"/>
      <c r="WSD181" s="378"/>
      <c r="WSE181" s="378"/>
      <c r="WSF181" s="378"/>
      <c r="WSG181" s="378"/>
      <c r="WSH181" s="378"/>
      <c r="WSI181" s="378"/>
      <c r="WSJ181" s="378"/>
      <c r="WSK181" s="378"/>
      <c r="WSL181" s="378"/>
      <c r="WSM181" s="378"/>
      <c r="WSN181" s="378"/>
      <c r="WSO181" s="378"/>
      <c r="WSP181" s="378"/>
      <c r="WSQ181" s="378"/>
      <c r="WSR181" s="378"/>
      <c r="WSS181" s="378"/>
      <c r="WST181" s="377"/>
      <c r="WSU181" s="378"/>
      <c r="WSV181" s="378"/>
      <c r="WSW181" s="378"/>
      <c r="WSX181" s="378"/>
      <c r="WSY181" s="378"/>
      <c r="WSZ181" s="378"/>
      <c r="WTA181" s="378"/>
      <c r="WTB181" s="378"/>
      <c r="WTC181" s="378"/>
      <c r="WTD181" s="378"/>
      <c r="WTE181" s="378"/>
      <c r="WTF181" s="378"/>
      <c r="WTG181" s="378"/>
      <c r="WTH181" s="378"/>
      <c r="WTI181" s="378"/>
      <c r="WTJ181" s="378"/>
      <c r="WTK181" s="377"/>
      <c r="WTL181" s="378"/>
      <c r="WTM181" s="378"/>
      <c r="WTN181" s="378"/>
      <c r="WTO181" s="378"/>
      <c r="WTP181" s="378"/>
      <c r="WTQ181" s="378"/>
      <c r="WTR181" s="378"/>
      <c r="WTS181" s="378"/>
      <c r="WTT181" s="378"/>
      <c r="WTU181" s="378"/>
      <c r="WTV181" s="378"/>
      <c r="WTW181" s="378"/>
      <c r="WTX181" s="378"/>
      <c r="WTY181" s="378"/>
      <c r="WTZ181" s="378"/>
      <c r="WUA181" s="378"/>
      <c r="WUB181" s="377"/>
      <c r="WUC181" s="378"/>
      <c r="WUD181" s="378"/>
      <c r="WUE181" s="378"/>
      <c r="WUF181" s="378"/>
      <c r="WUG181" s="378"/>
      <c r="WUH181" s="378"/>
      <c r="WUI181" s="378"/>
      <c r="WUJ181" s="378"/>
      <c r="WUK181" s="378"/>
      <c r="WUL181" s="378"/>
      <c r="WUM181" s="378"/>
      <c r="WUN181" s="378"/>
      <c r="WUO181" s="378"/>
      <c r="WUP181" s="378"/>
      <c r="WUQ181" s="378"/>
      <c r="WUR181" s="378"/>
      <c r="WUS181" s="377"/>
      <c r="WUT181" s="378"/>
      <c r="WUU181" s="378"/>
      <c r="WUV181" s="378"/>
      <c r="WUW181" s="378"/>
      <c r="WUX181" s="378"/>
      <c r="WUY181" s="378"/>
      <c r="WUZ181" s="378"/>
      <c r="WVA181" s="378"/>
      <c r="WVB181" s="378"/>
      <c r="WVC181" s="378"/>
      <c r="WVD181" s="378"/>
      <c r="WVE181" s="378"/>
      <c r="WVF181" s="378"/>
      <c r="WVG181" s="378"/>
      <c r="WVH181" s="378"/>
      <c r="WVI181" s="378"/>
      <c r="WVJ181" s="377"/>
      <c r="WVK181" s="378"/>
      <c r="WVL181" s="378"/>
      <c r="WVM181" s="378"/>
      <c r="WVN181" s="378"/>
      <c r="WVO181" s="378"/>
      <c r="WVP181" s="378"/>
      <c r="WVQ181" s="378"/>
      <c r="WVR181" s="378"/>
      <c r="WVS181" s="378"/>
      <c r="WVT181" s="378"/>
      <c r="WVU181" s="378"/>
      <c r="WVV181" s="378"/>
      <c r="WVW181" s="378"/>
      <c r="WVX181" s="378"/>
      <c r="WVY181" s="378"/>
      <c r="WVZ181" s="378"/>
      <c r="WWA181" s="377"/>
      <c r="WWB181" s="378"/>
      <c r="WWC181" s="378"/>
      <c r="WWD181" s="378"/>
      <c r="WWE181" s="378"/>
      <c r="WWF181" s="378"/>
      <c r="WWG181" s="378"/>
      <c r="WWH181" s="378"/>
      <c r="WWI181" s="378"/>
      <c r="WWJ181" s="378"/>
      <c r="WWK181" s="378"/>
      <c r="WWL181" s="378"/>
      <c r="WWM181" s="378"/>
      <c r="WWN181" s="378"/>
      <c r="WWO181" s="378"/>
      <c r="WWP181" s="378"/>
      <c r="WWQ181" s="378"/>
      <c r="WWR181" s="377"/>
      <c r="WWS181" s="378"/>
      <c r="WWT181" s="378"/>
      <c r="WWU181" s="378"/>
      <c r="WWV181" s="378"/>
      <c r="WWW181" s="378"/>
      <c r="WWX181" s="378"/>
      <c r="WWY181" s="378"/>
      <c r="WWZ181" s="378"/>
      <c r="WXA181" s="378"/>
      <c r="WXB181" s="378"/>
      <c r="WXC181" s="378"/>
      <c r="WXD181" s="378"/>
      <c r="WXE181" s="378"/>
      <c r="WXF181" s="378"/>
      <c r="WXG181" s="378"/>
      <c r="WXH181" s="378"/>
      <c r="WXI181" s="377"/>
      <c r="WXJ181" s="378"/>
      <c r="WXK181" s="378"/>
      <c r="WXL181" s="378"/>
      <c r="WXM181" s="378"/>
      <c r="WXN181" s="378"/>
      <c r="WXO181" s="378"/>
      <c r="WXP181" s="378"/>
      <c r="WXQ181" s="378"/>
      <c r="WXR181" s="378"/>
      <c r="WXS181" s="378"/>
      <c r="WXT181" s="378"/>
      <c r="WXU181" s="378"/>
      <c r="WXV181" s="378"/>
      <c r="WXW181" s="378"/>
      <c r="WXX181" s="378"/>
      <c r="WXY181" s="378"/>
      <c r="WXZ181" s="377"/>
      <c r="WYA181" s="378"/>
      <c r="WYB181" s="378"/>
      <c r="WYC181" s="378"/>
      <c r="WYD181" s="378"/>
      <c r="WYE181" s="378"/>
      <c r="WYF181" s="378"/>
      <c r="WYG181" s="378"/>
      <c r="WYH181" s="378"/>
      <c r="WYI181" s="378"/>
      <c r="WYJ181" s="378"/>
      <c r="WYK181" s="378"/>
      <c r="WYL181" s="378"/>
      <c r="WYM181" s="378"/>
      <c r="WYN181" s="378"/>
      <c r="WYO181" s="378"/>
      <c r="WYP181" s="378"/>
      <c r="WYQ181" s="377"/>
      <c r="WYR181" s="378"/>
      <c r="WYS181" s="378"/>
      <c r="WYT181" s="378"/>
      <c r="WYU181" s="378"/>
      <c r="WYV181" s="378"/>
      <c r="WYW181" s="378"/>
      <c r="WYX181" s="378"/>
      <c r="WYY181" s="378"/>
      <c r="WYZ181" s="378"/>
      <c r="WZA181" s="378"/>
      <c r="WZB181" s="378"/>
      <c r="WZC181" s="378"/>
      <c r="WZD181" s="378"/>
      <c r="WZE181" s="378"/>
      <c r="WZF181" s="378"/>
      <c r="WZG181" s="378"/>
      <c r="WZH181" s="377"/>
      <c r="WZI181" s="378"/>
      <c r="WZJ181" s="378"/>
      <c r="WZK181" s="378"/>
      <c r="WZL181" s="378"/>
      <c r="WZM181" s="378"/>
      <c r="WZN181" s="378"/>
      <c r="WZO181" s="378"/>
      <c r="WZP181" s="378"/>
      <c r="WZQ181" s="378"/>
      <c r="WZR181" s="378"/>
      <c r="WZS181" s="378"/>
      <c r="WZT181" s="378"/>
      <c r="WZU181" s="378"/>
      <c r="WZV181" s="378"/>
      <c r="WZW181" s="378"/>
      <c r="WZX181" s="378"/>
      <c r="WZY181" s="377"/>
      <c r="WZZ181" s="378"/>
      <c r="XAA181" s="378"/>
      <c r="XAB181" s="378"/>
      <c r="XAC181" s="378"/>
      <c r="XAD181" s="378"/>
      <c r="XAE181" s="378"/>
      <c r="XAF181" s="378"/>
      <c r="XAG181" s="378"/>
      <c r="XAH181" s="378"/>
      <c r="XAI181" s="378"/>
      <c r="XAJ181" s="378"/>
      <c r="XAK181" s="378"/>
      <c r="XAL181" s="378"/>
      <c r="XAM181" s="378"/>
      <c r="XAN181" s="378"/>
      <c r="XAO181" s="378"/>
      <c r="XAP181" s="377"/>
      <c r="XAQ181" s="378"/>
      <c r="XAR181" s="378"/>
      <c r="XAS181" s="378"/>
      <c r="XAT181" s="378"/>
      <c r="XAU181" s="378"/>
      <c r="XAV181" s="378"/>
      <c r="XAW181" s="378"/>
      <c r="XAX181" s="378"/>
      <c r="XAY181" s="378"/>
      <c r="XAZ181" s="378"/>
      <c r="XBA181" s="378"/>
      <c r="XBB181" s="378"/>
      <c r="XBC181" s="378"/>
      <c r="XBD181" s="378"/>
      <c r="XBE181" s="378"/>
      <c r="XBF181" s="378"/>
      <c r="XBG181" s="377"/>
      <c r="XBH181" s="378"/>
      <c r="XBI181" s="378"/>
      <c r="XBJ181" s="378"/>
      <c r="XBK181" s="378"/>
      <c r="XBL181" s="378"/>
      <c r="XBM181" s="378"/>
      <c r="XBN181" s="378"/>
      <c r="XBO181" s="378"/>
      <c r="XBP181" s="378"/>
      <c r="XBQ181" s="378"/>
      <c r="XBR181" s="378"/>
      <c r="XBS181" s="378"/>
      <c r="XBT181" s="378"/>
      <c r="XBU181" s="378"/>
      <c r="XBV181" s="378"/>
      <c r="XBW181" s="378"/>
      <c r="XBX181" s="377"/>
      <c r="XBY181" s="378"/>
      <c r="XBZ181" s="378"/>
      <c r="XCA181" s="378"/>
      <c r="XCB181" s="378"/>
      <c r="XCC181" s="378"/>
      <c r="XCD181" s="378"/>
      <c r="XCE181" s="378"/>
      <c r="XCF181" s="378"/>
      <c r="XCG181" s="378"/>
      <c r="XCH181" s="378"/>
      <c r="XCI181" s="378"/>
      <c r="XCJ181" s="378"/>
      <c r="XCK181" s="378"/>
      <c r="XCL181" s="378"/>
      <c r="XCM181" s="378"/>
      <c r="XCN181" s="378"/>
      <c r="XCO181" s="377"/>
      <c r="XCP181" s="378"/>
      <c r="XCQ181" s="378"/>
      <c r="XCR181" s="378"/>
      <c r="XCS181" s="378"/>
      <c r="XCT181" s="378"/>
      <c r="XCU181" s="378"/>
      <c r="XCV181" s="378"/>
      <c r="XCW181" s="378"/>
      <c r="XCX181" s="378"/>
      <c r="XCY181" s="378"/>
      <c r="XCZ181" s="378"/>
      <c r="XDA181" s="378"/>
      <c r="XDB181" s="378"/>
      <c r="XDC181" s="378"/>
      <c r="XDD181" s="378"/>
      <c r="XDE181" s="378"/>
      <c r="XDF181" s="377"/>
      <c r="XDG181" s="377"/>
      <c r="XDH181" s="377"/>
      <c r="XDI181" s="377"/>
      <c r="XDJ181" s="377"/>
      <c r="XDK181" s="377"/>
      <c r="XDL181" s="377"/>
      <c r="XDM181" s="377"/>
      <c r="XDN181" s="377"/>
      <c r="XDO181" s="377"/>
      <c r="XDP181" s="377"/>
      <c r="XDQ181" s="377"/>
      <c r="XDR181" s="377"/>
    </row>
    <row r="182" spans="1:16346" s="21" customFormat="1" ht="144" customHeight="1" x14ac:dyDescent="0.2">
      <c r="A182" s="112">
        <v>5151</v>
      </c>
      <c r="B182" s="113">
        <v>168</v>
      </c>
      <c r="C182" s="182" t="s">
        <v>3640</v>
      </c>
      <c r="D182" s="112" t="s">
        <v>3641</v>
      </c>
      <c r="E182" s="112" t="s">
        <v>2167</v>
      </c>
      <c r="F182" s="112" t="s">
        <v>3645</v>
      </c>
      <c r="G182" s="112" t="s">
        <v>3646</v>
      </c>
      <c r="H182" s="112" t="s">
        <v>3647</v>
      </c>
      <c r="I182" s="112" t="s">
        <v>88</v>
      </c>
      <c r="J182" s="112"/>
      <c r="K182" s="112"/>
      <c r="L182" s="112" t="s">
        <v>3653</v>
      </c>
      <c r="M182" s="115" t="s">
        <v>3654</v>
      </c>
      <c r="N182" s="114">
        <v>43089</v>
      </c>
      <c r="O182" s="117">
        <v>19720</v>
      </c>
      <c r="P182" s="112" t="s">
        <v>214</v>
      </c>
      <c r="Q182" s="112" t="s">
        <v>3724</v>
      </c>
    </row>
    <row r="183" spans="1:16346" s="89" customFormat="1" ht="25.5" x14ac:dyDescent="0.2">
      <c r="A183" s="377" t="s">
        <v>5023</v>
      </c>
      <c r="B183" s="378"/>
      <c r="C183" s="378"/>
      <c r="D183" s="378"/>
      <c r="E183" s="378"/>
      <c r="F183" s="378"/>
      <c r="G183" s="378"/>
      <c r="H183" s="378"/>
      <c r="I183" s="378"/>
      <c r="J183" s="378"/>
      <c r="K183" s="378"/>
      <c r="L183" s="378"/>
      <c r="M183" s="378"/>
      <c r="N183" s="378"/>
      <c r="O183" s="378"/>
      <c r="P183" s="378"/>
      <c r="Q183" s="378"/>
      <c r="R183" s="80"/>
      <c r="S183" s="80"/>
      <c r="T183" s="80"/>
      <c r="U183" s="80"/>
      <c r="V183" s="80"/>
      <c r="W183" s="80"/>
      <c r="X183" s="80"/>
      <c r="Y183" s="80"/>
      <c r="Z183" s="80"/>
      <c r="AA183" s="80"/>
    </row>
    <row r="184" spans="1:16346" s="80" customFormat="1" ht="57" x14ac:dyDescent="0.2">
      <c r="A184" s="112">
        <v>51501</v>
      </c>
      <c r="B184" s="113">
        <v>169</v>
      </c>
      <c r="C184" s="182" t="s">
        <v>3793</v>
      </c>
      <c r="D184" s="112" t="s">
        <v>3799</v>
      </c>
      <c r="E184" s="112" t="s">
        <v>2174</v>
      </c>
      <c r="F184" s="112" t="s">
        <v>1876</v>
      </c>
      <c r="G184" s="112" t="s">
        <v>3800</v>
      </c>
      <c r="H184" s="112" t="s">
        <v>3801</v>
      </c>
      <c r="I184" s="112" t="s">
        <v>88</v>
      </c>
      <c r="J184" s="112">
        <v>4398</v>
      </c>
      <c r="K184" s="112">
        <v>0</v>
      </c>
      <c r="L184" s="112" t="s">
        <v>3796</v>
      </c>
      <c r="M184" s="115" t="s">
        <v>3797</v>
      </c>
      <c r="N184" s="114">
        <v>43445</v>
      </c>
      <c r="O184" s="117">
        <v>35000</v>
      </c>
      <c r="P184" s="112" t="s">
        <v>26</v>
      </c>
      <c r="Q184" s="112" t="s">
        <v>3802</v>
      </c>
    </row>
    <row r="185" spans="1:16346" s="80" customFormat="1" ht="99.75" x14ac:dyDescent="0.2">
      <c r="A185" s="112">
        <v>51901</v>
      </c>
      <c r="B185" s="113">
        <v>170</v>
      </c>
      <c r="C185" s="182" t="s">
        <v>3872</v>
      </c>
      <c r="D185" s="112" t="s">
        <v>5631</v>
      </c>
      <c r="E185" s="112" t="s">
        <v>2168</v>
      </c>
      <c r="F185" s="112" t="s">
        <v>3873</v>
      </c>
      <c r="G185" s="112" t="s">
        <v>3874</v>
      </c>
      <c r="H185" s="112" t="s">
        <v>3875</v>
      </c>
      <c r="I185" s="112" t="s">
        <v>381</v>
      </c>
      <c r="J185" s="112"/>
      <c r="K185" s="112"/>
      <c r="L185" s="112" t="s">
        <v>3876</v>
      </c>
      <c r="M185" s="115">
        <v>114</v>
      </c>
      <c r="N185" s="114">
        <v>43487</v>
      </c>
      <c r="O185" s="117">
        <v>7044.7</v>
      </c>
      <c r="P185" s="112" t="s">
        <v>26</v>
      </c>
      <c r="Q185" s="112" t="s">
        <v>3802</v>
      </c>
    </row>
    <row r="186" spans="1:16346" s="80" customFormat="1" ht="57" x14ac:dyDescent="0.2">
      <c r="A186" s="112">
        <v>51101</v>
      </c>
      <c r="B186" s="113">
        <v>171</v>
      </c>
      <c r="C186" s="182" t="s">
        <v>4005</v>
      </c>
      <c r="D186" s="112" t="s">
        <v>4006</v>
      </c>
      <c r="E186" s="112" t="s">
        <v>2168</v>
      </c>
      <c r="F186" s="112" t="s">
        <v>4007</v>
      </c>
      <c r="G186" s="112" t="s">
        <v>586</v>
      </c>
      <c r="H186" s="112" t="s">
        <v>586</v>
      </c>
      <c r="I186" s="112" t="s">
        <v>4008</v>
      </c>
      <c r="J186" s="112"/>
      <c r="K186" s="112"/>
      <c r="L186" s="112" t="s">
        <v>4009</v>
      </c>
      <c r="M186" s="115" t="s">
        <v>4004</v>
      </c>
      <c r="N186" s="114">
        <v>43593</v>
      </c>
      <c r="O186" s="117">
        <v>6356.59</v>
      </c>
      <c r="P186" s="112" t="s">
        <v>3862</v>
      </c>
      <c r="Q186" s="112" t="s">
        <v>3802</v>
      </c>
    </row>
    <row r="187" spans="1:16346" s="80" customFormat="1" ht="57" x14ac:dyDescent="0.2">
      <c r="A187" s="112">
        <v>51101</v>
      </c>
      <c r="B187" s="113">
        <v>172</v>
      </c>
      <c r="C187" s="182" t="s">
        <v>4010</v>
      </c>
      <c r="D187" s="112" t="s">
        <v>4006</v>
      </c>
      <c r="E187" s="112" t="s">
        <v>2168</v>
      </c>
      <c r="F187" s="112" t="s">
        <v>4007</v>
      </c>
      <c r="G187" s="112" t="s">
        <v>586</v>
      </c>
      <c r="H187" s="112" t="s">
        <v>586</v>
      </c>
      <c r="I187" s="112" t="s">
        <v>4008</v>
      </c>
      <c r="J187" s="112"/>
      <c r="K187" s="112"/>
      <c r="L187" s="112" t="s">
        <v>4009</v>
      </c>
      <c r="M187" s="115" t="s">
        <v>4004</v>
      </c>
      <c r="N187" s="114">
        <v>43593</v>
      </c>
      <c r="O187" s="117">
        <v>6356.59</v>
      </c>
      <c r="P187" s="112" t="s">
        <v>3862</v>
      </c>
      <c r="Q187" s="112" t="s">
        <v>3802</v>
      </c>
    </row>
    <row r="188" spans="1:16346" s="80" customFormat="1" ht="57" x14ac:dyDescent="0.2">
      <c r="A188" s="112">
        <v>51901</v>
      </c>
      <c r="B188" s="113">
        <v>173</v>
      </c>
      <c r="C188" s="182" t="s">
        <v>4076</v>
      </c>
      <c r="D188" s="112" t="s">
        <v>4077</v>
      </c>
      <c r="E188" s="112" t="s">
        <v>2168</v>
      </c>
      <c r="F188" s="112" t="s">
        <v>4052</v>
      </c>
      <c r="G188" s="112" t="s">
        <v>4078</v>
      </c>
      <c r="H188" s="112" t="s">
        <v>4079</v>
      </c>
      <c r="I188" s="112" t="s">
        <v>530</v>
      </c>
      <c r="J188" s="112"/>
      <c r="K188" s="112"/>
      <c r="L188" s="112" t="s">
        <v>4009</v>
      </c>
      <c r="M188" s="115" t="s">
        <v>4053</v>
      </c>
      <c r="N188" s="114">
        <v>43593</v>
      </c>
      <c r="O188" s="117">
        <v>15052.49</v>
      </c>
      <c r="P188" s="112" t="s">
        <v>26</v>
      </c>
      <c r="Q188" s="112" t="s">
        <v>3802</v>
      </c>
    </row>
    <row r="189" spans="1:16346" s="110" customFormat="1" ht="57" x14ac:dyDescent="0.2">
      <c r="A189" s="112">
        <v>51901</v>
      </c>
      <c r="B189" s="113">
        <v>174</v>
      </c>
      <c r="C189" s="182" t="s">
        <v>4080</v>
      </c>
      <c r="D189" s="112" t="s">
        <v>4077</v>
      </c>
      <c r="E189" s="112" t="s">
        <v>2168</v>
      </c>
      <c r="F189" s="112" t="s">
        <v>4052</v>
      </c>
      <c r="G189" s="112" t="s">
        <v>4078</v>
      </c>
      <c r="H189" s="112" t="s">
        <v>4081</v>
      </c>
      <c r="I189" s="112" t="s">
        <v>530</v>
      </c>
      <c r="J189" s="112"/>
      <c r="K189" s="112"/>
      <c r="L189" s="112" t="s">
        <v>4009</v>
      </c>
      <c r="M189" s="115" t="s">
        <v>4053</v>
      </c>
      <c r="N189" s="114">
        <v>43593</v>
      </c>
      <c r="O189" s="117">
        <v>15052.5</v>
      </c>
      <c r="P189" s="112" t="s">
        <v>26</v>
      </c>
      <c r="Q189" s="112" t="s">
        <v>3802</v>
      </c>
      <c r="R189" s="6"/>
      <c r="S189" s="6"/>
      <c r="T189" s="6"/>
      <c r="U189" s="6"/>
      <c r="V189" s="6"/>
      <c r="W189" s="6"/>
      <c r="X189" s="6"/>
      <c r="Y189" s="6"/>
      <c r="Z189" s="6"/>
      <c r="AA189" s="6"/>
    </row>
    <row r="190" spans="1:16346" s="110" customFormat="1" ht="114" x14ac:dyDescent="0.2">
      <c r="A190" s="112">
        <v>51501</v>
      </c>
      <c r="B190" s="113">
        <v>175</v>
      </c>
      <c r="C190" s="182" t="s">
        <v>4125</v>
      </c>
      <c r="D190" s="112" t="s">
        <v>4126</v>
      </c>
      <c r="E190" s="112" t="s">
        <v>4127</v>
      </c>
      <c r="F190" s="112" t="s">
        <v>426</v>
      </c>
      <c r="G190" s="112" t="s">
        <v>4128</v>
      </c>
      <c r="H190" s="112" t="s">
        <v>4129</v>
      </c>
      <c r="I190" s="112" t="s">
        <v>654</v>
      </c>
      <c r="J190" s="112"/>
      <c r="K190" s="112"/>
      <c r="L190" s="112" t="s">
        <v>3861</v>
      </c>
      <c r="M190" s="115">
        <v>93</v>
      </c>
      <c r="N190" s="114">
        <v>43651</v>
      </c>
      <c r="O190" s="117">
        <v>9860</v>
      </c>
      <c r="P190" s="112" t="s">
        <v>1997</v>
      </c>
      <c r="Q190" s="112" t="s">
        <v>3802</v>
      </c>
      <c r="R190" s="6"/>
      <c r="S190" s="6"/>
      <c r="T190" s="6"/>
      <c r="U190" s="6"/>
      <c r="V190" s="6"/>
      <c r="W190" s="6"/>
      <c r="X190" s="6"/>
      <c r="Y190" s="6"/>
      <c r="Z190" s="6"/>
      <c r="AA190" s="6"/>
    </row>
    <row r="191" spans="1:16346" s="110" customFormat="1" ht="112.5" customHeight="1" x14ac:dyDescent="0.2">
      <c r="A191" s="112">
        <v>51501</v>
      </c>
      <c r="B191" s="113">
        <v>176</v>
      </c>
      <c r="C191" s="182" t="s">
        <v>4130</v>
      </c>
      <c r="D191" s="112" t="s">
        <v>4126</v>
      </c>
      <c r="E191" s="112" t="s">
        <v>4127</v>
      </c>
      <c r="F191" s="112" t="s">
        <v>426</v>
      </c>
      <c r="G191" s="112" t="s">
        <v>4128</v>
      </c>
      <c r="H191" s="112" t="s">
        <v>4131</v>
      </c>
      <c r="I191" s="112" t="s">
        <v>654</v>
      </c>
      <c r="J191" s="112"/>
      <c r="K191" s="112"/>
      <c r="L191" s="112" t="s">
        <v>3861</v>
      </c>
      <c r="M191" s="115">
        <v>93</v>
      </c>
      <c r="N191" s="114">
        <v>43651</v>
      </c>
      <c r="O191" s="117">
        <v>9860</v>
      </c>
      <c r="P191" s="112" t="s">
        <v>3862</v>
      </c>
      <c r="Q191" s="112" t="s">
        <v>3802</v>
      </c>
      <c r="R191" s="6"/>
      <c r="S191" s="6"/>
      <c r="T191" s="6"/>
      <c r="U191" s="6"/>
      <c r="V191" s="6"/>
      <c r="W191" s="6"/>
      <c r="X191" s="6"/>
      <c r="Y191" s="6"/>
      <c r="Z191" s="6"/>
      <c r="AA191" s="6"/>
    </row>
    <row r="192" spans="1:16346" s="80" customFormat="1" ht="129.75" customHeight="1" x14ac:dyDescent="0.2">
      <c r="A192" s="112">
        <v>51501</v>
      </c>
      <c r="B192" s="113">
        <v>177</v>
      </c>
      <c r="C192" s="182" t="s">
        <v>4132</v>
      </c>
      <c r="D192" s="112" t="s">
        <v>4061</v>
      </c>
      <c r="E192" s="112" t="s">
        <v>4127</v>
      </c>
      <c r="F192" s="112" t="s">
        <v>3963</v>
      </c>
      <c r="G192" s="112" t="s">
        <v>4133</v>
      </c>
      <c r="H192" s="112"/>
      <c r="I192" s="112" t="s">
        <v>654</v>
      </c>
      <c r="J192" s="112"/>
      <c r="K192" s="112"/>
      <c r="L192" s="112" t="s">
        <v>3861</v>
      </c>
      <c r="M192" s="115" t="s">
        <v>4134</v>
      </c>
      <c r="N192" s="114">
        <v>43651</v>
      </c>
      <c r="O192" s="117">
        <v>3944</v>
      </c>
      <c r="P192" s="112" t="s">
        <v>26</v>
      </c>
      <c r="Q192" s="112" t="s">
        <v>3802</v>
      </c>
    </row>
    <row r="193" spans="1:17" s="80" customFormat="1" ht="120" customHeight="1" x14ac:dyDescent="0.2">
      <c r="A193" s="112">
        <v>56501</v>
      </c>
      <c r="B193" s="113">
        <v>178</v>
      </c>
      <c r="C193" s="182" t="s">
        <v>4216</v>
      </c>
      <c r="D193" s="112" t="s">
        <v>5631</v>
      </c>
      <c r="E193" s="112" t="s">
        <v>4127</v>
      </c>
      <c r="F193" s="112" t="s">
        <v>4217</v>
      </c>
      <c r="G193" s="112"/>
      <c r="H193" s="112"/>
      <c r="I193" s="112" t="s">
        <v>3925</v>
      </c>
      <c r="J193" s="112"/>
      <c r="K193" s="112"/>
      <c r="L193" s="112" t="s">
        <v>3861</v>
      </c>
      <c r="M193" s="115" t="s">
        <v>4218</v>
      </c>
      <c r="N193" s="114">
        <v>43651</v>
      </c>
      <c r="O193" s="117">
        <v>4690.2700000000004</v>
      </c>
      <c r="P193" s="112" t="s">
        <v>3862</v>
      </c>
      <c r="Q193" s="112" t="s">
        <v>3802</v>
      </c>
    </row>
    <row r="194" spans="1:17" s="80" customFormat="1" ht="100.5" customHeight="1" x14ac:dyDescent="0.2">
      <c r="A194" s="112">
        <v>56501</v>
      </c>
      <c r="B194" s="113">
        <v>179</v>
      </c>
      <c r="C194" s="182" t="s">
        <v>4219</v>
      </c>
      <c r="D194" s="112" t="s">
        <v>5631</v>
      </c>
      <c r="E194" s="112" t="s">
        <v>4127</v>
      </c>
      <c r="F194" s="112" t="s">
        <v>4217</v>
      </c>
      <c r="G194" s="112"/>
      <c r="H194" s="112"/>
      <c r="I194" s="112" t="s">
        <v>3925</v>
      </c>
      <c r="J194" s="112"/>
      <c r="K194" s="112"/>
      <c r="L194" s="112" t="s">
        <v>3861</v>
      </c>
      <c r="M194" s="115" t="s">
        <v>4218</v>
      </c>
      <c r="N194" s="114">
        <v>43651</v>
      </c>
      <c r="O194" s="117">
        <v>4690.26</v>
      </c>
      <c r="P194" s="112" t="s">
        <v>4220</v>
      </c>
      <c r="Q194" s="112" t="s">
        <v>3802</v>
      </c>
    </row>
    <row r="195" spans="1:17" ht="99.75" x14ac:dyDescent="0.2">
      <c r="A195" s="112">
        <v>56501</v>
      </c>
      <c r="B195" s="113">
        <v>180</v>
      </c>
      <c r="C195" s="185" t="s">
        <v>4248</v>
      </c>
      <c r="D195" s="112" t="s">
        <v>5631</v>
      </c>
      <c r="E195" s="112" t="s">
        <v>4068</v>
      </c>
      <c r="F195" s="112" t="s">
        <v>4217</v>
      </c>
      <c r="G195" s="112" t="s">
        <v>4249</v>
      </c>
      <c r="H195" s="112"/>
      <c r="I195" s="112" t="s">
        <v>3925</v>
      </c>
      <c r="J195" s="112"/>
      <c r="K195" s="112"/>
      <c r="L195" s="112" t="s">
        <v>4250</v>
      </c>
      <c r="M195" s="115" t="s">
        <v>4251</v>
      </c>
      <c r="N195" s="114">
        <v>43774</v>
      </c>
      <c r="O195" s="117">
        <v>10065.09</v>
      </c>
      <c r="P195" s="112" t="s">
        <v>26</v>
      </c>
      <c r="Q195" s="112" t="s">
        <v>3802</v>
      </c>
    </row>
    <row r="196" spans="1:17" s="136" customFormat="1" ht="25.5" x14ac:dyDescent="0.2">
      <c r="A196" s="377" t="s">
        <v>5025</v>
      </c>
      <c r="B196" s="378"/>
      <c r="C196" s="378"/>
      <c r="D196" s="378"/>
      <c r="E196" s="378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</row>
    <row r="197" spans="1:17" ht="85.5" x14ac:dyDescent="0.2">
      <c r="A197" s="112">
        <v>51501</v>
      </c>
      <c r="B197" s="113">
        <v>181</v>
      </c>
      <c r="C197" s="182" t="s">
        <v>4898</v>
      </c>
      <c r="D197" s="112" t="s">
        <v>4899</v>
      </c>
      <c r="E197" s="112" t="s">
        <v>2167</v>
      </c>
      <c r="F197" s="112" t="s">
        <v>1899</v>
      </c>
      <c r="G197" s="112" t="s">
        <v>1900</v>
      </c>
      <c r="H197" s="112" t="s">
        <v>4900</v>
      </c>
      <c r="I197" s="112" t="s">
        <v>88</v>
      </c>
      <c r="J197" s="112">
        <v>5761</v>
      </c>
      <c r="K197" s="112">
        <v>63167</v>
      </c>
      <c r="L197" s="112" t="s">
        <v>1907</v>
      </c>
      <c r="M197" s="115" t="s">
        <v>1869</v>
      </c>
      <c r="N197" s="114">
        <v>41988</v>
      </c>
      <c r="O197" s="117">
        <v>14000</v>
      </c>
      <c r="P197" s="112" t="s">
        <v>214</v>
      </c>
      <c r="Q197" s="112" t="s">
        <v>4729</v>
      </c>
    </row>
    <row r="198" spans="1:17" ht="42.75" x14ac:dyDescent="0.2">
      <c r="A198" s="112">
        <v>51202</v>
      </c>
      <c r="B198" s="113">
        <v>182</v>
      </c>
      <c r="C198" s="182" t="s">
        <v>4744</v>
      </c>
      <c r="D198" s="112" t="s">
        <v>4745</v>
      </c>
      <c r="E198" s="112" t="s">
        <v>4746</v>
      </c>
      <c r="F198" s="112" t="s">
        <v>4747</v>
      </c>
      <c r="G198" s="112" t="s">
        <v>4748</v>
      </c>
      <c r="H198" s="112" t="s">
        <v>4749</v>
      </c>
      <c r="I198" s="112" t="s">
        <v>530</v>
      </c>
      <c r="J198" s="112">
        <v>1234</v>
      </c>
      <c r="K198" s="112">
        <v>4064698574</v>
      </c>
      <c r="L198" s="112" t="s">
        <v>4728</v>
      </c>
      <c r="M198" s="115" t="s">
        <v>4750</v>
      </c>
      <c r="N198" s="114">
        <v>44257</v>
      </c>
      <c r="O198" s="117">
        <v>9626.84</v>
      </c>
      <c r="P198" s="112" t="s">
        <v>3862</v>
      </c>
      <c r="Q198" s="112" t="s">
        <v>4729</v>
      </c>
    </row>
    <row r="199" spans="1:17" ht="57" x14ac:dyDescent="0.2">
      <c r="A199" s="112">
        <v>51202</v>
      </c>
      <c r="B199" s="113">
        <v>183</v>
      </c>
      <c r="C199" s="182" t="s">
        <v>4751</v>
      </c>
      <c r="D199" s="112" t="s">
        <v>4752</v>
      </c>
      <c r="E199" s="112" t="s">
        <v>4746</v>
      </c>
      <c r="F199" s="112" t="s">
        <v>4753</v>
      </c>
      <c r="G199" s="112" t="s">
        <v>4754</v>
      </c>
      <c r="H199" s="112"/>
      <c r="I199" s="112" t="s">
        <v>381</v>
      </c>
      <c r="J199" s="112">
        <v>1234</v>
      </c>
      <c r="K199" s="112">
        <v>4064698574</v>
      </c>
      <c r="L199" s="112" t="s">
        <v>4728</v>
      </c>
      <c r="M199" s="115" t="s">
        <v>4750</v>
      </c>
      <c r="N199" s="114">
        <v>44257</v>
      </c>
      <c r="O199" s="117">
        <v>11709.04</v>
      </c>
      <c r="P199" s="112" t="s">
        <v>3862</v>
      </c>
      <c r="Q199" s="112" t="s">
        <v>4729</v>
      </c>
    </row>
    <row r="200" spans="1:17" ht="42.75" x14ac:dyDescent="0.2">
      <c r="A200" s="112">
        <v>51901</v>
      </c>
      <c r="B200" s="113">
        <v>184</v>
      </c>
      <c r="C200" s="182" t="s">
        <v>4755</v>
      </c>
      <c r="D200" s="112" t="s">
        <v>4756</v>
      </c>
      <c r="E200" s="112" t="s">
        <v>3865</v>
      </c>
      <c r="F200" s="112" t="s">
        <v>3267</v>
      </c>
      <c r="G200" s="112" t="s">
        <v>4757</v>
      </c>
      <c r="H200" s="112" t="s">
        <v>4758</v>
      </c>
      <c r="I200" s="112" t="s">
        <v>530</v>
      </c>
      <c r="J200" s="112">
        <v>1724</v>
      </c>
      <c r="K200" s="112">
        <v>4064698616</v>
      </c>
      <c r="L200" s="112" t="s">
        <v>4476</v>
      </c>
      <c r="M200" s="115" t="s">
        <v>2044</v>
      </c>
      <c r="N200" s="114">
        <v>44285</v>
      </c>
      <c r="O200" s="117">
        <v>13456</v>
      </c>
      <c r="P200" s="112" t="s">
        <v>26</v>
      </c>
      <c r="Q200" s="112" t="s">
        <v>4729</v>
      </c>
    </row>
    <row r="201" spans="1:17" ht="42.75" x14ac:dyDescent="0.2">
      <c r="A201" s="112">
        <v>51901</v>
      </c>
      <c r="B201" s="113">
        <v>185</v>
      </c>
      <c r="C201" s="182" t="s">
        <v>4759</v>
      </c>
      <c r="D201" s="112" t="s">
        <v>4756</v>
      </c>
      <c r="E201" s="112" t="s">
        <v>3865</v>
      </c>
      <c r="F201" s="112" t="s">
        <v>3267</v>
      </c>
      <c r="G201" s="112" t="s">
        <v>4757</v>
      </c>
      <c r="H201" s="112" t="s">
        <v>4760</v>
      </c>
      <c r="I201" s="112" t="s">
        <v>530</v>
      </c>
      <c r="J201" s="112">
        <v>1724</v>
      </c>
      <c r="K201" s="112">
        <v>4064698616</v>
      </c>
      <c r="L201" s="112" t="s">
        <v>4476</v>
      </c>
      <c r="M201" s="115" t="s">
        <v>2044</v>
      </c>
      <c r="N201" s="114">
        <v>44285</v>
      </c>
      <c r="O201" s="117">
        <v>13456</v>
      </c>
      <c r="P201" s="112" t="s">
        <v>26</v>
      </c>
      <c r="Q201" s="112" t="s">
        <v>4729</v>
      </c>
    </row>
    <row r="202" spans="1:17" ht="42.75" x14ac:dyDescent="0.2">
      <c r="A202" s="112">
        <v>51201</v>
      </c>
      <c r="B202" s="113">
        <v>186</v>
      </c>
      <c r="C202" s="182" t="s">
        <v>4726</v>
      </c>
      <c r="D202" s="112" t="s">
        <v>4727</v>
      </c>
      <c r="E202" s="112" t="s">
        <v>2168</v>
      </c>
      <c r="F202" s="112"/>
      <c r="G202" s="112"/>
      <c r="H202" s="112"/>
      <c r="I202" s="112" t="s">
        <v>3900</v>
      </c>
      <c r="J202" s="112">
        <v>1333</v>
      </c>
      <c r="K202" s="112">
        <v>4064698566</v>
      </c>
      <c r="L202" s="112" t="s">
        <v>4728</v>
      </c>
      <c r="M202" s="115" t="s">
        <v>4206</v>
      </c>
      <c r="N202" s="114">
        <v>44261</v>
      </c>
      <c r="O202" s="117">
        <v>7308</v>
      </c>
      <c r="P202" s="112" t="s">
        <v>3862</v>
      </c>
      <c r="Q202" s="112" t="s">
        <v>4729</v>
      </c>
    </row>
    <row r="203" spans="1:17" ht="42.75" x14ac:dyDescent="0.2">
      <c r="A203" s="112">
        <v>51201</v>
      </c>
      <c r="B203" s="113">
        <v>187</v>
      </c>
      <c r="C203" s="182" t="s">
        <v>4730</v>
      </c>
      <c r="D203" s="112" t="s">
        <v>4727</v>
      </c>
      <c r="E203" s="112" t="s">
        <v>2168</v>
      </c>
      <c r="F203" s="112"/>
      <c r="G203" s="112"/>
      <c r="H203" s="112"/>
      <c r="I203" s="112" t="s">
        <v>3900</v>
      </c>
      <c r="J203" s="112">
        <v>1333</v>
      </c>
      <c r="K203" s="112">
        <v>4064698566</v>
      </c>
      <c r="L203" s="112" t="s">
        <v>4728</v>
      </c>
      <c r="M203" s="115" t="s">
        <v>4206</v>
      </c>
      <c r="N203" s="114">
        <v>44261</v>
      </c>
      <c r="O203" s="117">
        <v>7308</v>
      </c>
      <c r="P203" s="112" t="s">
        <v>3862</v>
      </c>
      <c r="Q203" s="112" t="s">
        <v>4729</v>
      </c>
    </row>
    <row r="204" spans="1:17" ht="42.75" x14ac:dyDescent="0.2">
      <c r="A204" s="112">
        <v>51201</v>
      </c>
      <c r="B204" s="113">
        <v>188</v>
      </c>
      <c r="C204" s="182" t="s">
        <v>4731</v>
      </c>
      <c r="D204" s="112" t="s">
        <v>4727</v>
      </c>
      <c r="E204" s="112" t="s">
        <v>2168</v>
      </c>
      <c r="F204" s="112"/>
      <c r="G204" s="112"/>
      <c r="H204" s="112"/>
      <c r="I204" s="112" t="s">
        <v>3900</v>
      </c>
      <c r="J204" s="112">
        <v>1333</v>
      </c>
      <c r="K204" s="112">
        <v>4064698566</v>
      </c>
      <c r="L204" s="112" t="s">
        <v>4728</v>
      </c>
      <c r="M204" s="115" t="s">
        <v>4206</v>
      </c>
      <c r="N204" s="114">
        <v>44261</v>
      </c>
      <c r="O204" s="117">
        <v>7308</v>
      </c>
      <c r="P204" s="112" t="s">
        <v>3862</v>
      </c>
      <c r="Q204" s="112" t="s">
        <v>4729</v>
      </c>
    </row>
    <row r="205" spans="1:17" ht="42.75" x14ac:dyDescent="0.2">
      <c r="A205" s="112">
        <v>51201</v>
      </c>
      <c r="B205" s="113">
        <v>189</v>
      </c>
      <c r="C205" s="182" t="s">
        <v>4732</v>
      </c>
      <c r="D205" s="112" t="s">
        <v>4727</v>
      </c>
      <c r="E205" s="112" t="s">
        <v>2168</v>
      </c>
      <c r="F205" s="112"/>
      <c r="G205" s="112"/>
      <c r="H205" s="112"/>
      <c r="I205" s="112" t="s">
        <v>3900</v>
      </c>
      <c r="J205" s="112">
        <v>1333</v>
      </c>
      <c r="K205" s="112">
        <v>4064698566</v>
      </c>
      <c r="L205" s="112" t="s">
        <v>4728</v>
      </c>
      <c r="M205" s="115" t="s">
        <v>4206</v>
      </c>
      <c r="N205" s="114">
        <v>44261</v>
      </c>
      <c r="O205" s="117">
        <v>7308</v>
      </c>
      <c r="P205" s="112" t="s">
        <v>3862</v>
      </c>
      <c r="Q205" s="112" t="s">
        <v>4729</v>
      </c>
    </row>
    <row r="206" spans="1:17" ht="42.75" x14ac:dyDescent="0.2">
      <c r="A206" s="112">
        <v>51201</v>
      </c>
      <c r="B206" s="113">
        <v>190</v>
      </c>
      <c r="C206" s="182" t="s">
        <v>4733</v>
      </c>
      <c r="D206" s="112" t="s">
        <v>4727</v>
      </c>
      <c r="E206" s="112" t="s">
        <v>2168</v>
      </c>
      <c r="F206" s="112"/>
      <c r="G206" s="112"/>
      <c r="H206" s="112"/>
      <c r="I206" s="112" t="s">
        <v>3900</v>
      </c>
      <c r="J206" s="112">
        <v>1333</v>
      </c>
      <c r="K206" s="112">
        <v>4064698566</v>
      </c>
      <c r="L206" s="112" t="s">
        <v>4728</v>
      </c>
      <c r="M206" s="115" t="s">
        <v>4206</v>
      </c>
      <c r="N206" s="114">
        <v>44261</v>
      </c>
      <c r="O206" s="117">
        <v>7308</v>
      </c>
      <c r="P206" s="112" t="s">
        <v>3862</v>
      </c>
      <c r="Q206" s="112" t="s">
        <v>4729</v>
      </c>
    </row>
    <row r="207" spans="1:17" ht="42.75" x14ac:dyDescent="0.2">
      <c r="A207" s="112">
        <v>51201</v>
      </c>
      <c r="B207" s="113">
        <v>191</v>
      </c>
      <c r="C207" s="182" t="s">
        <v>4734</v>
      </c>
      <c r="D207" s="112" t="s">
        <v>4727</v>
      </c>
      <c r="E207" s="112" t="s">
        <v>2168</v>
      </c>
      <c r="F207" s="112"/>
      <c r="G207" s="112"/>
      <c r="H207" s="112"/>
      <c r="I207" s="112" t="s">
        <v>3900</v>
      </c>
      <c r="J207" s="112">
        <v>1333</v>
      </c>
      <c r="K207" s="112">
        <v>4064698566</v>
      </c>
      <c r="L207" s="112" t="s">
        <v>4728</v>
      </c>
      <c r="M207" s="115" t="s">
        <v>4206</v>
      </c>
      <c r="N207" s="114">
        <v>44261</v>
      </c>
      <c r="O207" s="117">
        <v>7308</v>
      </c>
      <c r="P207" s="112" t="s">
        <v>3862</v>
      </c>
      <c r="Q207" s="112" t="s">
        <v>4729</v>
      </c>
    </row>
    <row r="208" spans="1:17" ht="42.75" x14ac:dyDescent="0.2">
      <c r="A208" s="112">
        <v>51201</v>
      </c>
      <c r="B208" s="113">
        <v>192</v>
      </c>
      <c r="C208" s="182" t="s">
        <v>4735</v>
      </c>
      <c r="D208" s="112" t="s">
        <v>4727</v>
      </c>
      <c r="E208" s="112" t="s">
        <v>2168</v>
      </c>
      <c r="F208" s="112"/>
      <c r="G208" s="112"/>
      <c r="H208" s="112"/>
      <c r="I208" s="112" t="s">
        <v>3900</v>
      </c>
      <c r="J208" s="112">
        <v>1333</v>
      </c>
      <c r="K208" s="112">
        <v>4064698566</v>
      </c>
      <c r="L208" s="112" t="s">
        <v>4728</v>
      </c>
      <c r="M208" s="115" t="s">
        <v>4206</v>
      </c>
      <c r="N208" s="114">
        <v>44261</v>
      </c>
      <c r="O208" s="117">
        <v>7308</v>
      </c>
      <c r="P208" s="112" t="s">
        <v>3862</v>
      </c>
      <c r="Q208" s="112" t="s">
        <v>4729</v>
      </c>
    </row>
    <row r="209" spans="1:17" ht="42.75" x14ac:dyDescent="0.2">
      <c r="A209" s="112">
        <v>51201</v>
      </c>
      <c r="B209" s="113">
        <v>193</v>
      </c>
      <c r="C209" s="182" t="s">
        <v>4736</v>
      </c>
      <c r="D209" s="112" t="s">
        <v>4727</v>
      </c>
      <c r="E209" s="112" t="s">
        <v>2168</v>
      </c>
      <c r="F209" s="112"/>
      <c r="G209" s="112"/>
      <c r="H209" s="112"/>
      <c r="I209" s="112" t="s">
        <v>3900</v>
      </c>
      <c r="J209" s="112">
        <v>1333</v>
      </c>
      <c r="K209" s="112">
        <v>4064698566</v>
      </c>
      <c r="L209" s="112" t="s">
        <v>4728</v>
      </c>
      <c r="M209" s="115" t="s">
        <v>4206</v>
      </c>
      <c r="N209" s="114">
        <v>44261</v>
      </c>
      <c r="O209" s="117">
        <v>7308</v>
      </c>
      <c r="P209" s="112" t="s">
        <v>3862</v>
      </c>
      <c r="Q209" s="112" t="s">
        <v>4729</v>
      </c>
    </row>
    <row r="210" spans="1:17" ht="42.75" x14ac:dyDescent="0.2">
      <c r="A210" s="112">
        <v>51201</v>
      </c>
      <c r="B210" s="113">
        <v>194</v>
      </c>
      <c r="C210" s="182" t="s">
        <v>4737</v>
      </c>
      <c r="D210" s="112" t="s">
        <v>4727</v>
      </c>
      <c r="E210" s="112" t="s">
        <v>2168</v>
      </c>
      <c r="F210" s="112"/>
      <c r="G210" s="112"/>
      <c r="H210" s="112"/>
      <c r="I210" s="112" t="s">
        <v>3900</v>
      </c>
      <c r="J210" s="112">
        <v>1333</v>
      </c>
      <c r="K210" s="112">
        <v>4064698566</v>
      </c>
      <c r="L210" s="112" t="s">
        <v>4728</v>
      </c>
      <c r="M210" s="115" t="s">
        <v>4206</v>
      </c>
      <c r="N210" s="114">
        <v>44261</v>
      </c>
      <c r="O210" s="117">
        <v>7308</v>
      </c>
      <c r="P210" s="112" t="s">
        <v>3862</v>
      </c>
      <c r="Q210" s="112" t="s">
        <v>4729</v>
      </c>
    </row>
    <row r="211" spans="1:17" ht="42.75" x14ac:dyDescent="0.2">
      <c r="A211" s="112">
        <v>51201</v>
      </c>
      <c r="B211" s="113">
        <v>195</v>
      </c>
      <c r="C211" s="182" t="s">
        <v>4738</v>
      </c>
      <c r="D211" s="112" t="s">
        <v>4727</v>
      </c>
      <c r="E211" s="112" t="s">
        <v>2168</v>
      </c>
      <c r="F211" s="112"/>
      <c r="G211" s="112"/>
      <c r="H211" s="112"/>
      <c r="I211" s="112" t="s">
        <v>3900</v>
      </c>
      <c r="J211" s="112">
        <v>1333</v>
      </c>
      <c r="K211" s="112">
        <v>4064698566</v>
      </c>
      <c r="L211" s="112" t="s">
        <v>4728</v>
      </c>
      <c r="M211" s="115" t="s">
        <v>4206</v>
      </c>
      <c r="N211" s="114">
        <v>44261</v>
      </c>
      <c r="O211" s="117">
        <v>7308</v>
      </c>
      <c r="P211" s="112" t="s">
        <v>3862</v>
      </c>
      <c r="Q211" s="112" t="s">
        <v>4729</v>
      </c>
    </row>
    <row r="212" spans="1:17" ht="42.75" x14ac:dyDescent="0.2">
      <c r="A212" s="112">
        <v>51201</v>
      </c>
      <c r="B212" s="113">
        <v>196</v>
      </c>
      <c r="C212" s="182" t="s">
        <v>4739</v>
      </c>
      <c r="D212" s="112" t="s">
        <v>4727</v>
      </c>
      <c r="E212" s="112" t="s">
        <v>2168</v>
      </c>
      <c r="F212" s="112"/>
      <c r="G212" s="112"/>
      <c r="H212" s="112"/>
      <c r="I212" s="112" t="s">
        <v>3900</v>
      </c>
      <c r="J212" s="112">
        <v>1333</v>
      </c>
      <c r="K212" s="112">
        <v>4064698566</v>
      </c>
      <c r="L212" s="112" t="s">
        <v>4728</v>
      </c>
      <c r="M212" s="115" t="s">
        <v>4206</v>
      </c>
      <c r="N212" s="114">
        <v>44261</v>
      </c>
      <c r="O212" s="117">
        <v>7308</v>
      </c>
      <c r="P212" s="112" t="s">
        <v>3862</v>
      </c>
      <c r="Q212" s="112" t="s">
        <v>4729</v>
      </c>
    </row>
    <row r="213" spans="1:17" ht="42.75" x14ac:dyDescent="0.2">
      <c r="A213" s="112">
        <v>51201</v>
      </c>
      <c r="B213" s="113">
        <v>197</v>
      </c>
      <c r="C213" s="182" t="s">
        <v>4740</v>
      </c>
      <c r="D213" s="112" t="s">
        <v>4727</v>
      </c>
      <c r="E213" s="112" t="s">
        <v>2168</v>
      </c>
      <c r="F213" s="112"/>
      <c r="G213" s="112"/>
      <c r="H213" s="112"/>
      <c r="I213" s="112" t="s">
        <v>3900</v>
      </c>
      <c r="J213" s="112">
        <v>1333</v>
      </c>
      <c r="K213" s="112">
        <v>4064698566</v>
      </c>
      <c r="L213" s="112" t="s">
        <v>4728</v>
      </c>
      <c r="M213" s="115" t="s">
        <v>4206</v>
      </c>
      <c r="N213" s="114">
        <v>44261</v>
      </c>
      <c r="O213" s="117">
        <v>7308</v>
      </c>
      <c r="P213" s="112" t="s">
        <v>3862</v>
      </c>
      <c r="Q213" s="112" t="s">
        <v>4729</v>
      </c>
    </row>
    <row r="214" spans="1:17" ht="42.75" x14ac:dyDescent="0.2">
      <c r="A214" s="112">
        <v>51201</v>
      </c>
      <c r="B214" s="113">
        <v>198</v>
      </c>
      <c r="C214" s="182" t="s">
        <v>4741</v>
      </c>
      <c r="D214" s="112" t="s">
        <v>4727</v>
      </c>
      <c r="E214" s="112" t="s">
        <v>2168</v>
      </c>
      <c r="F214" s="112"/>
      <c r="G214" s="112"/>
      <c r="H214" s="112"/>
      <c r="I214" s="112" t="s">
        <v>3900</v>
      </c>
      <c r="J214" s="112">
        <v>1333</v>
      </c>
      <c r="K214" s="112">
        <v>4064698566</v>
      </c>
      <c r="L214" s="112" t="s">
        <v>4728</v>
      </c>
      <c r="M214" s="115" t="s">
        <v>4206</v>
      </c>
      <c r="N214" s="114">
        <v>44261</v>
      </c>
      <c r="O214" s="117">
        <v>7308</v>
      </c>
      <c r="P214" s="112" t="s">
        <v>3862</v>
      </c>
      <c r="Q214" s="112" t="s">
        <v>4729</v>
      </c>
    </row>
    <row r="215" spans="1:17" ht="42.75" x14ac:dyDescent="0.2">
      <c r="A215" s="112">
        <v>51201</v>
      </c>
      <c r="B215" s="113">
        <v>199</v>
      </c>
      <c r="C215" s="182" t="s">
        <v>4742</v>
      </c>
      <c r="D215" s="112" t="s">
        <v>4727</v>
      </c>
      <c r="E215" s="112" t="s">
        <v>2168</v>
      </c>
      <c r="F215" s="112"/>
      <c r="G215" s="112"/>
      <c r="H215" s="112"/>
      <c r="I215" s="112" t="s">
        <v>3900</v>
      </c>
      <c r="J215" s="112">
        <v>1333</v>
      </c>
      <c r="K215" s="112">
        <v>4064698566</v>
      </c>
      <c r="L215" s="112" t="s">
        <v>4728</v>
      </c>
      <c r="M215" s="115" t="s">
        <v>4206</v>
      </c>
      <c r="N215" s="114">
        <v>44261</v>
      </c>
      <c r="O215" s="117">
        <v>7308</v>
      </c>
      <c r="P215" s="112" t="s">
        <v>3862</v>
      </c>
      <c r="Q215" s="112" t="s">
        <v>4729</v>
      </c>
    </row>
    <row r="216" spans="1:17" ht="42.75" x14ac:dyDescent="0.2">
      <c r="A216" s="112">
        <v>51201</v>
      </c>
      <c r="B216" s="113">
        <v>200</v>
      </c>
      <c r="C216" s="182" t="s">
        <v>4743</v>
      </c>
      <c r="D216" s="112" t="s">
        <v>4727</v>
      </c>
      <c r="E216" s="112" t="s">
        <v>2168</v>
      </c>
      <c r="F216" s="112"/>
      <c r="G216" s="112"/>
      <c r="H216" s="112"/>
      <c r="I216" s="112" t="s">
        <v>3900</v>
      </c>
      <c r="J216" s="112">
        <v>1333</v>
      </c>
      <c r="K216" s="112">
        <v>4064698566</v>
      </c>
      <c r="L216" s="112" t="s">
        <v>4728</v>
      </c>
      <c r="M216" s="115" t="s">
        <v>4206</v>
      </c>
      <c r="N216" s="114">
        <v>44261</v>
      </c>
      <c r="O216" s="117">
        <v>7308</v>
      </c>
      <c r="P216" s="112" t="s">
        <v>3862</v>
      </c>
      <c r="Q216" s="112" t="s">
        <v>4729</v>
      </c>
    </row>
    <row r="217" spans="1:17" ht="42.75" x14ac:dyDescent="0.2">
      <c r="A217" s="112">
        <v>51901</v>
      </c>
      <c r="B217" s="113">
        <v>201</v>
      </c>
      <c r="C217" s="182" t="s">
        <v>4802</v>
      </c>
      <c r="D217" s="112" t="s">
        <v>4803</v>
      </c>
      <c r="E217" s="112" t="s">
        <v>3865</v>
      </c>
      <c r="F217" s="112" t="s">
        <v>4435</v>
      </c>
      <c r="G217" s="112" t="s">
        <v>4804</v>
      </c>
      <c r="H217" s="112" t="s">
        <v>4805</v>
      </c>
      <c r="I217" s="112" t="s">
        <v>530</v>
      </c>
      <c r="J217" s="112">
        <v>4968</v>
      </c>
      <c r="K217" s="112"/>
      <c r="L217" s="112" t="s">
        <v>4299</v>
      </c>
      <c r="M217" s="115" t="s">
        <v>1991</v>
      </c>
      <c r="N217" s="114">
        <v>44410</v>
      </c>
      <c r="O217" s="117">
        <v>13412</v>
      </c>
      <c r="P217" s="112" t="s">
        <v>3862</v>
      </c>
      <c r="Q217" s="112" t="s">
        <v>4729</v>
      </c>
    </row>
    <row r="218" spans="1:17" ht="12.75" customHeight="1" x14ac:dyDescent="0.2">
      <c r="N218" s="26" t="s">
        <v>200</v>
      </c>
      <c r="O218" s="27">
        <f>SUM(O197:O217,O184:O195,O182,O160:O180,O154:O158,O139:O152,O136:O137,O125:O134,O116:O123,O104:O114,O7:O102)</f>
        <v>17777998.50999999</v>
      </c>
    </row>
    <row r="219" spans="1:17" s="51" customFormat="1" x14ac:dyDescent="0.2">
      <c r="A219" s="10"/>
      <c r="B219" s="2"/>
      <c r="C219"/>
      <c r="D219" s="4"/>
      <c r="E219" s="4"/>
      <c r="F219" s="1"/>
      <c r="G219" s="1"/>
      <c r="H219" s="1"/>
      <c r="I219" s="1"/>
      <c r="J219" s="1"/>
      <c r="K219"/>
      <c r="L219" s="5"/>
      <c r="M219" s="3"/>
      <c r="N219" s="9"/>
      <c r="O219" s="8"/>
      <c r="P219" s="1"/>
      <c r="Q219" s="6"/>
    </row>
    <row r="220" spans="1:17" s="51" customFormat="1" x14ac:dyDescent="0.2">
      <c r="A220"/>
      <c r="B220" s="54"/>
      <c r="C220"/>
      <c r="D220"/>
      <c r="E220" s="1"/>
      <c r="F220" s="1"/>
      <c r="G220" s="1"/>
      <c r="H220" s="1"/>
      <c r="I220" s="1"/>
      <c r="J220"/>
      <c r="K220" s="37"/>
      <c r="L220"/>
      <c r="M220" s="45"/>
      <c r="N220" s="1"/>
      <c r="O220" s="1"/>
      <c r="P220" s="69"/>
      <c r="Q220" s="70"/>
    </row>
    <row r="221" spans="1:17" s="51" customFormat="1" ht="120" customHeight="1" x14ac:dyDescent="0.2">
      <c r="A221" s="28"/>
      <c r="B221" s="54"/>
      <c r="C221" s="28"/>
      <c r="D221" s="31"/>
      <c r="E221" s="30"/>
      <c r="F221" s="31"/>
      <c r="G221" s="31"/>
      <c r="H221" s="31"/>
      <c r="I221" s="31"/>
      <c r="J221" s="31"/>
      <c r="K221" s="31"/>
      <c r="L221" s="31"/>
      <c r="M221" s="45"/>
      <c r="N221" s="38"/>
      <c r="O221" s="30"/>
      <c r="P221" s="69"/>
      <c r="Q221" s="70"/>
    </row>
    <row r="222" spans="1:17" x14ac:dyDescent="0.2">
      <c r="B222" s="54"/>
      <c r="D222"/>
      <c r="E222" s="1"/>
      <c r="J222"/>
      <c r="K222" s="37"/>
      <c r="L222"/>
      <c r="M222" s="45"/>
      <c r="N222" s="1"/>
      <c r="P222" s="69"/>
      <c r="Q222" s="70"/>
    </row>
    <row r="223" spans="1:17" x14ac:dyDescent="0.2">
      <c r="B223" s="1"/>
      <c r="D223"/>
      <c r="E223" s="1"/>
      <c r="J223"/>
      <c r="K223" s="37"/>
      <c r="L223"/>
      <c r="M223"/>
      <c r="N223" s="1"/>
      <c r="Q223" s="71"/>
    </row>
    <row r="224" spans="1:17" x14ac:dyDescent="0.2">
      <c r="B224" s="1"/>
      <c r="D224"/>
      <c r="E224" s="1"/>
      <c r="J224"/>
      <c r="K224" s="37"/>
      <c r="L224"/>
      <c r="M224"/>
      <c r="N224" s="1"/>
      <c r="Q224" s="71"/>
    </row>
    <row r="225" spans="1:17" x14ac:dyDescent="0.2">
      <c r="B225" s="1"/>
      <c r="D225"/>
      <c r="E225" s="1"/>
      <c r="J225"/>
      <c r="K225" s="37"/>
      <c r="L225"/>
      <c r="M225"/>
      <c r="N225" s="1"/>
      <c r="Q225" s="71"/>
    </row>
    <row r="226" spans="1:17" x14ac:dyDescent="0.2">
      <c r="B226" s="1"/>
      <c r="D226"/>
      <c r="E226" s="1"/>
      <c r="J226"/>
      <c r="K226" s="37"/>
      <c r="L226"/>
      <c r="M226"/>
      <c r="N226" s="1"/>
      <c r="Q226" s="71"/>
    </row>
    <row r="227" spans="1:17" x14ac:dyDescent="0.2">
      <c r="B227" s="1"/>
      <c r="D227"/>
      <c r="E227" s="1"/>
      <c r="J227"/>
      <c r="K227" s="37"/>
      <c r="L227"/>
      <c r="M227"/>
      <c r="N227" s="1"/>
      <c r="Q227" s="71"/>
    </row>
    <row r="228" spans="1:17" x14ac:dyDescent="0.2">
      <c r="B228" s="1"/>
      <c r="D228"/>
      <c r="E228" s="1"/>
      <c r="J228"/>
      <c r="K228" s="37"/>
      <c r="L228"/>
      <c r="M228"/>
      <c r="N228" s="1"/>
      <c r="Q228" s="71"/>
    </row>
    <row r="229" spans="1:17" ht="12.75" customHeight="1" x14ac:dyDescent="0.2">
      <c r="B229" s="1"/>
      <c r="D229"/>
      <c r="E229" s="1"/>
      <c r="J229"/>
      <c r="K229" s="37"/>
      <c r="L229"/>
      <c r="M229"/>
      <c r="N229" s="1"/>
      <c r="Q229" s="71"/>
    </row>
    <row r="230" spans="1:17" ht="12.75" customHeight="1" x14ac:dyDescent="0.2">
      <c r="A230" s="10"/>
      <c r="N230" s="9"/>
      <c r="O230" s="8"/>
    </row>
    <row r="231" spans="1:17" ht="12.75" customHeight="1" x14ac:dyDescent="0.2">
      <c r="A231" s="10"/>
      <c r="N231" s="9"/>
      <c r="O231" s="8"/>
    </row>
    <row r="232" spans="1:17" ht="12.75" customHeight="1" x14ac:dyDescent="0.2">
      <c r="A232" s="10"/>
      <c r="N232" s="9"/>
      <c r="O232" s="8"/>
    </row>
    <row r="233" spans="1:17" ht="12.75" customHeight="1" x14ac:dyDescent="0.2">
      <c r="A233" s="10"/>
      <c r="N233" s="9"/>
      <c r="O233" s="8"/>
    </row>
    <row r="234" spans="1:17" ht="12.75" customHeight="1" x14ac:dyDescent="0.2">
      <c r="A234" s="10"/>
      <c r="N234" s="9"/>
      <c r="O234" s="8"/>
    </row>
    <row r="235" spans="1:17" ht="12.75" customHeight="1" x14ac:dyDescent="0.2">
      <c r="A235" s="10"/>
      <c r="N235" s="9"/>
      <c r="O235" s="8"/>
    </row>
    <row r="236" spans="1:17" ht="12.75" customHeight="1" x14ac:dyDescent="0.2">
      <c r="A236" s="10"/>
      <c r="N236" s="9"/>
      <c r="O236" s="8"/>
    </row>
    <row r="237" spans="1:17" ht="12.75" customHeight="1" x14ac:dyDescent="0.2">
      <c r="A237" s="10"/>
      <c r="N237" s="9"/>
      <c r="O237" s="8"/>
    </row>
    <row r="238" spans="1:17" ht="12.75" customHeight="1" x14ac:dyDescent="0.2">
      <c r="A238" s="10"/>
      <c r="N238" s="9"/>
      <c r="O238" s="8"/>
    </row>
    <row r="239" spans="1:17" ht="12.75" customHeight="1" x14ac:dyDescent="0.2">
      <c r="A239" s="10"/>
      <c r="N239" s="9"/>
      <c r="O239" s="8"/>
    </row>
    <row r="240" spans="1:17" ht="12.75" customHeight="1" x14ac:dyDescent="0.2">
      <c r="A240" s="10"/>
      <c r="N240" s="9"/>
      <c r="O240" s="8"/>
    </row>
    <row r="241" spans="1:15" ht="12.75" customHeight="1" x14ac:dyDescent="0.2">
      <c r="A241" s="10"/>
      <c r="N241" s="9"/>
      <c r="O241" s="8"/>
    </row>
    <row r="242" spans="1:15" ht="12.75" customHeight="1" x14ac:dyDescent="0.2">
      <c r="A242" s="10"/>
      <c r="N242" s="9"/>
      <c r="O242" s="8"/>
    </row>
    <row r="243" spans="1:15" ht="12.75" customHeight="1" x14ac:dyDescent="0.2">
      <c r="A243" s="10"/>
      <c r="N243" s="9"/>
      <c r="O243" s="8"/>
    </row>
    <row r="244" spans="1:15" ht="12.75" customHeight="1" x14ac:dyDescent="0.2">
      <c r="A244" s="10"/>
      <c r="N244" s="9"/>
      <c r="O244" s="8"/>
    </row>
    <row r="245" spans="1:15" ht="12.75" customHeight="1" x14ac:dyDescent="0.2">
      <c r="A245" s="10"/>
      <c r="N245" s="9"/>
      <c r="O245" s="8"/>
    </row>
    <row r="246" spans="1:15" ht="12.75" customHeight="1" x14ac:dyDescent="0.2">
      <c r="A246" s="10"/>
      <c r="N246" s="9"/>
      <c r="O246" s="8"/>
    </row>
    <row r="247" spans="1:15" ht="12.75" customHeight="1" x14ac:dyDescent="0.2">
      <c r="A247" s="10"/>
      <c r="N247" s="9"/>
      <c r="O247" s="8"/>
    </row>
    <row r="248" spans="1:15" ht="12.75" customHeight="1" x14ac:dyDescent="0.2">
      <c r="A248" s="10"/>
      <c r="N248" s="9"/>
      <c r="O248" s="8"/>
    </row>
    <row r="249" spans="1:15" ht="12.75" customHeight="1" x14ac:dyDescent="0.2">
      <c r="A249" s="10"/>
      <c r="N249" s="9"/>
      <c r="O249" s="8"/>
    </row>
    <row r="250" spans="1:15" ht="12.75" customHeight="1" x14ac:dyDescent="0.2">
      <c r="A250" s="10"/>
      <c r="N250" s="9"/>
      <c r="O250" s="8"/>
    </row>
    <row r="251" spans="1:15" ht="12.75" customHeight="1" x14ac:dyDescent="0.2">
      <c r="A251" s="10"/>
      <c r="N251" s="9"/>
      <c r="O251" s="8"/>
    </row>
    <row r="252" spans="1:15" ht="12.75" customHeight="1" x14ac:dyDescent="0.2">
      <c r="A252" s="10"/>
      <c r="N252" s="9"/>
      <c r="O252" s="8"/>
    </row>
    <row r="253" spans="1:15" ht="12.75" customHeight="1" x14ac:dyDescent="0.2">
      <c r="A253" s="10"/>
      <c r="N253" s="9"/>
      <c r="O253" s="8"/>
    </row>
    <row r="254" spans="1:15" ht="12.75" customHeight="1" x14ac:dyDescent="0.2">
      <c r="A254" s="10"/>
      <c r="N254" s="9"/>
      <c r="O254" s="8"/>
    </row>
    <row r="255" spans="1:15" ht="12.75" customHeight="1" x14ac:dyDescent="0.2">
      <c r="A255" s="10"/>
      <c r="N255" s="9"/>
      <c r="O255" s="8"/>
    </row>
    <row r="256" spans="1:15" ht="12.75" customHeight="1" x14ac:dyDescent="0.2">
      <c r="A256" s="10"/>
      <c r="N256" s="9"/>
      <c r="O256" s="8"/>
    </row>
    <row r="257" spans="1:15" ht="12.75" customHeight="1" x14ac:dyDescent="0.2">
      <c r="A257" s="10"/>
      <c r="N257" s="9"/>
      <c r="O257" s="8"/>
    </row>
    <row r="258" spans="1:15" ht="12.75" customHeight="1" x14ac:dyDescent="0.2">
      <c r="A258" s="10"/>
      <c r="N258" s="9"/>
      <c r="O258" s="8"/>
    </row>
    <row r="259" spans="1:15" ht="12.75" customHeight="1" x14ac:dyDescent="0.2">
      <c r="A259" s="10"/>
      <c r="N259" s="9"/>
      <c r="O259" s="8"/>
    </row>
    <row r="260" spans="1:15" ht="12.75" customHeight="1" x14ac:dyDescent="0.2">
      <c r="A260" s="10"/>
      <c r="N260" s="9"/>
      <c r="O260" s="8"/>
    </row>
    <row r="261" spans="1:15" ht="12.75" customHeight="1" x14ac:dyDescent="0.2">
      <c r="A261" s="10"/>
      <c r="N261" s="9"/>
      <c r="O261" s="8"/>
    </row>
    <row r="262" spans="1:15" ht="12.75" customHeight="1" x14ac:dyDescent="0.2">
      <c r="A262" s="10"/>
      <c r="N262" s="9"/>
      <c r="O262" s="8"/>
    </row>
    <row r="263" spans="1:15" ht="12.75" customHeight="1" x14ac:dyDescent="0.2">
      <c r="A263" s="10"/>
      <c r="N263" s="9"/>
      <c r="O263" s="8"/>
    </row>
    <row r="264" spans="1:15" ht="12.75" customHeight="1" x14ac:dyDescent="0.2">
      <c r="A264" s="10"/>
      <c r="N264" s="9"/>
      <c r="O264" s="8"/>
    </row>
    <row r="265" spans="1:15" ht="12.75" customHeight="1" x14ac:dyDescent="0.2">
      <c r="A265" s="10"/>
      <c r="N265" s="9"/>
      <c r="O265" s="8"/>
    </row>
    <row r="266" spans="1:15" ht="12.75" customHeight="1" x14ac:dyDescent="0.2">
      <c r="A266" s="10"/>
      <c r="N266" s="9"/>
      <c r="O266" s="8"/>
    </row>
    <row r="267" spans="1:15" ht="12.75" customHeight="1" x14ac:dyDescent="0.2">
      <c r="A267" s="10"/>
      <c r="N267" s="9"/>
      <c r="O267" s="8"/>
    </row>
    <row r="268" spans="1:15" ht="12.75" customHeight="1" x14ac:dyDescent="0.2">
      <c r="A268" s="10"/>
      <c r="N268" s="9"/>
      <c r="O268" s="8"/>
    </row>
    <row r="269" spans="1:15" ht="12.75" customHeight="1" x14ac:dyDescent="0.2">
      <c r="A269" s="10"/>
      <c r="N269" s="9"/>
      <c r="O269" s="8"/>
    </row>
    <row r="270" spans="1:15" ht="12.75" customHeight="1" x14ac:dyDescent="0.2">
      <c r="A270" s="10"/>
      <c r="N270" s="9"/>
      <c r="O270" s="8"/>
    </row>
    <row r="271" spans="1:15" ht="12.75" customHeight="1" x14ac:dyDescent="0.2">
      <c r="A271" s="10"/>
      <c r="N271" s="9"/>
      <c r="O271" s="8"/>
    </row>
    <row r="272" spans="1:15" ht="12.75" customHeight="1" x14ac:dyDescent="0.2">
      <c r="A272" s="10"/>
      <c r="N272" s="9"/>
      <c r="O272" s="8"/>
    </row>
    <row r="273" spans="1:15" ht="12.75" customHeight="1" x14ac:dyDescent="0.2">
      <c r="A273" s="10"/>
      <c r="N273" s="9"/>
      <c r="O273" s="8"/>
    </row>
    <row r="274" spans="1:15" ht="12.75" customHeight="1" x14ac:dyDescent="0.2">
      <c r="A274" s="10"/>
      <c r="N274" s="9"/>
      <c r="O274" s="8"/>
    </row>
    <row r="275" spans="1:15" ht="12.75" customHeight="1" x14ac:dyDescent="0.2">
      <c r="A275" s="10"/>
      <c r="N275" s="9"/>
      <c r="O275" s="8"/>
    </row>
    <row r="276" spans="1:15" ht="12.75" customHeight="1" x14ac:dyDescent="0.2">
      <c r="A276" s="10"/>
      <c r="N276" s="9"/>
      <c r="O276" s="8"/>
    </row>
    <row r="277" spans="1:15" ht="12.75" customHeight="1" x14ac:dyDescent="0.2">
      <c r="A277" s="10"/>
      <c r="N277" s="9"/>
      <c r="O277" s="8"/>
    </row>
    <row r="278" spans="1:15" ht="12.75" customHeight="1" x14ac:dyDescent="0.2">
      <c r="A278" s="10"/>
      <c r="N278" s="9"/>
      <c r="O278" s="8"/>
    </row>
    <row r="279" spans="1:15" ht="12.75" customHeight="1" x14ac:dyDescent="0.2">
      <c r="A279" s="10"/>
      <c r="N279" s="9"/>
      <c r="O279" s="8"/>
    </row>
    <row r="280" spans="1:15" ht="12.75" customHeight="1" x14ac:dyDescent="0.2">
      <c r="A280" s="10"/>
      <c r="N280" s="9"/>
      <c r="O280" s="8"/>
    </row>
    <row r="281" spans="1:15" ht="12.75" customHeight="1" x14ac:dyDescent="0.2">
      <c r="A281" s="10"/>
      <c r="N281" s="9"/>
      <c r="O281" s="8"/>
    </row>
    <row r="282" spans="1:15" ht="12.75" customHeight="1" x14ac:dyDescent="0.2">
      <c r="A282" s="10"/>
      <c r="H282" s="7"/>
      <c r="I282" s="7"/>
      <c r="N282" s="9"/>
      <c r="O282" s="8"/>
    </row>
    <row r="283" spans="1:15" ht="12.75" customHeight="1" x14ac:dyDescent="0.2">
      <c r="A283" s="10"/>
      <c r="N283" s="9"/>
      <c r="O283" s="8"/>
    </row>
    <row r="284" spans="1:15" ht="12.75" customHeight="1" x14ac:dyDescent="0.2">
      <c r="A284" s="10"/>
      <c r="N284" s="9"/>
      <c r="O284" s="8"/>
    </row>
    <row r="285" spans="1:15" ht="12.75" customHeight="1" x14ac:dyDescent="0.2">
      <c r="A285" s="10"/>
      <c r="N285" s="9"/>
      <c r="O285" s="8"/>
    </row>
    <row r="286" spans="1:15" ht="12.75" customHeight="1" x14ac:dyDescent="0.2">
      <c r="A286" s="10"/>
      <c r="N286" s="9"/>
      <c r="O286" s="8"/>
    </row>
    <row r="287" spans="1:15" ht="12.75" customHeight="1" x14ac:dyDescent="0.2">
      <c r="A287" s="10"/>
      <c r="N287" s="9"/>
      <c r="O287" s="8"/>
    </row>
    <row r="288" spans="1:15" ht="12.75" customHeight="1" x14ac:dyDescent="0.2">
      <c r="A288" s="10"/>
      <c r="N288" s="9"/>
      <c r="O288" s="8"/>
    </row>
    <row r="289" spans="1:15" ht="12.75" customHeight="1" x14ac:dyDescent="0.2">
      <c r="A289" s="10"/>
      <c r="H289" s="7"/>
      <c r="N289" s="9"/>
      <c r="O289" s="8"/>
    </row>
    <row r="290" spans="1:15" ht="12.75" customHeight="1" x14ac:dyDescent="0.2">
      <c r="A290" s="10"/>
      <c r="N290" s="9"/>
      <c r="O290" s="8"/>
    </row>
    <row r="291" spans="1:15" ht="12.75" customHeight="1" x14ac:dyDescent="0.2">
      <c r="A291" s="10"/>
      <c r="N291" s="9"/>
      <c r="O291" s="8"/>
    </row>
    <row r="292" spans="1:15" ht="12.75" customHeight="1" x14ac:dyDescent="0.2">
      <c r="A292" s="10"/>
      <c r="N292" s="9"/>
      <c r="O292" s="8"/>
    </row>
    <row r="293" spans="1:15" ht="12.75" customHeight="1" x14ac:dyDescent="0.2">
      <c r="A293" s="10"/>
      <c r="N293" s="9"/>
      <c r="O293" s="8"/>
    </row>
    <row r="294" spans="1:15" ht="12.75" customHeight="1" x14ac:dyDescent="0.2">
      <c r="A294" s="10"/>
      <c r="N294" s="9"/>
      <c r="O294" s="8"/>
    </row>
    <row r="295" spans="1:15" ht="12.75" customHeight="1" x14ac:dyDescent="0.2">
      <c r="A295" s="10"/>
      <c r="N295" s="9"/>
      <c r="O295" s="8"/>
    </row>
    <row r="296" spans="1:15" ht="12.75" customHeight="1" x14ac:dyDescent="0.2">
      <c r="A296" s="10"/>
      <c r="N296" s="9"/>
      <c r="O296" s="8"/>
    </row>
    <row r="297" spans="1:15" ht="12.75" customHeight="1" x14ac:dyDescent="0.2">
      <c r="A297" s="10"/>
      <c r="N297" s="9"/>
      <c r="O297" s="8"/>
    </row>
    <row r="298" spans="1:15" ht="12.75" customHeight="1" x14ac:dyDescent="0.2">
      <c r="A298" s="10"/>
      <c r="N298" s="9"/>
      <c r="O298" s="8"/>
    </row>
    <row r="299" spans="1:15" ht="12.75" customHeight="1" x14ac:dyDescent="0.2">
      <c r="A299" s="10"/>
      <c r="N299" s="9"/>
      <c r="O299" s="8"/>
    </row>
    <row r="300" spans="1:15" ht="12.75" customHeight="1" x14ac:dyDescent="0.2">
      <c r="A300" s="10"/>
      <c r="N300" s="9"/>
      <c r="O300" s="8"/>
    </row>
    <row r="301" spans="1:15" ht="12.75" customHeight="1" x14ac:dyDescent="0.2">
      <c r="A301" s="10"/>
      <c r="N301" s="9"/>
      <c r="O301" s="8"/>
    </row>
    <row r="302" spans="1:15" ht="12.75" customHeight="1" x14ac:dyDescent="0.2">
      <c r="A302" s="10"/>
      <c r="N302" s="9"/>
      <c r="O302" s="8"/>
    </row>
    <row r="303" spans="1:15" ht="12.75" customHeight="1" x14ac:dyDescent="0.2">
      <c r="A303" s="10"/>
      <c r="N303" s="9"/>
      <c r="O303" s="8"/>
    </row>
    <row r="304" spans="1:15" ht="12.75" customHeight="1" x14ac:dyDescent="0.2">
      <c r="A304" s="10"/>
      <c r="N304" s="9"/>
      <c r="O304" s="8"/>
    </row>
    <row r="305" spans="1:15" ht="12.75" customHeight="1" x14ac:dyDescent="0.2">
      <c r="A305" s="10"/>
      <c r="N305" s="9"/>
      <c r="O305" s="8"/>
    </row>
    <row r="306" spans="1:15" ht="12.75" customHeight="1" x14ac:dyDescent="0.2">
      <c r="A306" s="10"/>
      <c r="N306" s="9"/>
      <c r="O306" s="8"/>
    </row>
    <row r="307" spans="1:15" ht="12.75" customHeight="1" x14ac:dyDescent="0.2">
      <c r="A307" s="10"/>
      <c r="N307" s="9"/>
      <c r="O307" s="8"/>
    </row>
    <row r="308" spans="1:15" ht="12.75" customHeight="1" x14ac:dyDescent="0.2">
      <c r="A308" s="10"/>
      <c r="N308" s="9"/>
      <c r="O308" s="8"/>
    </row>
    <row r="309" spans="1:15" ht="12.75" customHeight="1" x14ac:dyDescent="0.2">
      <c r="A309" s="10"/>
      <c r="N309" s="9"/>
      <c r="O309" s="8"/>
    </row>
    <row r="310" spans="1:15" ht="12.75" customHeight="1" x14ac:dyDescent="0.2">
      <c r="A310" s="10"/>
      <c r="N310" s="9"/>
      <c r="O310" s="8"/>
    </row>
    <row r="311" spans="1:15" ht="12.75" customHeight="1" x14ac:dyDescent="0.2">
      <c r="A311" s="10"/>
      <c r="N311" s="9"/>
      <c r="O311" s="8"/>
    </row>
    <row r="312" spans="1:15" ht="12.75" customHeight="1" x14ac:dyDescent="0.2">
      <c r="A312" s="10"/>
      <c r="N312" s="9"/>
      <c r="O312" s="8"/>
    </row>
    <row r="313" spans="1:15" ht="12.75" customHeight="1" x14ac:dyDescent="0.2">
      <c r="A313" s="10"/>
      <c r="N313" s="9"/>
      <c r="O313" s="8"/>
    </row>
    <row r="314" spans="1:15" ht="12.75" customHeight="1" x14ac:dyDescent="0.2">
      <c r="A314" s="10"/>
      <c r="N314" s="9"/>
      <c r="O314" s="8"/>
    </row>
    <row r="315" spans="1:15" ht="12.75" customHeight="1" x14ac:dyDescent="0.2">
      <c r="A315" s="10"/>
      <c r="N315" s="9"/>
      <c r="O315" s="8"/>
    </row>
    <row r="316" spans="1:15" ht="12.75" customHeight="1" x14ac:dyDescent="0.2">
      <c r="A316" s="10"/>
      <c r="N316" s="9"/>
      <c r="O316" s="8"/>
    </row>
    <row r="317" spans="1:15" ht="12.75" customHeight="1" x14ac:dyDescent="0.2">
      <c r="A317" s="10"/>
      <c r="N317" s="9"/>
      <c r="O317" s="8"/>
    </row>
    <row r="318" spans="1:15" ht="12.75" customHeight="1" x14ac:dyDescent="0.2">
      <c r="A318" s="10"/>
      <c r="N318" s="9"/>
      <c r="O318" s="8"/>
    </row>
    <row r="319" spans="1:15" ht="12.75" customHeight="1" x14ac:dyDescent="0.2">
      <c r="A319" s="10"/>
      <c r="N319" s="9"/>
      <c r="O319" s="8"/>
    </row>
    <row r="320" spans="1:15" ht="12.75" customHeight="1" x14ac:dyDescent="0.2">
      <c r="A320" s="10"/>
      <c r="N320" s="9"/>
      <c r="O320" s="8"/>
    </row>
    <row r="321" spans="1:15" ht="12.75" customHeight="1" x14ac:dyDescent="0.2">
      <c r="A321" s="10"/>
      <c r="N321" s="9"/>
      <c r="O321" s="8"/>
    </row>
    <row r="322" spans="1:15" ht="12.75" customHeight="1" x14ac:dyDescent="0.2">
      <c r="A322" s="10"/>
      <c r="N322" s="9"/>
      <c r="O322" s="8"/>
    </row>
    <row r="323" spans="1:15" ht="12.75" customHeight="1" x14ac:dyDescent="0.2">
      <c r="A323" s="10"/>
      <c r="N323" s="9"/>
      <c r="O323" s="8"/>
    </row>
    <row r="324" spans="1:15" ht="12.75" customHeight="1" x14ac:dyDescent="0.2">
      <c r="A324" s="10"/>
      <c r="N324" s="9"/>
      <c r="O324" s="8"/>
    </row>
    <row r="325" spans="1:15" ht="12.75" customHeight="1" x14ac:dyDescent="0.2">
      <c r="A325" s="10"/>
      <c r="N325" s="9"/>
      <c r="O325" s="8"/>
    </row>
    <row r="326" spans="1:15" ht="12.75" customHeight="1" x14ac:dyDescent="0.2">
      <c r="A326" s="10"/>
      <c r="N326" s="9"/>
      <c r="O326" s="8"/>
    </row>
    <row r="327" spans="1:15" ht="12.75" customHeight="1" x14ac:dyDescent="0.2">
      <c r="A327" s="10"/>
      <c r="N327" s="9"/>
      <c r="O327" s="8"/>
    </row>
    <row r="328" spans="1:15" ht="12.75" customHeight="1" x14ac:dyDescent="0.2">
      <c r="A328" s="10"/>
      <c r="N328" s="9"/>
      <c r="O328" s="8"/>
    </row>
    <row r="329" spans="1:15" ht="12.75" customHeight="1" x14ac:dyDescent="0.2">
      <c r="A329" s="10"/>
      <c r="N329" s="9"/>
      <c r="O329" s="8"/>
    </row>
    <row r="330" spans="1:15" ht="12.75" customHeight="1" x14ac:dyDescent="0.2">
      <c r="A330" s="10"/>
      <c r="N330" s="9"/>
      <c r="O330" s="8"/>
    </row>
    <row r="331" spans="1:15" ht="12.75" customHeight="1" x14ac:dyDescent="0.2">
      <c r="A331" s="10"/>
      <c r="N331" s="9"/>
      <c r="O331" s="8"/>
    </row>
    <row r="332" spans="1:15" ht="12.75" customHeight="1" x14ac:dyDescent="0.2">
      <c r="A332" s="10"/>
      <c r="N332" s="9"/>
      <c r="O332" s="8"/>
    </row>
    <row r="333" spans="1:15" ht="12.75" customHeight="1" x14ac:dyDescent="0.2">
      <c r="A333" s="10"/>
      <c r="N333" s="9"/>
      <c r="O333" s="8"/>
    </row>
    <row r="334" spans="1:15" ht="12.75" customHeight="1" x14ac:dyDescent="0.2">
      <c r="A334" s="10"/>
      <c r="N334" s="9"/>
      <c r="O334" s="8"/>
    </row>
    <row r="335" spans="1:15" ht="12.75" customHeight="1" x14ac:dyDescent="0.2">
      <c r="A335" s="10"/>
      <c r="N335" s="9"/>
      <c r="O335" s="8"/>
    </row>
    <row r="336" spans="1:15" ht="12.75" customHeight="1" x14ac:dyDescent="0.2">
      <c r="A336" s="10"/>
      <c r="N336" s="9"/>
      <c r="O336" s="8"/>
    </row>
    <row r="337" spans="1:15" ht="12.75" customHeight="1" x14ac:dyDescent="0.2">
      <c r="A337" s="10"/>
      <c r="N337" s="9"/>
      <c r="O337" s="8"/>
    </row>
    <row r="338" spans="1:15" ht="12.75" customHeight="1" x14ac:dyDescent="0.2">
      <c r="A338" s="10"/>
      <c r="N338" s="9"/>
      <c r="O338" s="8"/>
    </row>
    <row r="339" spans="1:15" ht="12.75" customHeight="1" x14ac:dyDescent="0.2">
      <c r="A339" s="10"/>
      <c r="N339" s="9"/>
      <c r="O339" s="8"/>
    </row>
    <row r="340" spans="1:15" ht="12.75" customHeight="1" x14ac:dyDescent="0.2">
      <c r="A340" s="10"/>
      <c r="N340" s="9"/>
      <c r="O340" s="8"/>
    </row>
    <row r="341" spans="1:15" ht="12.75" customHeight="1" x14ac:dyDescent="0.2">
      <c r="A341" s="10"/>
      <c r="N341" s="9"/>
      <c r="O341" s="8"/>
    </row>
    <row r="342" spans="1:15" ht="12.75" customHeight="1" x14ac:dyDescent="0.2">
      <c r="A342" s="10"/>
      <c r="N342" s="9"/>
      <c r="O342" s="8"/>
    </row>
    <row r="343" spans="1:15" ht="12.75" customHeight="1" x14ac:dyDescent="0.2">
      <c r="A343" s="10"/>
      <c r="N343" s="9"/>
      <c r="O343" s="8"/>
    </row>
    <row r="344" spans="1:15" ht="12.75" customHeight="1" x14ac:dyDescent="0.2">
      <c r="A344" s="10"/>
      <c r="N344" s="9"/>
      <c r="O344" s="8"/>
    </row>
    <row r="345" spans="1:15" ht="12.75" customHeight="1" x14ac:dyDescent="0.2">
      <c r="A345" s="10"/>
      <c r="N345" s="9"/>
      <c r="O345" s="8"/>
    </row>
    <row r="346" spans="1:15" ht="12.75" customHeight="1" x14ac:dyDescent="0.2">
      <c r="A346" s="10"/>
      <c r="N346" s="9"/>
      <c r="O346" s="8"/>
    </row>
    <row r="347" spans="1:15" ht="12.75" customHeight="1" x14ac:dyDescent="0.2">
      <c r="A347" s="10"/>
      <c r="N347" s="9"/>
      <c r="O347" s="8"/>
    </row>
    <row r="348" spans="1:15" ht="12.75" customHeight="1" x14ac:dyDescent="0.2">
      <c r="A348" s="10"/>
      <c r="N348" s="9"/>
      <c r="O348" s="8"/>
    </row>
    <row r="349" spans="1:15" ht="12.75" customHeight="1" x14ac:dyDescent="0.2">
      <c r="A349" s="10"/>
      <c r="N349" s="9"/>
      <c r="O349" s="8"/>
    </row>
    <row r="350" spans="1:15" ht="12.75" customHeight="1" x14ac:dyDescent="0.2">
      <c r="A350" s="10"/>
      <c r="N350" s="9"/>
      <c r="O350" s="8"/>
    </row>
    <row r="351" spans="1:15" ht="12.75" customHeight="1" x14ac:dyDescent="0.2">
      <c r="A351" s="10"/>
      <c r="N351" s="9"/>
      <c r="O351" s="8"/>
    </row>
    <row r="352" spans="1:15" ht="12.75" customHeight="1" x14ac:dyDescent="0.2">
      <c r="A352" s="10"/>
      <c r="N352" s="9"/>
      <c r="O352" s="8"/>
    </row>
    <row r="353" spans="1:15" ht="12.75" customHeight="1" x14ac:dyDescent="0.2">
      <c r="A353" s="10"/>
      <c r="N353" s="9"/>
      <c r="O353" s="8"/>
    </row>
    <row r="354" spans="1:15" ht="12.75" customHeight="1" x14ac:dyDescent="0.2">
      <c r="A354" s="10"/>
      <c r="N354" s="9"/>
      <c r="O354" s="8"/>
    </row>
    <row r="355" spans="1:15" ht="12.75" customHeight="1" x14ac:dyDescent="0.2">
      <c r="A355" s="10"/>
      <c r="N355" s="9"/>
      <c r="O355" s="8"/>
    </row>
    <row r="356" spans="1:15" ht="12.75" customHeight="1" x14ac:dyDescent="0.2">
      <c r="A356" s="10"/>
      <c r="N356" s="9"/>
      <c r="O356" s="8"/>
    </row>
    <row r="357" spans="1:15" ht="12.75" customHeight="1" x14ac:dyDescent="0.2">
      <c r="A357" s="10"/>
      <c r="N357" s="9"/>
      <c r="O357" s="8"/>
    </row>
    <row r="358" spans="1:15" ht="12.75" customHeight="1" x14ac:dyDescent="0.2">
      <c r="A358" s="10"/>
      <c r="N358" s="9"/>
      <c r="O358" s="8"/>
    </row>
    <row r="359" spans="1:15" ht="12.75" customHeight="1" x14ac:dyDescent="0.2">
      <c r="A359" s="10"/>
      <c r="N359" s="9"/>
      <c r="O359" s="8"/>
    </row>
    <row r="360" spans="1:15" ht="12.75" customHeight="1" x14ac:dyDescent="0.2">
      <c r="A360" s="10"/>
      <c r="N360" s="9"/>
      <c r="O360" s="8"/>
    </row>
    <row r="361" spans="1:15" ht="12.75" customHeight="1" x14ac:dyDescent="0.2">
      <c r="A361" s="10"/>
      <c r="N361" s="9"/>
      <c r="O361" s="8"/>
    </row>
    <row r="362" spans="1:15" ht="12.75" customHeight="1" x14ac:dyDescent="0.2">
      <c r="A362" s="10"/>
      <c r="N362" s="9"/>
      <c r="O362" s="8"/>
    </row>
    <row r="363" spans="1:15" ht="12.75" customHeight="1" x14ac:dyDescent="0.2">
      <c r="A363" s="10"/>
      <c r="N363" s="9"/>
      <c r="O363" s="8"/>
    </row>
    <row r="364" spans="1:15" ht="12.75" customHeight="1" x14ac:dyDescent="0.2">
      <c r="A364" s="10"/>
      <c r="N364" s="9"/>
      <c r="O364" s="8"/>
    </row>
    <row r="365" spans="1:15" ht="12.75" customHeight="1" x14ac:dyDescent="0.2">
      <c r="A365" s="10"/>
      <c r="N365" s="9"/>
      <c r="O365" s="8"/>
    </row>
    <row r="366" spans="1:15" ht="12.75" customHeight="1" x14ac:dyDescent="0.2">
      <c r="A366" s="10"/>
      <c r="N366" s="9"/>
      <c r="O366" s="8"/>
    </row>
    <row r="367" spans="1:15" ht="12.75" customHeight="1" x14ac:dyDescent="0.2">
      <c r="A367" s="10"/>
      <c r="N367" s="9"/>
      <c r="O367" s="8"/>
    </row>
    <row r="368" spans="1:15" ht="12.75" customHeight="1" x14ac:dyDescent="0.2">
      <c r="A368" s="10"/>
      <c r="N368" s="9"/>
      <c r="O368" s="8"/>
    </row>
    <row r="369" spans="1:15" ht="12.75" customHeight="1" x14ac:dyDescent="0.2">
      <c r="A369" s="10"/>
      <c r="N369" s="9"/>
      <c r="O369" s="8"/>
    </row>
    <row r="370" spans="1:15" ht="12.75" customHeight="1" x14ac:dyDescent="0.2">
      <c r="A370" s="10"/>
      <c r="N370" s="9"/>
      <c r="O370" s="8"/>
    </row>
    <row r="371" spans="1:15" ht="12.75" customHeight="1" x14ac:dyDescent="0.2">
      <c r="A371" s="10"/>
      <c r="N371" s="9"/>
      <c r="O371" s="8"/>
    </row>
    <row r="372" spans="1:15" ht="12.75" customHeight="1" x14ac:dyDescent="0.2">
      <c r="A372" s="10"/>
      <c r="N372" s="9"/>
      <c r="O372" s="8"/>
    </row>
    <row r="373" spans="1:15" ht="12.75" customHeight="1" x14ac:dyDescent="0.2">
      <c r="A373" s="10"/>
      <c r="N373" s="9"/>
      <c r="O373" s="8"/>
    </row>
    <row r="374" spans="1:15" ht="12.75" customHeight="1" x14ac:dyDescent="0.2">
      <c r="A374" s="10"/>
      <c r="N374" s="9"/>
      <c r="O374" s="8"/>
    </row>
    <row r="375" spans="1:15" ht="12.75" customHeight="1" x14ac:dyDescent="0.2">
      <c r="A375" s="10"/>
      <c r="N375" s="9"/>
      <c r="O375" s="8"/>
    </row>
    <row r="376" spans="1:15" ht="12.75" customHeight="1" x14ac:dyDescent="0.2">
      <c r="A376" s="10"/>
      <c r="N376" s="9"/>
      <c r="O376" s="8"/>
    </row>
    <row r="377" spans="1:15" ht="12.75" customHeight="1" x14ac:dyDescent="0.2">
      <c r="A377" s="10"/>
      <c r="N377" s="9"/>
      <c r="O377" s="8"/>
    </row>
    <row r="378" spans="1:15" ht="12.75" customHeight="1" x14ac:dyDescent="0.2">
      <c r="A378" s="10"/>
      <c r="N378" s="9"/>
      <c r="O378" s="8"/>
    </row>
    <row r="379" spans="1:15" ht="12.75" customHeight="1" x14ac:dyDescent="0.2">
      <c r="A379" s="10"/>
      <c r="N379" s="9"/>
      <c r="O379" s="8"/>
    </row>
    <row r="380" spans="1:15" ht="12.75" customHeight="1" x14ac:dyDescent="0.2">
      <c r="A380" s="10"/>
      <c r="N380" s="9"/>
      <c r="O380" s="8"/>
    </row>
    <row r="381" spans="1:15" ht="12.75" customHeight="1" x14ac:dyDescent="0.2">
      <c r="A381" s="10"/>
      <c r="N381" s="9"/>
      <c r="O381" s="8"/>
    </row>
    <row r="382" spans="1:15" ht="12.75" customHeight="1" x14ac:dyDescent="0.2">
      <c r="A382" s="10"/>
      <c r="N382" s="9"/>
      <c r="O382" s="8"/>
    </row>
    <row r="383" spans="1:15" ht="12.75" customHeight="1" x14ac:dyDescent="0.2">
      <c r="A383" s="10"/>
      <c r="N383" s="9"/>
      <c r="O383" s="8"/>
    </row>
    <row r="384" spans="1:15" ht="12.75" customHeight="1" x14ac:dyDescent="0.2">
      <c r="A384" s="10"/>
      <c r="N384" s="9"/>
      <c r="O384" s="8"/>
    </row>
    <row r="385" spans="1:15" ht="12.75" customHeight="1" x14ac:dyDescent="0.2">
      <c r="A385" s="10"/>
      <c r="N385" s="9"/>
      <c r="O385" s="8"/>
    </row>
    <row r="386" spans="1:15" ht="12.75" customHeight="1" x14ac:dyDescent="0.2">
      <c r="A386" s="10"/>
      <c r="N386" s="9"/>
      <c r="O386" s="8"/>
    </row>
    <row r="387" spans="1:15" ht="12.75" customHeight="1" x14ac:dyDescent="0.2">
      <c r="A387" s="10"/>
      <c r="N387" s="9"/>
      <c r="O387" s="8"/>
    </row>
    <row r="388" spans="1:15" ht="12.75" customHeight="1" x14ac:dyDescent="0.2">
      <c r="A388" s="10"/>
      <c r="N388" s="9"/>
      <c r="O388" s="8"/>
    </row>
    <row r="389" spans="1:15" ht="12.75" customHeight="1" x14ac:dyDescent="0.2">
      <c r="A389" s="10"/>
      <c r="N389" s="9"/>
      <c r="O389" s="8"/>
    </row>
    <row r="390" spans="1:15" ht="12.75" customHeight="1" x14ac:dyDescent="0.2">
      <c r="A390" s="10"/>
      <c r="N390" s="9"/>
      <c r="O390" s="8"/>
    </row>
    <row r="391" spans="1:15" ht="12.75" customHeight="1" x14ac:dyDescent="0.2">
      <c r="A391" s="10"/>
      <c r="N391" s="9"/>
      <c r="O391" s="8"/>
    </row>
    <row r="392" spans="1:15" ht="12.75" customHeight="1" x14ac:dyDescent="0.2">
      <c r="A392" s="10"/>
      <c r="N392" s="9"/>
      <c r="O392" s="8"/>
    </row>
    <row r="393" spans="1:15" ht="12.75" customHeight="1" x14ac:dyDescent="0.2">
      <c r="A393" s="10"/>
      <c r="N393" s="9"/>
      <c r="O393" s="8"/>
    </row>
    <row r="394" spans="1:15" ht="12.75" customHeight="1" x14ac:dyDescent="0.2">
      <c r="A394" s="10"/>
      <c r="N394" s="9"/>
      <c r="O394" s="8"/>
    </row>
    <row r="395" spans="1:15" ht="12.75" customHeight="1" x14ac:dyDescent="0.2">
      <c r="A395" s="10"/>
      <c r="N395" s="9"/>
      <c r="O395" s="8"/>
    </row>
    <row r="396" spans="1:15" ht="12.75" customHeight="1" x14ac:dyDescent="0.2">
      <c r="A396" s="10"/>
      <c r="N396" s="9"/>
      <c r="O396" s="8"/>
    </row>
    <row r="397" spans="1:15" ht="12.75" customHeight="1" x14ac:dyDescent="0.2">
      <c r="A397" s="10"/>
      <c r="N397" s="9"/>
      <c r="O397" s="8"/>
    </row>
    <row r="398" spans="1:15" ht="12.75" customHeight="1" x14ac:dyDescent="0.2">
      <c r="A398" s="10"/>
      <c r="N398" s="9"/>
      <c r="O398" s="8"/>
    </row>
    <row r="399" spans="1:15" ht="12.75" customHeight="1" x14ac:dyDescent="0.2">
      <c r="A399" s="10"/>
      <c r="N399" s="9"/>
      <c r="O399" s="8"/>
    </row>
    <row r="400" spans="1:15" ht="12.75" customHeight="1" x14ac:dyDescent="0.2">
      <c r="A400" s="10"/>
      <c r="N400" s="9"/>
      <c r="O400" s="8"/>
    </row>
    <row r="401" spans="1:15" ht="12.75" customHeight="1" x14ac:dyDescent="0.2">
      <c r="A401" s="10"/>
      <c r="N401" s="9"/>
      <c r="O401" s="8"/>
    </row>
    <row r="402" spans="1:15" ht="12.75" customHeight="1" x14ac:dyDescent="0.2">
      <c r="A402" s="10"/>
      <c r="N402" s="9"/>
      <c r="O402" s="8"/>
    </row>
    <row r="403" spans="1:15" ht="12.75" customHeight="1" x14ac:dyDescent="0.2">
      <c r="A403" s="10"/>
      <c r="N403" s="9"/>
      <c r="O403" s="8"/>
    </row>
    <row r="404" spans="1:15" ht="12.75" customHeight="1" x14ac:dyDescent="0.2">
      <c r="A404" s="10"/>
      <c r="N404" s="9"/>
      <c r="O404" s="8"/>
    </row>
    <row r="405" spans="1:15" ht="12.75" customHeight="1" x14ac:dyDescent="0.2">
      <c r="A405" s="10"/>
      <c r="N405" s="9"/>
      <c r="O405" s="8"/>
    </row>
    <row r="406" spans="1:15" ht="12.75" customHeight="1" x14ac:dyDescent="0.2">
      <c r="A406" s="10"/>
      <c r="N406" s="9"/>
      <c r="O406" s="8"/>
    </row>
    <row r="407" spans="1:15" ht="12.75" customHeight="1" x14ac:dyDescent="0.2">
      <c r="A407" s="10"/>
      <c r="N407" s="9"/>
      <c r="O407" s="8"/>
    </row>
    <row r="408" spans="1:15" ht="12.75" customHeight="1" x14ac:dyDescent="0.2">
      <c r="A408" s="10"/>
      <c r="N408" s="9"/>
      <c r="O408" s="8"/>
    </row>
    <row r="409" spans="1:15" ht="12.75" customHeight="1" x14ac:dyDescent="0.2">
      <c r="A409" s="10"/>
      <c r="N409" s="9"/>
      <c r="O409" s="8"/>
    </row>
    <row r="410" spans="1:15" ht="12.75" customHeight="1" x14ac:dyDescent="0.2">
      <c r="A410" s="10"/>
      <c r="N410" s="9"/>
      <c r="O410" s="8"/>
    </row>
    <row r="411" spans="1:15" ht="12.75" customHeight="1" x14ac:dyDescent="0.2">
      <c r="A411" s="10"/>
      <c r="N411" s="9"/>
      <c r="O411" s="8"/>
    </row>
    <row r="412" spans="1:15" ht="12.75" customHeight="1" x14ac:dyDescent="0.2">
      <c r="A412" s="10"/>
      <c r="N412" s="9"/>
      <c r="O412" s="8"/>
    </row>
    <row r="413" spans="1:15" ht="12.75" customHeight="1" x14ac:dyDescent="0.2">
      <c r="A413" s="10"/>
      <c r="N413" s="9"/>
      <c r="O413" s="8"/>
    </row>
    <row r="414" spans="1:15" ht="12.75" customHeight="1" x14ac:dyDescent="0.2">
      <c r="A414" s="10"/>
      <c r="N414" s="9"/>
      <c r="O414" s="8"/>
    </row>
    <row r="415" spans="1:15" ht="12.75" customHeight="1" x14ac:dyDescent="0.2">
      <c r="A415" s="10"/>
      <c r="N415" s="9"/>
      <c r="O415" s="8"/>
    </row>
    <row r="416" spans="1:15" ht="12.75" customHeight="1" x14ac:dyDescent="0.2">
      <c r="A416" s="10"/>
      <c r="N416" s="9"/>
      <c r="O416" s="8"/>
    </row>
    <row r="417" spans="1:15" ht="12.75" customHeight="1" x14ac:dyDescent="0.2">
      <c r="A417" s="10"/>
      <c r="N417" s="9"/>
      <c r="O417" s="8"/>
    </row>
    <row r="418" spans="1:15" ht="12.75" customHeight="1" x14ac:dyDescent="0.2">
      <c r="A418" s="10"/>
      <c r="N418" s="9"/>
      <c r="O418" s="8"/>
    </row>
    <row r="419" spans="1:15" ht="12.75" customHeight="1" x14ac:dyDescent="0.2">
      <c r="A419" s="10"/>
      <c r="N419" s="9"/>
      <c r="O419" s="8"/>
    </row>
    <row r="420" spans="1:15" ht="12.75" customHeight="1" x14ac:dyDescent="0.2">
      <c r="A420" s="10"/>
      <c r="N420" s="9"/>
      <c r="O420" s="8"/>
    </row>
    <row r="421" spans="1:15" ht="12.75" customHeight="1" x14ac:dyDescent="0.2">
      <c r="A421" s="10"/>
      <c r="N421" s="9"/>
      <c r="O421" s="8"/>
    </row>
    <row r="422" spans="1:15" ht="12.75" customHeight="1" x14ac:dyDescent="0.2">
      <c r="A422" s="10"/>
      <c r="N422" s="9"/>
      <c r="O422" s="8"/>
    </row>
    <row r="423" spans="1:15" ht="12.75" customHeight="1" x14ac:dyDescent="0.2">
      <c r="A423" s="10"/>
      <c r="N423" s="9"/>
      <c r="O423" s="8"/>
    </row>
    <row r="424" spans="1:15" ht="12.75" customHeight="1" x14ac:dyDescent="0.2">
      <c r="A424" s="10"/>
      <c r="N424" s="9"/>
      <c r="O424" s="8"/>
    </row>
    <row r="425" spans="1:15" ht="12.75" customHeight="1" x14ac:dyDescent="0.2">
      <c r="A425" s="10"/>
      <c r="N425" s="9"/>
      <c r="O425" s="8"/>
    </row>
    <row r="426" spans="1:15" ht="12.75" customHeight="1" x14ac:dyDescent="0.2">
      <c r="A426" s="10"/>
      <c r="N426" s="9"/>
      <c r="O426" s="8"/>
    </row>
    <row r="427" spans="1:15" ht="12.75" customHeight="1" x14ac:dyDescent="0.2">
      <c r="A427" s="10"/>
      <c r="N427" s="9"/>
      <c r="O427" s="8"/>
    </row>
    <row r="428" spans="1:15" ht="12.75" customHeight="1" x14ac:dyDescent="0.2">
      <c r="A428" s="10"/>
      <c r="N428" s="9"/>
      <c r="O428" s="8"/>
    </row>
    <row r="429" spans="1:15" ht="12.75" customHeight="1" x14ac:dyDescent="0.2">
      <c r="A429" s="10"/>
      <c r="N429" s="9"/>
      <c r="O429" s="8"/>
    </row>
    <row r="430" spans="1:15" ht="12.75" customHeight="1" x14ac:dyDescent="0.2">
      <c r="A430" s="10"/>
      <c r="N430" s="9"/>
      <c r="O430" s="8"/>
    </row>
    <row r="431" spans="1:15" ht="12.75" customHeight="1" x14ac:dyDescent="0.2">
      <c r="A431" s="10"/>
      <c r="N431" s="9"/>
      <c r="O431" s="8"/>
    </row>
    <row r="432" spans="1:15" ht="12.75" customHeight="1" x14ac:dyDescent="0.2">
      <c r="A432" s="10"/>
      <c r="N432" s="9"/>
      <c r="O432" s="8"/>
    </row>
    <row r="433" spans="1:15" ht="12.75" customHeight="1" x14ac:dyDescent="0.2">
      <c r="A433" s="10"/>
      <c r="N433" s="9"/>
      <c r="O433" s="8"/>
    </row>
    <row r="434" spans="1:15" ht="12.75" customHeight="1" x14ac:dyDescent="0.2">
      <c r="A434" s="10"/>
      <c r="N434" s="9"/>
      <c r="O434" s="8"/>
    </row>
    <row r="435" spans="1:15" ht="12.75" customHeight="1" x14ac:dyDescent="0.2">
      <c r="A435" s="10"/>
      <c r="N435" s="9"/>
      <c r="O435" s="8"/>
    </row>
    <row r="436" spans="1:15" ht="12.75" customHeight="1" x14ac:dyDescent="0.2">
      <c r="A436" s="10"/>
      <c r="N436" s="9"/>
      <c r="O436" s="8"/>
    </row>
    <row r="437" spans="1:15" ht="12.75" customHeight="1" x14ac:dyDescent="0.2">
      <c r="A437" s="10"/>
      <c r="N437" s="9"/>
      <c r="O437" s="8"/>
    </row>
    <row r="438" spans="1:15" ht="12.75" customHeight="1" x14ac:dyDescent="0.2">
      <c r="A438" s="10"/>
      <c r="N438" s="9"/>
      <c r="O438" s="8"/>
    </row>
    <row r="439" spans="1:15" ht="12.75" customHeight="1" x14ac:dyDescent="0.2">
      <c r="A439" s="10"/>
      <c r="N439" s="9"/>
      <c r="O439" s="8"/>
    </row>
    <row r="440" spans="1:15" ht="12.75" customHeight="1" x14ac:dyDescent="0.2">
      <c r="A440" s="10"/>
      <c r="N440" s="9"/>
      <c r="O440" s="8"/>
    </row>
    <row r="441" spans="1:15" ht="12.75" customHeight="1" x14ac:dyDescent="0.2">
      <c r="A441" s="10"/>
      <c r="N441" s="9"/>
      <c r="O441" s="8"/>
    </row>
    <row r="442" spans="1:15" ht="12.75" customHeight="1" x14ac:dyDescent="0.2">
      <c r="A442" s="10"/>
      <c r="N442" s="9"/>
      <c r="O442" s="8"/>
    </row>
    <row r="443" spans="1:15" ht="12.75" customHeight="1" x14ac:dyDescent="0.2">
      <c r="A443" s="10"/>
      <c r="N443" s="9"/>
      <c r="O443" s="8"/>
    </row>
    <row r="444" spans="1:15" ht="12.75" customHeight="1" x14ac:dyDescent="0.2">
      <c r="A444" s="10"/>
      <c r="N444" s="9"/>
      <c r="O444" s="8"/>
    </row>
    <row r="445" spans="1:15" ht="12.75" customHeight="1" x14ac:dyDescent="0.2">
      <c r="A445" s="10"/>
      <c r="N445" s="9"/>
      <c r="O445" s="8"/>
    </row>
    <row r="446" spans="1:15" ht="12.75" customHeight="1" x14ac:dyDescent="0.2">
      <c r="A446" s="10"/>
      <c r="N446" s="9"/>
      <c r="O446" s="8"/>
    </row>
    <row r="447" spans="1:15" ht="12.75" customHeight="1" x14ac:dyDescent="0.2">
      <c r="A447" s="10"/>
      <c r="N447" s="9"/>
      <c r="O447" s="8"/>
    </row>
    <row r="448" spans="1:15" ht="12.75" customHeight="1" x14ac:dyDescent="0.2">
      <c r="A448" s="10"/>
      <c r="N448" s="9"/>
      <c r="O448" s="8"/>
    </row>
    <row r="449" spans="1:15" ht="12.75" customHeight="1" x14ac:dyDescent="0.2">
      <c r="A449" s="10"/>
      <c r="N449" s="9"/>
      <c r="O449" s="8"/>
    </row>
    <row r="450" spans="1:15" ht="12.75" customHeight="1" x14ac:dyDescent="0.2">
      <c r="A450" s="10"/>
      <c r="N450" s="9"/>
      <c r="O450" s="8"/>
    </row>
    <row r="451" spans="1:15" ht="12.75" customHeight="1" x14ac:dyDescent="0.2">
      <c r="A451" s="10"/>
      <c r="N451" s="9"/>
      <c r="O451" s="8"/>
    </row>
    <row r="452" spans="1:15" ht="12.75" customHeight="1" x14ac:dyDescent="0.2">
      <c r="A452" s="10"/>
      <c r="N452" s="9"/>
      <c r="O452" s="8"/>
    </row>
    <row r="453" spans="1:15" ht="12.75" customHeight="1" x14ac:dyDescent="0.2">
      <c r="A453" s="10"/>
      <c r="H453" s="7"/>
      <c r="N453" s="9"/>
      <c r="O453" s="8"/>
    </row>
    <row r="454" spans="1:15" ht="12.75" customHeight="1" x14ac:dyDescent="0.2">
      <c r="A454" s="10"/>
      <c r="N454" s="9"/>
      <c r="O454" s="8"/>
    </row>
    <row r="455" spans="1:15" ht="12.75" customHeight="1" x14ac:dyDescent="0.2">
      <c r="A455" s="10"/>
      <c r="N455" s="9"/>
      <c r="O455" s="8"/>
    </row>
    <row r="456" spans="1:15" ht="12.75" customHeight="1" x14ac:dyDescent="0.2">
      <c r="A456" s="10"/>
      <c r="N456" s="9"/>
      <c r="O456" s="8"/>
    </row>
    <row r="457" spans="1:15" ht="12.75" customHeight="1" x14ac:dyDescent="0.2">
      <c r="A457" s="10"/>
      <c r="N457" s="9"/>
      <c r="O457" s="8"/>
    </row>
    <row r="458" spans="1:15" ht="12.75" customHeight="1" x14ac:dyDescent="0.2">
      <c r="A458" s="10"/>
      <c r="H458" s="7"/>
      <c r="N458" s="9"/>
      <c r="O458" s="8"/>
    </row>
    <row r="459" spans="1:15" ht="12.75" customHeight="1" x14ac:dyDescent="0.2">
      <c r="A459" s="10"/>
      <c r="N459" s="9"/>
      <c r="O459" s="8"/>
    </row>
    <row r="460" spans="1:15" ht="12.75" customHeight="1" x14ac:dyDescent="0.2">
      <c r="A460" s="10"/>
      <c r="N460" s="9"/>
      <c r="O460" s="8"/>
    </row>
    <row r="461" spans="1:15" ht="12.75" customHeight="1" x14ac:dyDescent="0.2">
      <c r="A461" s="10"/>
      <c r="N461" s="9"/>
      <c r="O461" s="8"/>
    </row>
    <row r="462" spans="1:15" ht="12.75" customHeight="1" x14ac:dyDescent="0.2">
      <c r="A462" s="10"/>
      <c r="H462" s="7"/>
      <c r="N462" s="9"/>
      <c r="O462" s="8"/>
    </row>
    <row r="463" spans="1:15" ht="12.75" customHeight="1" x14ac:dyDescent="0.2">
      <c r="A463" s="10"/>
      <c r="N463" s="9"/>
      <c r="O463" s="8"/>
    </row>
    <row r="464" spans="1:15" ht="12.75" customHeight="1" x14ac:dyDescent="0.2">
      <c r="A464" s="10"/>
      <c r="N464" s="9"/>
      <c r="O464" s="8"/>
    </row>
    <row r="465" spans="1:15" ht="12.75" customHeight="1" x14ac:dyDescent="0.2">
      <c r="A465" s="10"/>
      <c r="N465" s="9"/>
      <c r="O465" s="8"/>
    </row>
    <row r="466" spans="1:15" ht="12.75" customHeight="1" x14ac:dyDescent="0.2">
      <c r="A466" s="10"/>
      <c r="N466" s="9"/>
      <c r="O466" s="8"/>
    </row>
    <row r="467" spans="1:15" ht="12.75" customHeight="1" x14ac:dyDescent="0.2">
      <c r="A467" s="10"/>
      <c r="H467" s="7"/>
      <c r="I467" s="7"/>
      <c r="N467" s="9"/>
      <c r="O467" s="8"/>
    </row>
    <row r="468" spans="1:15" ht="12.75" customHeight="1" x14ac:dyDescent="0.2">
      <c r="A468" s="10"/>
      <c r="N468" s="9"/>
      <c r="O468" s="8"/>
    </row>
    <row r="469" spans="1:15" ht="12.75" customHeight="1" x14ac:dyDescent="0.2">
      <c r="A469" s="10"/>
      <c r="N469" s="9"/>
      <c r="O469" s="8"/>
    </row>
    <row r="470" spans="1:15" ht="12.75" customHeight="1" x14ac:dyDescent="0.2">
      <c r="A470" s="10"/>
      <c r="N470" s="9"/>
      <c r="O470" s="8"/>
    </row>
    <row r="471" spans="1:15" ht="12.75" customHeight="1" x14ac:dyDescent="0.2">
      <c r="A471" s="10"/>
      <c r="N471" s="9"/>
      <c r="O471" s="8"/>
    </row>
    <row r="472" spans="1:15" ht="12.75" customHeight="1" x14ac:dyDescent="0.2">
      <c r="A472" s="10"/>
      <c r="N472" s="9"/>
      <c r="O472" s="8"/>
    </row>
    <row r="473" spans="1:15" ht="12.75" customHeight="1" x14ac:dyDescent="0.2">
      <c r="A473" s="10"/>
      <c r="N473" s="9"/>
      <c r="O473" s="8"/>
    </row>
    <row r="474" spans="1:15" ht="12.75" customHeight="1" x14ac:dyDescent="0.2">
      <c r="A474" s="10"/>
      <c r="N474" s="9"/>
      <c r="O474" s="8"/>
    </row>
    <row r="475" spans="1:15" ht="12.75" customHeight="1" x14ac:dyDescent="0.2">
      <c r="A475" s="10"/>
      <c r="N475" s="9"/>
      <c r="O475" s="8"/>
    </row>
    <row r="476" spans="1:15" ht="12.75" customHeight="1" x14ac:dyDescent="0.2">
      <c r="A476" s="10"/>
      <c r="N476" s="9"/>
      <c r="O476" s="8"/>
    </row>
    <row r="477" spans="1:15" ht="12.75" customHeight="1" x14ac:dyDescent="0.2">
      <c r="A477" s="10"/>
      <c r="N477" s="9"/>
      <c r="O477" s="8"/>
    </row>
    <row r="478" spans="1:15" ht="12.75" customHeight="1" x14ac:dyDescent="0.2">
      <c r="A478" s="10"/>
      <c r="N478" s="9"/>
      <c r="O478" s="8"/>
    </row>
    <row r="479" spans="1:15" ht="12.75" customHeight="1" x14ac:dyDescent="0.2">
      <c r="A479" s="10"/>
      <c r="N479" s="9"/>
      <c r="O479" s="8"/>
    </row>
    <row r="480" spans="1:15" ht="12.75" customHeight="1" x14ac:dyDescent="0.2">
      <c r="A480" s="10"/>
      <c r="N480" s="9"/>
      <c r="O480" s="8"/>
    </row>
    <row r="481" spans="1:15" ht="12.75" customHeight="1" x14ac:dyDescent="0.2">
      <c r="A481" s="10"/>
      <c r="N481" s="9"/>
      <c r="O481" s="8"/>
    </row>
    <row r="482" spans="1:15" ht="12.75" customHeight="1" x14ac:dyDescent="0.2">
      <c r="A482" s="10"/>
      <c r="N482" s="9"/>
      <c r="O482" s="8"/>
    </row>
    <row r="483" spans="1:15" ht="12.75" customHeight="1" x14ac:dyDescent="0.2">
      <c r="A483" s="10"/>
      <c r="N483" s="9"/>
      <c r="O483" s="8"/>
    </row>
    <row r="484" spans="1:15" ht="12.75" customHeight="1" x14ac:dyDescent="0.2">
      <c r="A484" s="10"/>
      <c r="N484" s="9"/>
      <c r="O484" s="8"/>
    </row>
    <row r="485" spans="1:15" ht="12.75" customHeight="1" x14ac:dyDescent="0.2">
      <c r="A485" s="10"/>
      <c r="N485" s="9"/>
      <c r="O485" s="8"/>
    </row>
    <row r="486" spans="1:15" ht="12.75" customHeight="1" x14ac:dyDescent="0.2">
      <c r="A486" s="10"/>
      <c r="N486" s="9"/>
      <c r="O486" s="8"/>
    </row>
    <row r="487" spans="1:15" ht="12.75" customHeight="1" x14ac:dyDescent="0.2">
      <c r="A487" s="10"/>
      <c r="N487" s="9"/>
      <c r="O487" s="8"/>
    </row>
    <row r="488" spans="1:15" ht="12.75" customHeight="1" x14ac:dyDescent="0.2">
      <c r="A488" s="10"/>
      <c r="N488" s="9"/>
      <c r="O488" s="8"/>
    </row>
    <row r="489" spans="1:15" ht="12.75" customHeight="1" x14ac:dyDescent="0.2">
      <c r="A489" s="10"/>
      <c r="N489" s="9"/>
      <c r="O489" s="8"/>
    </row>
    <row r="490" spans="1:15" ht="12.75" customHeight="1" x14ac:dyDescent="0.2">
      <c r="A490" s="10"/>
      <c r="N490" s="9"/>
      <c r="O490" s="8"/>
    </row>
    <row r="491" spans="1:15" ht="12.75" customHeight="1" x14ac:dyDescent="0.2">
      <c r="A491" s="10"/>
      <c r="N491" s="9"/>
      <c r="O491" s="8"/>
    </row>
    <row r="492" spans="1:15" ht="12.75" customHeight="1" x14ac:dyDescent="0.2">
      <c r="A492" s="10"/>
      <c r="N492" s="9"/>
      <c r="O492" s="8"/>
    </row>
    <row r="493" spans="1:15" ht="12.75" customHeight="1" x14ac:dyDescent="0.2">
      <c r="A493" s="10"/>
      <c r="N493" s="9"/>
      <c r="O493" s="8"/>
    </row>
    <row r="494" spans="1:15" ht="12.75" customHeight="1" x14ac:dyDescent="0.2">
      <c r="A494" s="10"/>
      <c r="N494" s="9"/>
      <c r="O494" s="8"/>
    </row>
    <row r="495" spans="1:15" ht="12.75" customHeight="1" x14ac:dyDescent="0.2">
      <c r="A495" s="10"/>
      <c r="N495" s="9"/>
      <c r="O495" s="8"/>
    </row>
    <row r="496" spans="1:15" ht="12.75" customHeight="1" x14ac:dyDescent="0.2">
      <c r="A496" s="10"/>
      <c r="N496" s="9"/>
      <c r="O496" s="8"/>
    </row>
    <row r="497" spans="1:15" ht="12.75" customHeight="1" x14ac:dyDescent="0.2">
      <c r="A497" s="10"/>
      <c r="N497" s="9"/>
      <c r="O497" s="8"/>
    </row>
    <row r="498" spans="1:15" ht="12.75" customHeight="1" x14ac:dyDescent="0.2">
      <c r="A498" s="10"/>
      <c r="N498" s="9"/>
      <c r="O498" s="8"/>
    </row>
    <row r="499" spans="1:15" ht="12.75" customHeight="1" x14ac:dyDescent="0.2">
      <c r="A499" s="10"/>
      <c r="N499" s="9"/>
      <c r="O499" s="8"/>
    </row>
    <row r="500" spans="1:15" ht="12.75" customHeight="1" x14ac:dyDescent="0.2">
      <c r="A500" s="10"/>
      <c r="N500" s="9"/>
      <c r="O500" s="8"/>
    </row>
    <row r="501" spans="1:15" ht="12.75" customHeight="1" x14ac:dyDescent="0.2">
      <c r="A501" s="10"/>
      <c r="N501" s="9"/>
      <c r="O501" s="8"/>
    </row>
    <row r="502" spans="1:15" ht="12.75" customHeight="1" x14ac:dyDescent="0.2">
      <c r="A502" s="10"/>
      <c r="N502" s="9"/>
      <c r="O502" s="8"/>
    </row>
    <row r="503" spans="1:15" ht="12.75" customHeight="1" x14ac:dyDescent="0.2">
      <c r="A503" s="10"/>
      <c r="N503" s="9"/>
      <c r="O503" s="8"/>
    </row>
    <row r="504" spans="1:15" ht="12.75" customHeight="1" x14ac:dyDescent="0.2">
      <c r="A504" s="10"/>
      <c r="N504" s="9"/>
      <c r="O504" s="8"/>
    </row>
    <row r="505" spans="1:15" ht="12.75" customHeight="1" x14ac:dyDescent="0.2">
      <c r="A505" s="10"/>
      <c r="N505" s="9"/>
      <c r="O505" s="8"/>
    </row>
    <row r="506" spans="1:15" ht="12.75" customHeight="1" x14ac:dyDescent="0.2">
      <c r="A506" s="10"/>
      <c r="N506" s="9"/>
      <c r="O506" s="8"/>
    </row>
    <row r="507" spans="1:15" ht="12.75" customHeight="1" x14ac:dyDescent="0.2">
      <c r="A507" s="10"/>
      <c r="N507" s="9"/>
      <c r="O507" s="8"/>
    </row>
    <row r="508" spans="1:15" ht="12.75" customHeight="1" x14ac:dyDescent="0.2">
      <c r="A508" s="10"/>
      <c r="N508" s="9"/>
      <c r="O508" s="8"/>
    </row>
    <row r="509" spans="1:15" ht="26.25" customHeight="1" x14ac:dyDescent="0.2">
      <c r="A509" s="10"/>
      <c r="N509" s="9"/>
      <c r="O509" s="8"/>
    </row>
    <row r="510" spans="1:15" ht="21" customHeight="1" x14ac:dyDescent="0.2">
      <c r="A510" s="10"/>
      <c r="N510" s="9"/>
      <c r="O510" s="8"/>
    </row>
    <row r="511" spans="1:15" x14ac:dyDescent="0.2">
      <c r="A511" s="10"/>
      <c r="N511" s="9"/>
      <c r="O511" s="8"/>
    </row>
  </sheetData>
  <autoFilter ref="B6:Q511" xr:uid="{00000000-0009-0000-0000-000011000000}"/>
  <mergeCells count="1937">
    <mergeCell ref="A159:Q159"/>
    <mergeCell ref="A138:Q138"/>
    <mergeCell ref="A135:Q135"/>
    <mergeCell ref="EC181:ES181"/>
    <mergeCell ref="A196:Q196"/>
    <mergeCell ref="A153:Q153"/>
    <mergeCell ref="A183:Q183"/>
    <mergeCell ref="A103:Q103"/>
    <mergeCell ref="A124:Q124"/>
    <mergeCell ref="A115:Q115"/>
    <mergeCell ref="A1:Q1"/>
    <mergeCell ref="A2:Q2"/>
    <mergeCell ref="A3:Q3"/>
    <mergeCell ref="A5:Q5"/>
    <mergeCell ref="A4:Q4"/>
    <mergeCell ref="A181:Q181"/>
    <mergeCell ref="R5:AD5"/>
    <mergeCell ref="AE5:AU5"/>
    <mergeCell ref="AV5:BL5"/>
    <mergeCell ref="BM5:CC5"/>
    <mergeCell ref="CD5:CT5"/>
    <mergeCell ref="CU5:DK5"/>
    <mergeCell ref="DL5:EB5"/>
    <mergeCell ref="HJ181:HZ181"/>
    <mergeCell ref="IA181:IQ181"/>
    <mergeCell ref="IR181:JH181"/>
    <mergeCell ref="JI181:JY181"/>
    <mergeCell ref="JZ181:KP181"/>
    <mergeCell ref="ET181:FJ181"/>
    <mergeCell ref="FK181:GA181"/>
    <mergeCell ref="GB181:GR181"/>
    <mergeCell ref="GS181:HI181"/>
    <mergeCell ref="AV181:BL181"/>
    <mergeCell ref="BM181:CC181"/>
    <mergeCell ref="CD181:CT181"/>
    <mergeCell ref="CU181:DK181"/>
    <mergeCell ref="DL181:EB181"/>
    <mergeCell ref="R181:AD181"/>
    <mergeCell ref="AE181:AU181"/>
    <mergeCell ref="UL181:VB181"/>
    <mergeCell ref="VC181:VS181"/>
    <mergeCell ref="VT181:WJ181"/>
    <mergeCell ref="WK181:XA181"/>
    <mergeCell ref="XB181:XR181"/>
    <mergeCell ref="RE181:RU181"/>
    <mergeCell ref="RV181:SL181"/>
    <mergeCell ref="SM181:TC181"/>
    <mergeCell ref="TD181:TT181"/>
    <mergeCell ref="TU181:UK181"/>
    <mergeCell ref="NX181:ON181"/>
    <mergeCell ref="OO181:PE181"/>
    <mergeCell ref="PF181:PV181"/>
    <mergeCell ref="PW181:QM181"/>
    <mergeCell ref="QN181:RD181"/>
    <mergeCell ref="KQ181:LG181"/>
    <mergeCell ref="LH181:LX181"/>
    <mergeCell ref="LY181:MO181"/>
    <mergeCell ref="MP181:NF181"/>
    <mergeCell ref="NG181:NW181"/>
    <mergeCell ref="AHN181:AID181"/>
    <mergeCell ref="AIE181:AIU181"/>
    <mergeCell ref="AIV181:AJL181"/>
    <mergeCell ref="AJM181:AKC181"/>
    <mergeCell ref="AKD181:AKT181"/>
    <mergeCell ref="AEG181:AEW181"/>
    <mergeCell ref="AEX181:AFN181"/>
    <mergeCell ref="AFO181:AGE181"/>
    <mergeCell ref="AGF181:AGV181"/>
    <mergeCell ref="AGW181:AHM181"/>
    <mergeCell ref="AAZ181:ABP181"/>
    <mergeCell ref="ABQ181:ACG181"/>
    <mergeCell ref="ACH181:ACX181"/>
    <mergeCell ref="ACY181:ADO181"/>
    <mergeCell ref="ADP181:AEF181"/>
    <mergeCell ref="XS181:YI181"/>
    <mergeCell ref="YJ181:YZ181"/>
    <mergeCell ref="ZA181:ZQ181"/>
    <mergeCell ref="ZR181:AAH181"/>
    <mergeCell ref="AAI181:AAY181"/>
    <mergeCell ref="AUP181:AVF181"/>
    <mergeCell ref="AVG181:AVW181"/>
    <mergeCell ref="AVX181:AWN181"/>
    <mergeCell ref="AWO181:AXE181"/>
    <mergeCell ref="AXF181:AXV181"/>
    <mergeCell ref="ARI181:ARY181"/>
    <mergeCell ref="ARZ181:ASP181"/>
    <mergeCell ref="ASQ181:ATG181"/>
    <mergeCell ref="ATH181:ATX181"/>
    <mergeCell ref="ATY181:AUO181"/>
    <mergeCell ref="AOB181:AOR181"/>
    <mergeCell ref="AOS181:API181"/>
    <mergeCell ref="APJ181:APZ181"/>
    <mergeCell ref="AQA181:AQQ181"/>
    <mergeCell ref="AQR181:ARH181"/>
    <mergeCell ref="AKU181:ALK181"/>
    <mergeCell ref="ALL181:AMB181"/>
    <mergeCell ref="AMC181:AMS181"/>
    <mergeCell ref="AMT181:ANJ181"/>
    <mergeCell ref="ANK181:AOA181"/>
    <mergeCell ref="BHR181:BIH181"/>
    <mergeCell ref="BII181:BIY181"/>
    <mergeCell ref="BIZ181:BJP181"/>
    <mergeCell ref="BJQ181:BKG181"/>
    <mergeCell ref="BKH181:BKX181"/>
    <mergeCell ref="BEK181:BFA181"/>
    <mergeCell ref="BFB181:BFR181"/>
    <mergeCell ref="BFS181:BGI181"/>
    <mergeCell ref="BGJ181:BGZ181"/>
    <mergeCell ref="BHA181:BHQ181"/>
    <mergeCell ref="BBD181:BBT181"/>
    <mergeCell ref="BBU181:BCK181"/>
    <mergeCell ref="BCL181:BDB181"/>
    <mergeCell ref="BDC181:BDS181"/>
    <mergeCell ref="BDT181:BEJ181"/>
    <mergeCell ref="AXW181:AYM181"/>
    <mergeCell ref="AYN181:AZD181"/>
    <mergeCell ref="AZE181:AZU181"/>
    <mergeCell ref="AZV181:BAL181"/>
    <mergeCell ref="BAM181:BBC181"/>
    <mergeCell ref="BUT181:BVJ181"/>
    <mergeCell ref="BVK181:BWA181"/>
    <mergeCell ref="BWB181:BWR181"/>
    <mergeCell ref="BWS181:BXI181"/>
    <mergeCell ref="BXJ181:BXZ181"/>
    <mergeCell ref="BRM181:BSC181"/>
    <mergeCell ref="BSD181:BST181"/>
    <mergeCell ref="BSU181:BTK181"/>
    <mergeCell ref="BTL181:BUB181"/>
    <mergeCell ref="BUC181:BUS181"/>
    <mergeCell ref="BOF181:BOV181"/>
    <mergeCell ref="BOW181:BPM181"/>
    <mergeCell ref="BPN181:BQD181"/>
    <mergeCell ref="BQE181:BQU181"/>
    <mergeCell ref="BQV181:BRL181"/>
    <mergeCell ref="BKY181:BLO181"/>
    <mergeCell ref="BLP181:BMF181"/>
    <mergeCell ref="BMG181:BMW181"/>
    <mergeCell ref="BMX181:BNN181"/>
    <mergeCell ref="BNO181:BOE181"/>
    <mergeCell ref="CHV181:CIL181"/>
    <mergeCell ref="CIM181:CJC181"/>
    <mergeCell ref="CJD181:CJT181"/>
    <mergeCell ref="CJU181:CKK181"/>
    <mergeCell ref="CKL181:CLB181"/>
    <mergeCell ref="CEO181:CFE181"/>
    <mergeCell ref="CFF181:CFV181"/>
    <mergeCell ref="CFW181:CGM181"/>
    <mergeCell ref="CGN181:CHD181"/>
    <mergeCell ref="CHE181:CHU181"/>
    <mergeCell ref="CBH181:CBX181"/>
    <mergeCell ref="CBY181:CCO181"/>
    <mergeCell ref="CCP181:CDF181"/>
    <mergeCell ref="CDG181:CDW181"/>
    <mergeCell ref="CDX181:CEN181"/>
    <mergeCell ref="BYA181:BYQ181"/>
    <mergeCell ref="BYR181:BZH181"/>
    <mergeCell ref="BZI181:BZY181"/>
    <mergeCell ref="BZZ181:CAP181"/>
    <mergeCell ref="CAQ181:CBG181"/>
    <mergeCell ref="CUX181:CVN181"/>
    <mergeCell ref="CVO181:CWE181"/>
    <mergeCell ref="CWF181:CWV181"/>
    <mergeCell ref="CWW181:CXM181"/>
    <mergeCell ref="CXN181:CYD181"/>
    <mergeCell ref="CRQ181:CSG181"/>
    <mergeCell ref="CSH181:CSX181"/>
    <mergeCell ref="CSY181:CTO181"/>
    <mergeCell ref="CTP181:CUF181"/>
    <mergeCell ref="CUG181:CUW181"/>
    <mergeCell ref="COJ181:COZ181"/>
    <mergeCell ref="CPA181:CPQ181"/>
    <mergeCell ref="CPR181:CQH181"/>
    <mergeCell ref="CQI181:CQY181"/>
    <mergeCell ref="CQZ181:CRP181"/>
    <mergeCell ref="CLC181:CLS181"/>
    <mergeCell ref="CLT181:CMJ181"/>
    <mergeCell ref="CMK181:CNA181"/>
    <mergeCell ref="CNB181:CNR181"/>
    <mergeCell ref="CNS181:COI181"/>
    <mergeCell ref="DHZ181:DIP181"/>
    <mergeCell ref="DIQ181:DJG181"/>
    <mergeCell ref="DJH181:DJX181"/>
    <mergeCell ref="DJY181:DKO181"/>
    <mergeCell ref="DKP181:DLF181"/>
    <mergeCell ref="DES181:DFI181"/>
    <mergeCell ref="DFJ181:DFZ181"/>
    <mergeCell ref="DGA181:DGQ181"/>
    <mergeCell ref="DGR181:DHH181"/>
    <mergeCell ref="DHI181:DHY181"/>
    <mergeCell ref="DBL181:DCB181"/>
    <mergeCell ref="DCC181:DCS181"/>
    <mergeCell ref="DCT181:DDJ181"/>
    <mergeCell ref="DDK181:DEA181"/>
    <mergeCell ref="DEB181:DER181"/>
    <mergeCell ref="CYE181:CYU181"/>
    <mergeCell ref="CYV181:CZL181"/>
    <mergeCell ref="CZM181:DAC181"/>
    <mergeCell ref="DAD181:DAT181"/>
    <mergeCell ref="DAU181:DBK181"/>
    <mergeCell ref="DVB181:DVR181"/>
    <mergeCell ref="DVS181:DWI181"/>
    <mergeCell ref="DWJ181:DWZ181"/>
    <mergeCell ref="DXA181:DXQ181"/>
    <mergeCell ref="DXR181:DYH181"/>
    <mergeCell ref="DRU181:DSK181"/>
    <mergeCell ref="DSL181:DTB181"/>
    <mergeCell ref="DTC181:DTS181"/>
    <mergeCell ref="DTT181:DUJ181"/>
    <mergeCell ref="DUK181:DVA181"/>
    <mergeCell ref="DON181:DPD181"/>
    <mergeCell ref="DPE181:DPU181"/>
    <mergeCell ref="DPV181:DQL181"/>
    <mergeCell ref="DQM181:DRC181"/>
    <mergeCell ref="DRD181:DRT181"/>
    <mergeCell ref="DLG181:DLW181"/>
    <mergeCell ref="DLX181:DMN181"/>
    <mergeCell ref="DMO181:DNE181"/>
    <mergeCell ref="DNF181:DNV181"/>
    <mergeCell ref="DNW181:DOM181"/>
    <mergeCell ref="EID181:EIT181"/>
    <mergeCell ref="EIU181:EJK181"/>
    <mergeCell ref="EJL181:EKB181"/>
    <mergeCell ref="EKC181:EKS181"/>
    <mergeCell ref="EKT181:ELJ181"/>
    <mergeCell ref="EEW181:EFM181"/>
    <mergeCell ref="EFN181:EGD181"/>
    <mergeCell ref="EGE181:EGU181"/>
    <mergeCell ref="EGV181:EHL181"/>
    <mergeCell ref="EHM181:EIC181"/>
    <mergeCell ref="EBP181:ECF181"/>
    <mergeCell ref="ECG181:ECW181"/>
    <mergeCell ref="ECX181:EDN181"/>
    <mergeCell ref="EDO181:EEE181"/>
    <mergeCell ref="EEF181:EEV181"/>
    <mergeCell ref="DYI181:DYY181"/>
    <mergeCell ref="DYZ181:DZP181"/>
    <mergeCell ref="DZQ181:EAG181"/>
    <mergeCell ref="EAH181:EAX181"/>
    <mergeCell ref="EAY181:EBO181"/>
    <mergeCell ref="EVF181:EVV181"/>
    <mergeCell ref="EVW181:EWM181"/>
    <mergeCell ref="EWN181:EXD181"/>
    <mergeCell ref="EXE181:EXU181"/>
    <mergeCell ref="EXV181:EYL181"/>
    <mergeCell ref="ERY181:ESO181"/>
    <mergeCell ref="ESP181:ETF181"/>
    <mergeCell ref="ETG181:ETW181"/>
    <mergeCell ref="ETX181:EUN181"/>
    <mergeCell ref="EUO181:EVE181"/>
    <mergeCell ref="EOR181:EPH181"/>
    <mergeCell ref="EPI181:EPY181"/>
    <mergeCell ref="EPZ181:EQP181"/>
    <mergeCell ref="EQQ181:ERG181"/>
    <mergeCell ref="ERH181:ERX181"/>
    <mergeCell ref="ELK181:EMA181"/>
    <mergeCell ref="EMB181:EMR181"/>
    <mergeCell ref="EMS181:ENI181"/>
    <mergeCell ref="ENJ181:ENZ181"/>
    <mergeCell ref="EOA181:EOQ181"/>
    <mergeCell ref="FIH181:FIX181"/>
    <mergeCell ref="FIY181:FJO181"/>
    <mergeCell ref="FJP181:FKF181"/>
    <mergeCell ref="FKG181:FKW181"/>
    <mergeCell ref="FKX181:FLN181"/>
    <mergeCell ref="FFA181:FFQ181"/>
    <mergeCell ref="FFR181:FGH181"/>
    <mergeCell ref="FGI181:FGY181"/>
    <mergeCell ref="FGZ181:FHP181"/>
    <mergeCell ref="FHQ181:FIG181"/>
    <mergeCell ref="FBT181:FCJ181"/>
    <mergeCell ref="FCK181:FDA181"/>
    <mergeCell ref="FDB181:FDR181"/>
    <mergeCell ref="FDS181:FEI181"/>
    <mergeCell ref="FEJ181:FEZ181"/>
    <mergeCell ref="EYM181:EZC181"/>
    <mergeCell ref="EZD181:EZT181"/>
    <mergeCell ref="EZU181:FAK181"/>
    <mergeCell ref="FAL181:FBB181"/>
    <mergeCell ref="FBC181:FBS181"/>
    <mergeCell ref="FVJ181:FVZ181"/>
    <mergeCell ref="FWA181:FWQ181"/>
    <mergeCell ref="FWR181:FXH181"/>
    <mergeCell ref="FXI181:FXY181"/>
    <mergeCell ref="FXZ181:FYP181"/>
    <mergeCell ref="FSC181:FSS181"/>
    <mergeCell ref="FST181:FTJ181"/>
    <mergeCell ref="FTK181:FUA181"/>
    <mergeCell ref="FUB181:FUR181"/>
    <mergeCell ref="FUS181:FVI181"/>
    <mergeCell ref="FOV181:FPL181"/>
    <mergeCell ref="FPM181:FQC181"/>
    <mergeCell ref="FQD181:FQT181"/>
    <mergeCell ref="FQU181:FRK181"/>
    <mergeCell ref="FRL181:FSB181"/>
    <mergeCell ref="FLO181:FME181"/>
    <mergeCell ref="FMF181:FMV181"/>
    <mergeCell ref="FMW181:FNM181"/>
    <mergeCell ref="FNN181:FOD181"/>
    <mergeCell ref="FOE181:FOU181"/>
    <mergeCell ref="GIL181:GJB181"/>
    <mergeCell ref="GJC181:GJS181"/>
    <mergeCell ref="GJT181:GKJ181"/>
    <mergeCell ref="GKK181:GLA181"/>
    <mergeCell ref="GLB181:GLR181"/>
    <mergeCell ref="GFE181:GFU181"/>
    <mergeCell ref="GFV181:GGL181"/>
    <mergeCell ref="GGM181:GHC181"/>
    <mergeCell ref="GHD181:GHT181"/>
    <mergeCell ref="GHU181:GIK181"/>
    <mergeCell ref="GBX181:GCN181"/>
    <mergeCell ref="GCO181:GDE181"/>
    <mergeCell ref="GDF181:GDV181"/>
    <mergeCell ref="GDW181:GEM181"/>
    <mergeCell ref="GEN181:GFD181"/>
    <mergeCell ref="FYQ181:FZG181"/>
    <mergeCell ref="FZH181:FZX181"/>
    <mergeCell ref="FZY181:GAO181"/>
    <mergeCell ref="GAP181:GBF181"/>
    <mergeCell ref="GBG181:GBW181"/>
    <mergeCell ref="GVN181:GWD181"/>
    <mergeCell ref="GWE181:GWU181"/>
    <mergeCell ref="GWV181:GXL181"/>
    <mergeCell ref="GXM181:GYC181"/>
    <mergeCell ref="GYD181:GYT181"/>
    <mergeCell ref="GSG181:GSW181"/>
    <mergeCell ref="GSX181:GTN181"/>
    <mergeCell ref="GTO181:GUE181"/>
    <mergeCell ref="GUF181:GUV181"/>
    <mergeCell ref="GUW181:GVM181"/>
    <mergeCell ref="GOZ181:GPP181"/>
    <mergeCell ref="GPQ181:GQG181"/>
    <mergeCell ref="GQH181:GQX181"/>
    <mergeCell ref="GQY181:GRO181"/>
    <mergeCell ref="GRP181:GSF181"/>
    <mergeCell ref="GLS181:GMI181"/>
    <mergeCell ref="GMJ181:GMZ181"/>
    <mergeCell ref="GNA181:GNQ181"/>
    <mergeCell ref="GNR181:GOH181"/>
    <mergeCell ref="GOI181:GOY181"/>
    <mergeCell ref="HIP181:HJF181"/>
    <mergeCell ref="HJG181:HJW181"/>
    <mergeCell ref="HJX181:HKN181"/>
    <mergeCell ref="HKO181:HLE181"/>
    <mergeCell ref="HLF181:HLV181"/>
    <mergeCell ref="HFI181:HFY181"/>
    <mergeCell ref="HFZ181:HGP181"/>
    <mergeCell ref="HGQ181:HHG181"/>
    <mergeCell ref="HHH181:HHX181"/>
    <mergeCell ref="HHY181:HIO181"/>
    <mergeCell ref="HCB181:HCR181"/>
    <mergeCell ref="HCS181:HDI181"/>
    <mergeCell ref="HDJ181:HDZ181"/>
    <mergeCell ref="HEA181:HEQ181"/>
    <mergeCell ref="HER181:HFH181"/>
    <mergeCell ref="GYU181:GZK181"/>
    <mergeCell ref="GZL181:HAB181"/>
    <mergeCell ref="HAC181:HAS181"/>
    <mergeCell ref="HAT181:HBJ181"/>
    <mergeCell ref="HBK181:HCA181"/>
    <mergeCell ref="HVR181:HWH181"/>
    <mergeCell ref="HWI181:HWY181"/>
    <mergeCell ref="HWZ181:HXP181"/>
    <mergeCell ref="HXQ181:HYG181"/>
    <mergeCell ref="HYH181:HYX181"/>
    <mergeCell ref="HSK181:HTA181"/>
    <mergeCell ref="HTB181:HTR181"/>
    <mergeCell ref="HTS181:HUI181"/>
    <mergeCell ref="HUJ181:HUZ181"/>
    <mergeCell ref="HVA181:HVQ181"/>
    <mergeCell ref="HPD181:HPT181"/>
    <mergeCell ref="HPU181:HQK181"/>
    <mergeCell ref="HQL181:HRB181"/>
    <mergeCell ref="HRC181:HRS181"/>
    <mergeCell ref="HRT181:HSJ181"/>
    <mergeCell ref="HLW181:HMM181"/>
    <mergeCell ref="HMN181:HND181"/>
    <mergeCell ref="HNE181:HNU181"/>
    <mergeCell ref="HNV181:HOL181"/>
    <mergeCell ref="HOM181:HPC181"/>
    <mergeCell ref="IIT181:IJJ181"/>
    <mergeCell ref="IJK181:IKA181"/>
    <mergeCell ref="IKB181:IKR181"/>
    <mergeCell ref="IKS181:ILI181"/>
    <mergeCell ref="ILJ181:ILZ181"/>
    <mergeCell ref="IFM181:IGC181"/>
    <mergeCell ref="IGD181:IGT181"/>
    <mergeCell ref="IGU181:IHK181"/>
    <mergeCell ref="IHL181:IIB181"/>
    <mergeCell ref="IIC181:IIS181"/>
    <mergeCell ref="ICF181:ICV181"/>
    <mergeCell ref="ICW181:IDM181"/>
    <mergeCell ref="IDN181:IED181"/>
    <mergeCell ref="IEE181:IEU181"/>
    <mergeCell ref="IEV181:IFL181"/>
    <mergeCell ref="HYY181:HZO181"/>
    <mergeCell ref="HZP181:IAF181"/>
    <mergeCell ref="IAG181:IAW181"/>
    <mergeCell ref="IAX181:IBN181"/>
    <mergeCell ref="IBO181:ICE181"/>
    <mergeCell ref="IVV181:IWL181"/>
    <mergeCell ref="IWM181:IXC181"/>
    <mergeCell ref="IXD181:IXT181"/>
    <mergeCell ref="IXU181:IYK181"/>
    <mergeCell ref="IYL181:IZB181"/>
    <mergeCell ref="ISO181:ITE181"/>
    <mergeCell ref="ITF181:ITV181"/>
    <mergeCell ref="ITW181:IUM181"/>
    <mergeCell ref="IUN181:IVD181"/>
    <mergeCell ref="IVE181:IVU181"/>
    <mergeCell ref="IPH181:IPX181"/>
    <mergeCell ref="IPY181:IQO181"/>
    <mergeCell ref="IQP181:IRF181"/>
    <mergeCell ref="IRG181:IRW181"/>
    <mergeCell ref="IRX181:ISN181"/>
    <mergeCell ref="IMA181:IMQ181"/>
    <mergeCell ref="IMR181:INH181"/>
    <mergeCell ref="INI181:INY181"/>
    <mergeCell ref="INZ181:IOP181"/>
    <mergeCell ref="IOQ181:IPG181"/>
    <mergeCell ref="JIX181:JJN181"/>
    <mergeCell ref="JJO181:JKE181"/>
    <mergeCell ref="JKF181:JKV181"/>
    <mergeCell ref="JKW181:JLM181"/>
    <mergeCell ref="JLN181:JMD181"/>
    <mergeCell ref="JFQ181:JGG181"/>
    <mergeCell ref="JGH181:JGX181"/>
    <mergeCell ref="JGY181:JHO181"/>
    <mergeCell ref="JHP181:JIF181"/>
    <mergeCell ref="JIG181:JIW181"/>
    <mergeCell ref="JCJ181:JCZ181"/>
    <mergeCell ref="JDA181:JDQ181"/>
    <mergeCell ref="JDR181:JEH181"/>
    <mergeCell ref="JEI181:JEY181"/>
    <mergeCell ref="JEZ181:JFP181"/>
    <mergeCell ref="IZC181:IZS181"/>
    <mergeCell ref="IZT181:JAJ181"/>
    <mergeCell ref="JAK181:JBA181"/>
    <mergeCell ref="JBB181:JBR181"/>
    <mergeCell ref="JBS181:JCI181"/>
    <mergeCell ref="JVZ181:JWP181"/>
    <mergeCell ref="JWQ181:JXG181"/>
    <mergeCell ref="JXH181:JXX181"/>
    <mergeCell ref="JXY181:JYO181"/>
    <mergeCell ref="JYP181:JZF181"/>
    <mergeCell ref="JSS181:JTI181"/>
    <mergeCell ref="JTJ181:JTZ181"/>
    <mergeCell ref="JUA181:JUQ181"/>
    <mergeCell ref="JUR181:JVH181"/>
    <mergeCell ref="JVI181:JVY181"/>
    <mergeCell ref="JPL181:JQB181"/>
    <mergeCell ref="JQC181:JQS181"/>
    <mergeCell ref="JQT181:JRJ181"/>
    <mergeCell ref="JRK181:JSA181"/>
    <mergeCell ref="JSB181:JSR181"/>
    <mergeCell ref="JME181:JMU181"/>
    <mergeCell ref="JMV181:JNL181"/>
    <mergeCell ref="JNM181:JOC181"/>
    <mergeCell ref="JOD181:JOT181"/>
    <mergeCell ref="JOU181:JPK181"/>
    <mergeCell ref="KJB181:KJR181"/>
    <mergeCell ref="KJS181:KKI181"/>
    <mergeCell ref="KKJ181:KKZ181"/>
    <mergeCell ref="KLA181:KLQ181"/>
    <mergeCell ref="KLR181:KMH181"/>
    <mergeCell ref="KFU181:KGK181"/>
    <mergeCell ref="KGL181:KHB181"/>
    <mergeCell ref="KHC181:KHS181"/>
    <mergeCell ref="KHT181:KIJ181"/>
    <mergeCell ref="KIK181:KJA181"/>
    <mergeCell ref="KCN181:KDD181"/>
    <mergeCell ref="KDE181:KDU181"/>
    <mergeCell ref="KDV181:KEL181"/>
    <mergeCell ref="KEM181:KFC181"/>
    <mergeCell ref="KFD181:KFT181"/>
    <mergeCell ref="JZG181:JZW181"/>
    <mergeCell ref="JZX181:KAN181"/>
    <mergeCell ref="KAO181:KBE181"/>
    <mergeCell ref="KBF181:KBV181"/>
    <mergeCell ref="KBW181:KCM181"/>
    <mergeCell ref="KWD181:KWT181"/>
    <mergeCell ref="KWU181:KXK181"/>
    <mergeCell ref="KXL181:KYB181"/>
    <mergeCell ref="KYC181:KYS181"/>
    <mergeCell ref="KYT181:KZJ181"/>
    <mergeCell ref="KSW181:KTM181"/>
    <mergeCell ref="KTN181:KUD181"/>
    <mergeCell ref="KUE181:KUU181"/>
    <mergeCell ref="KUV181:KVL181"/>
    <mergeCell ref="KVM181:KWC181"/>
    <mergeCell ref="KPP181:KQF181"/>
    <mergeCell ref="KQG181:KQW181"/>
    <mergeCell ref="KQX181:KRN181"/>
    <mergeCell ref="KRO181:KSE181"/>
    <mergeCell ref="KSF181:KSV181"/>
    <mergeCell ref="KMI181:KMY181"/>
    <mergeCell ref="KMZ181:KNP181"/>
    <mergeCell ref="KNQ181:KOG181"/>
    <mergeCell ref="KOH181:KOX181"/>
    <mergeCell ref="KOY181:KPO181"/>
    <mergeCell ref="LJF181:LJV181"/>
    <mergeCell ref="LJW181:LKM181"/>
    <mergeCell ref="LKN181:LLD181"/>
    <mergeCell ref="LLE181:LLU181"/>
    <mergeCell ref="LLV181:LML181"/>
    <mergeCell ref="LFY181:LGO181"/>
    <mergeCell ref="LGP181:LHF181"/>
    <mergeCell ref="LHG181:LHW181"/>
    <mergeCell ref="LHX181:LIN181"/>
    <mergeCell ref="LIO181:LJE181"/>
    <mergeCell ref="LCR181:LDH181"/>
    <mergeCell ref="LDI181:LDY181"/>
    <mergeCell ref="LDZ181:LEP181"/>
    <mergeCell ref="LEQ181:LFG181"/>
    <mergeCell ref="LFH181:LFX181"/>
    <mergeCell ref="KZK181:LAA181"/>
    <mergeCell ref="LAB181:LAR181"/>
    <mergeCell ref="LAS181:LBI181"/>
    <mergeCell ref="LBJ181:LBZ181"/>
    <mergeCell ref="LCA181:LCQ181"/>
    <mergeCell ref="LWH181:LWX181"/>
    <mergeCell ref="LWY181:LXO181"/>
    <mergeCell ref="LXP181:LYF181"/>
    <mergeCell ref="LYG181:LYW181"/>
    <mergeCell ref="LYX181:LZN181"/>
    <mergeCell ref="LTA181:LTQ181"/>
    <mergeCell ref="LTR181:LUH181"/>
    <mergeCell ref="LUI181:LUY181"/>
    <mergeCell ref="LUZ181:LVP181"/>
    <mergeCell ref="LVQ181:LWG181"/>
    <mergeCell ref="LPT181:LQJ181"/>
    <mergeCell ref="LQK181:LRA181"/>
    <mergeCell ref="LRB181:LRR181"/>
    <mergeCell ref="LRS181:LSI181"/>
    <mergeCell ref="LSJ181:LSZ181"/>
    <mergeCell ref="LMM181:LNC181"/>
    <mergeCell ref="LND181:LNT181"/>
    <mergeCell ref="LNU181:LOK181"/>
    <mergeCell ref="LOL181:LPB181"/>
    <mergeCell ref="LPC181:LPS181"/>
    <mergeCell ref="MJJ181:MJZ181"/>
    <mergeCell ref="MKA181:MKQ181"/>
    <mergeCell ref="MKR181:MLH181"/>
    <mergeCell ref="MLI181:MLY181"/>
    <mergeCell ref="MLZ181:MMP181"/>
    <mergeCell ref="MGC181:MGS181"/>
    <mergeCell ref="MGT181:MHJ181"/>
    <mergeCell ref="MHK181:MIA181"/>
    <mergeCell ref="MIB181:MIR181"/>
    <mergeCell ref="MIS181:MJI181"/>
    <mergeCell ref="MCV181:MDL181"/>
    <mergeCell ref="MDM181:MEC181"/>
    <mergeCell ref="MED181:MET181"/>
    <mergeCell ref="MEU181:MFK181"/>
    <mergeCell ref="MFL181:MGB181"/>
    <mergeCell ref="LZO181:MAE181"/>
    <mergeCell ref="MAF181:MAV181"/>
    <mergeCell ref="MAW181:MBM181"/>
    <mergeCell ref="MBN181:MCD181"/>
    <mergeCell ref="MCE181:MCU181"/>
    <mergeCell ref="MWL181:MXB181"/>
    <mergeCell ref="MXC181:MXS181"/>
    <mergeCell ref="MXT181:MYJ181"/>
    <mergeCell ref="MYK181:MZA181"/>
    <mergeCell ref="MZB181:MZR181"/>
    <mergeCell ref="MTE181:MTU181"/>
    <mergeCell ref="MTV181:MUL181"/>
    <mergeCell ref="MUM181:MVC181"/>
    <mergeCell ref="MVD181:MVT181"/>
    <mergeCell ref="MVU181:MWK181"/>
    <mergeCell ref="MPX181:MQN181"/>
    <mergeCell ref="MQO181:MRE181"/>
    <mergeCell ref="MRF181:MRV181"/>
    <mergeCell ref="MRW181:MSM181"/>
    <mergeCell ref="MSN181:MTD181"/>
    <mergeCell ref="MMQ181:MNG181"/>
    <mergeCell ref="MNH181:MNX181"/>
    <mergeCell ref="MNY181:MOO181"/>
    <mergeCell ref="MOP181:MPF181"/>
    <mergeCell ref="MPG181:MPW181"/>
    <mergeCell ref="NJN181:NKD181"/>
    <mergeCell ref="NKE181:NKU181"/>
    <mergeCell ref="NKV181:NLL181"/>
    <mergeCell ref="NLM181:NMC181"/>
    <mergeCell ref="NMD181:NMT181"/>
    <mergeCell ref="NGG181:NGW181"/>
    <mergeCell ref="NGX181:NHN181"/>
    <mergeCell ref="NHO181:NIE181"/>
    <mergeCell ref="NIF181:NIV181"/>
    <mergeCell ref="NIW181:NJM181"/>
    <mergeCell ref="NCZ181:NDP181"/>
    <mergeCell ref="NDQ181:NEG181"/>
    <mergeCell ref="NEH181:NEX181"/>
    <mergeCell ref="NEY181:NFO181"/>
    <mergeCell ref="NFP181:NGF181"/>
    <mergeCell ref="MZS181:NAI181"/>
    <mergeCell ref="NAJ181:NAZ181"/>
    <mergeCell ref="NBA181:NBQ181"/>
    <mergeCell ref="NBR181:NCH181"/>
    <mergeCell ref="NCI181:NCY181"/>
    <mergeCell ref="NWP181:NXF181"/>
    <mergeCell ref="NXG181:NXW181"/>
    <mergeCell ref="NXX181:NYN181"/>
    <mergeCell ref="NYO181:NZE181"/>
    <mergeCell ref="NZF181:NZV181"/>
    <mergeCell ref="NTI181:NTY181"/>
    <mergeCell ref="NTZ181:NUP181"/>
    <mergeCell ref="NUQ181:NVG181"/>
    <mergeCell ref="NVH181:NVX181"/>
    <mergeCell ref="NVY181:NWO181"/>
    <mergeCell ref="NQB181:NQR181"/>
    <mergeCell ref="NQS181:NRI181"/>
    <mergeCell ref="NRJ181:NRZ181"/>
    <mergeCell ref="NSA181:NSQ181"/>
    <mergeCell ref="NSR181:NTH181"/>
    <mergeCell ref="NMU181:NNK181"/>
    <mergeCell ref="NNL181:NOB181"/>
    <mergeCell ref="NOC181:NOS181"/>
    <mergeCell ref="NOT181:NPJ181"/>
    <mergeCell ref="NPK181:NQA181"/>
    <mergeCell ref="OJR181:OKH181"/>
    <mergeCell ref="OKI181:OKY181"/>
    <mergeCell ref="OKZ181:OLP181"/>
    <mergeCell ref="OLQ181:OMG181"/>
    <mergeCell ref="OMH181:OMX181"/>
    <mergeCell ref="OGK181:OHA181"/>
    <mergeCell ref="OHB181:OHR181"/>
    <mergeCell ref="OHS181:OII181"/>
    <mergeCell ref="OIJ181:OIZ181"/>
    <mergeCell ref="OJA181:OJQ181"/>
    <mergeCell ref="ODD181:ODT181"/>
    <mergeCell ref="ODU181:OEK181"/>
    <mergeCell ref="OEL181:OFB181"/>
    <mergeCell ref="OFC181:OFS181"/>
    <mergeCell ref="OFT181:OGJ181"/>
    <mergeCell ref="NZW181:OAM181"/>
    <mergeCell ref="OAN181:OBD181"/>
    <mergeCell ref="OBE181:OBU181"/>
    <mergeCell ref="OBV181:OCL181"/>
    <mergeCell ref="OCM181:ODC181"/>
    <mergeCell ref="OWT181:OXJ181"/>
    <mergeCell ref="OXK181:OYA181"/>
    <mergeCell ref="OYB181:OYR181"/>
    <mergeCell ref="OYS181:OZI181"/>
    <mergeCell ref="OZJ181:OZZ181"/>
    <mergeCell ref="OTM181:OUC181"/>
    <mergeCell ref="OUD181:OUT181"/>
    <mergeCell ref="OUU181:OVK181"/>
    <mergeCell ref="OVL181:OWB181"/>
    <mergeCell ref="OWC181:OWS181"/>
    <mergeCell ref="OQF181:OQV181"/>
    <mergeCell ref="OQW181:ORM181"/>
    <mergeCell ref="ORN181:OSD181"/>
    <mergeCell ref="OSE181:OSU181"/>
    <mergeCell ref="OSV181:OTL181"/>
    <mergeCell ref="OMY181:ONO181"/>
    <mergeCell ref="ONP181:OOF181"/>
    <mergeCell ref="OOG181:OOW181"/>
    <mergeCell ref="OOX181:OPN181"/>
    <mergeCell ref="OPO181:OQE181"/>
    <mergeCell ref="PJV181:PKL181"/>
    <mergeCell ref="PKM181:PLC181"/>
    <mergeCell ref="PLD181:PLT181"/>
    <mergeCell ref="PLU181:PMK181"/>
    <mergeCell ref="PML181:PNB181"/>
    <mergeCell ref="PGO181:PHE181"/>
    <mergeCell ref="PHF181:PHV181"/>
    <mergeCell ref="PHW181:PIM181"/>
    <mergeCell ref="PIN181:PJD181"/>
    <mergeCell ref="PJE181:PJU181"/>
    <mergeCell ref="PDH181:PDX181"/>
    <mergeCell ref="PDY181:PEO181"/>
    <mergeCell ref="PEP181:PFF181"/>
    <mergeCell ref="PFG181:PFW181"/>
    <mergeCell ref="PFX181:PGN181"/>
    <mergeCell ref="PAA181:PAQ181"/>
    <mergeCell ref="PAR181:PBH181"/>
    <mergeCell ref="PBI181:PBY181"/>
    <mergeCell ref="PBZ181:PCP181"/>
    <mergeCell ref="PCQ181:PDG181"/>
    <mergeCell ref="PWX181:PXN181"/>
    <mergeCell ref="PXO181:PYE181"/>
    <mergeCell ref="PYF181:PYV181"/>
    <mergeCell ref="PYW181:PZM181"/>
    <mergeCell ref="PZN181:QAD181"/>
    <mergeCell ref="PTQ181:PUG181"/>
    <mergeCell ref="PUH181:PUX181"/>
    <mergeCell ref="PUY181:PVO181"/>
    <mergeCell ref="PVP181:PWF181"/>
    <mergeCell ref="PWG181:PWW181"/>
    <mergeCell ref="PQJ181:PQZ181"/>
    <mergeCell ref="PRA181:PRQ181"/>
    <mergeCell ref="PRR181:PSH181"/>
    <mergeCell ref="PSI181:PSY181"/>
    <mergeCell ref="PSZ181:PTP181"/>
    <mergeCell ref="PNC181:PNS181"/>
    <mergeCell ref="PNT181:POJ181"/>
    <mergeCell ref="POK181:PPA181"/>
    <mergeCell ref="PPB181:PPR181"/>
    <mergeCell ref="PPS181:PQI181"/>
    <mergeCell ref="QJZ181:QKP181"/>
    <mergeCell ref="QKQ181:QLG181"/>
    <mergeCell ref="QLH181:QLX181"/>
    <mergeCell ref="QLY181:QMO181"/>
    <mergeCell ref="QMP181:QNF181"/>
    <mergeCell ref="QGS181:QHI181"/>
    <mergeCell ref="QHJ181:QHZ181"/>
    <mergeCell ref="QIA181:QIQ181"/>
    <mergeCell ref="QIR181:QJH181"/>
    <mergeCell ref="QJI181:QJY181"/>
    <mergeCell ref="QDL181:QEB181"/>
    <mergeCell ref="QEC181:QES181"/>
    <mergeCell ref="QET181:QFJ181"/>
    <mergeCell ref="QFK181:QGA181"/>
    <mergeCell ref="QGB181:QGR181"/>
    <mergeCell ref="QAE181:QAU181"/>
    <mergeCell ref="QAV181:QBL181"/>
    <mergeCell ref="QBM181:QCC181"/>
    <mergeCell ref="QCD181:QCT181"/>
    <mergeCell ref="QCU181:QDK181"/>
    <mergeCell ref="QXB181:QXR181"/>
    <mergeCell ref="QXS181:QYI181"/>
    <mergeCell ref="QYJ181:QYZ181"/>
    <mergeCell ref="QZA181:QZQ181"/>
    <mergeCell ref="QZR181:RAH181"/>
    <mergeCell ref="QTU181:QUK181"/>
    <mergeCell ref="QUL181:QVB181"/>
    <mergeCell ref="QVC181:QVS181"/>
    <mergeCell ref="QVT181:QWJ181"/>
    <mergeCell ref="QWK181:QXA181"/>
    <mergeCell ref="QQN181:QRD181"/>
    <mergeCell ref="QRE181:QRU181"/>
    <mergeCell ref="QRV181:QSL181"/>
    <mergeCell ref="QSM181:QTC181"/>
    <mergeCell ref="QTD181:QTT181"/>
    <mergeCell ref="QNG181:QNW181"/>
    <mergeCell ref="QNX181:QON181"/>
    <mergeCell ref="QOO181:QPE181"/>
    <mergeCell ref="QPF181:QPV181"/>
    <mergeCell ref="QPW181:QQM181"/>
    <mergeCell ref="RKD181:RKT181"/>
    <mergeCell ref="RKU181:RLK181"/>
    <mergeCell ref="RLL181:RMB181"/>
    <mergeCell ref="RMC181:RMS181"/>
    <mergeCell ref="RMT181:RNJ181"/>
    <mergeCell ref="RGW181:RHM181"/>
    <mergeCell ref="RHN181:RID181"/>
    <mergeCell ref="RIE181:RIU181"/>
    <mergeCell ref="RIV181:RJL181"/>
    <mergeCell ref="RJM181:RKC181"/>
    <mergeCell ref="RDP181:REF181"/>
    <mergeCell ref="REG181:REW181"/>
    <mergeCell ref="REX181:RFN181"/>
    <mergeCell ref="RFO181:RGE181"/>
    <mergeCell ref="RGF181:RGV181"/>
    <mergeCell ref="RAI181:RAY181"/>
    <mergeCell ref="RAZ181:RBP181"/>
    <mergeCell ref="RBQ181:RCG181"/>
    <mergeCell ref="RCH181:RCX181"/>
    <mergeCell ref="RCY181:RDO181"/>
    <mergeCell ref="RXF181:RXV181"/>
    <mergeCell ref="RXW181:RYM181"/>
    <mergeCell ref="RYN181:RZD181"/>
    <mergeCell ref="RZE181:RZU181"/>
    <mergeCell ref="RZV181:SAL181"/>
    <mergeCell ref="RTY181:RUO181"/>
    <mergeCell ref="RUP181:RVF181"/>
    <mergeCell ref="RVG181:RVW181"/>
    <mergeCell ref="RVX181:RWN181"/>
    <mergeCell ref="RWO181:RXE181"/>
    <mergeCell ref="RQR181:RRH181"/>
    <mergeCell ref="RRI181:RRY181"/>
    <mergeCell ref="RRZ181:RSP181"/>
    <mergeCell ref="RSQ181:RTG181"/>
    <mergeCell ref="RTH181:RTX181"/>
    <mergeCell ref="RNK181:ROA181"/>
    <mergeCell ref="ROB181:ROR181"/>
    <mergeCell ref="ROS181:RPI181"/>
    <mergeCell ref="RPJ181:RPZ181"/>
    <mergeCell ref="RQA181:RQQ181"/>
    <mergeCell ref="SKH181:SKX181"/>
    <mergeCell ref="SKY181:SLO181"/>
    <mergeCell ref="SLP181:SMF181"/>
    <mergeCell ref="SMG181:SMW181"/>
    <mergeCell ref="SMX181:SNN181"/>
    <mergeCell ref="SHA181:SHQ181"/>
    <mergeCell ref="SHR181:SIH181"/>
    <mergeCell ref="SII181:SIY181"/>
    <mergeCell ref="SIZ181:SJP181"/>
    <mergeCell ref="SJQ181:SKG181"/>
    <mergeCell ref="SDT181:SEJ181"/>
    <mergeCell ref="SEK181:SFA181"/>
    <mergeCell ref="SFB181:SFR181"/>
    <mergeCell ref="SFS181:SGI181"/>
    <mergeCell ref="SGJ181:SGZ181"/>
    <mergeCell ref="SAM181:SBC181"/>
    <mergeCell ref="SBD181:SBT181"/>
    <mergeCell ref="SBU181:SCK181"/>
    <mergeCell ref="SCL181:SDB181"/>
    <mergeCell ref="SDC181:SDS181"/>
    <mergeCell ref="SXJ181:SXZ181"/>
    <mergeCell ref="SYA181:SYQ181"/>
    <mergeCell ref="SYR181:SZH181"/>
    <mergeCell ref="SZI181:SZY181"/>
    <mergeCell ref="SZZ181:TAP181"/>
    <mergeCell ref="SUC181:SUS181"/>
    <mergeCell ref="SUT181:SVJ181"/>
    <mergeCell ref="SVK181:SWA181"/>
    <mergeCell ref="SWB181:SWR181"/>
    <mergeCell ref="SWS181:SXI181"/>
    <mergeCell ref="SQV181:SRL181"/>
    <mergeCell ref="SRM181:SSC181"/>
    <mergeCell ref="SSD181:SST181"/>
    <mergeCell ref="SSU181:STK181"/>
    <mergeCell ref="STL181:SUB181"/>
    <mergeCell ref="SNO181:SOE181"/>
    <mergeCell ref="SOF181:SOV181"/>
    <mergeCell ref="SOW181:SPM181"/>
    <mergeCell ref="SPN181:SQD181"/>
    <mergeCell ref="SQE181:SQU181"/>
    <mergeCell ref="TKL181:TLB181"/>
    <mergeCell ref="TLC181:TLS181"/>
    <mergeCell ref="TLT181:TMJ181"/>
    <mergeCell ref="TMK181:TNA181"/>
    <mergeCell ref="TNB181:TNR181"/>
    <mergeCell ref="THE181:THU181"/>
    <mergeCell ref="THV181:TIL181"/>
    <mergeCell ref="TIM181:TJC181"/>
    <mergeCell ref="TJD181:TJT181"/>
    <mergeCell ref="TJU181:TKK181"/>
    <mergeCell ref="TDX181:TEN181"/>
    <mergeCell ref="TEO181:TFE181"/>
    <mergeCell ref="TFF181:TFV181"/>
    <mergeCell ref="TFW181:TGM181"/>
    <mergeCell ref="TGN181:THD181"/>
    <mergeCell ref="TAQ181:TBG181"/>
    <mergeCell ref="TBH181:TBX181"/>
    <mergeCell ref="TBY181:TCO181"/>
    <mergeCell ref="TCP181:TDF181"/>
    <mergeCell ref="TDG181:TDW181"/>
    <mergeCell ref="TXN181:TYD181"/>
    <mergeCell ref="TYE181:TYU181"/>
    <mergeCell ref="TYV181:TZL181"/>
    <mergeCell ref="TZM181:UAC181"/>
    <mergeCell ref="UAD181:UAT181"/>
    <mergeCell ref="TUG181:TUW181"/>
    <mergeCell ref="TUX181:TVN181"/>
    <mergeCell ref="TVO181:TWE181"/>
    <mergeCell ref="TWF181:TWV181"/>
    <mergeCell ref="TWW181:TXM181"/>
    <mergeCell ref="TQZ181:TRP181"/>
    <mergeCell ref="TRQ181:TSG181"/>
    <mergeCell ref="TSH181:TSX181"/>
    <mergeCell ref="TSY181:TTO181"/>
    <mergeCell ref="TTP181:TUF181"/>
    <mergeCell ref="TNS181:TOI181"/>
    <mergeCell ref="TOJ181:TOZ181"/>
    <mergeCell ref="TPA181:TPQ181"/>
    <mergeCell ref="TPR181:TQH181"/>
    <mergeCell ref="TQI181:TQY181"/>
    <mergeCell ref="UKP181:ULF181"/>
    <mergeCell ref="ULG181:ULW181"/>
    <mergeCell ref="ULX181:UMN181"/>
    <mergeCell ref="UMO181:UNE181"/>
    <mergeCell ref="UNF181:UNV181"/>
    <mergeCell ref="UHI181:UHY181"/>
    <mergeCell ref="UHZ181:UIP181"/>
    <mergeCell ref="UIQ181:UJG181"/>
    <mergeCell ref="UJH181:UJX181"/>
    <mergeCell ref="UJY181:UKO181"/>
    <mergeCell ref="UEB181:UER181"/>
    <mergeCell ref="UES181:UFI181"/>
    <mergeCell ref="UFJ181:UFZ181"/>
    <mergeCell ref="UGA181:UGQ181"/>
    <mergeCell ref="UGR181:UHH181"/>
    <mergeCell ref="UAU181:UBK181"/>
    <mergeCell ref="UBL181:UCB181"/>
    <mergeCell ref="UCC181:UCS181"/>
    <mergeCell ref="UCT181:UDJ181"/>
    <mergeCell ref="UDK181:UEA181"/>
    <mergeCell ref="UXR181:UYH181"/>
    <mergeCell ref="UYI181:UYY181"/>
    <mergeCell ref="UYZ181:UZP181"/>
    <mergeCell ref="UZQ181:VAG181"/>
    <mergeCell ref="VAH181:VAX181"/>
    <mergeCell ref="UUK181:UVA181"/>
    <mergeCell ref="UVB181:UVR181"/>
    <mergeCell ref="UVS181:UWI181"/>
    <mergeCell ref="UWJ181:UWZ181"/>
    <mergeCell ref="UXA181:UXQ181"/>
    <mergeCell ref="URD181:URT181"/>
    <mergeCell ref="URU181:USK181"/>
    <mergeCell ref="USL181:UTB181"/>
    <mergeCell ref="UTC181:UTS181"/>
    <mergeCell ref="UTT181:UUJ181"/>
    <mergeCell ref="UNW181:UOM181"/>
    <mergeCell ref="UON181:UPD181"/>
    <mergeCell ref="UPE181:UPU181"/>
    <mergeCell ref="UPV181:UQL181"/>
    <mergeCell ref="UQM181:URC181"/>
    <mergeCell ref="VKT181:VLJ181"/>
    <mergeCell ref="VLK181:VMA181"/>
    <mergeCell ref="VMB181:VMR181"/>
    <mergeCell ref="VMS181:VNI181"/>
    <mergeCell ref="VNJ181:VNZ181"/>
    <mergeCell ref="VHM181:VIC181"/>
    <mergeCell ref="VID181:VIT181"/>
    <mergeCell ref="VIU181:VJK181"/>
    <mergeCell ref="VJL181:VKB181"/>
    <mergeCell ref="VKC181:VKS181"/>
    <mergeCell ref="VEF181:VEV181"/>
    <mergeCell ref="VEW181:VFM181"/>
    <mergeCell ref="VFN181:VGD181"/>
    <mergeCell ref="VGE181:VGU181"/>
    <mergeCell ref="VGV181:VHL181"/>
    <mergeCell ref="VAY181:VBO181"/>
    <mergeCell ref="VBP181:VCF181"/>
    <mergeCell ref="VCG181:VCW181"/>
    <mergeCell ref="VCX181:VDN181"/>
    <mergeCell ref="VDO181:VEE181"/>
    <mergeCell ref="VXV181:VYL181"/>
    <mergeCell ref="VYM181:VZC181"/>
    <mergeCell ref="VZD181:VZT181"/>
    <mergeCell ref="VZU181:WAK181"/>
    <mergeCell ref="WAL181:WBB181"/>
    <mergeCell ref="VUO181:VVE181"/>
    <mergeCell ref="VVF181:VVV181"/>
    <mergeCell ref="VVW181:VWM181"/>
    <mergeCell ref="VWN181:VXD181"/>
    <mergeCell ref="VXE181:VXU181"/>
    <mergeCell ref="VRH181:VRX181"/>
    <mergeCell ref="VRY181:VSO181"/>
    <mergeCell ref="VSP181:VTF181"/>
    <mergeCell ref="VTG181:VTW181"/>
    <mergeCell ref="VTX181:VUN181"/>
    <mergeCell ref="VOA181:VOQ181"/>
    <mergeCell ref="VOR181:VPH181"/>
    <mergeCell ref="VPI181:VPY181"/>
    <mergeCell ref="VPZ181:VQP181"/>
    <mergeCell ref="VQQ181:VRG181"/>
    <mergeCell ref="WQU181:WRK181"/>
    <mergeCell ref="WKX181:WLN181"/>
    <mergeCell ref="WLO181:WME181"/>
    <mergeCell ref="WMF181:WMV181"/>
    <mergeCell ref="WMW181:WNM181"/>
    <mergeCell ref="WNN181:WOD181"/>
    <mergeCell ref="WHQ181:WIG181"/>
    <mergeCell ref="WIH181:WIX181"/>
    <mergeCell ref="WIY181:WJO181"/>
    <mergeCell ref="WJP181:WKF181"/>
    <mergeCell ref="WKG181:WKW181"/>
    <mergeCell ref="WEJ181:WEZ181"/>
    <mergeCell ref="WFA181:WFQ181"/>
    <mergeCell ref="WFR181:WGH181"/>
    <mergeCell ref="WGI181:WGY181"/>
    <mergeCell ref="WGZ181:WHP181"/>
    <mergeCell ref="WBC181:WBS181"/>
    <mergeCell ref="WBT181:WCJ181"/>
    <mergeCell ref="WCK181:WDA181"/>
    <mergeCell ref="WDB181:WDR181"/>
    <mergeCell ref="WDS181:WEI181"/>
    <mergeCell ref="EC5:ES5"/>
    <mergeCell ref="XBG181:XBW181"/>
    <mergeCell ref="XBX181:XCN181"/>
    <mergeCell ref="XCO181:XDE181"/>
    <mergeCell ref="XDF181:XDR181"/>
    <mergeCell ref="WXZ181:WYP181"/>
    <mergeCell ref="WYQ181:WZG181"/>
    <mergeCell ref="WZH181:WZX181"/>
    <mergeCell ref="WZY181:XAO181"/>
    <mergeCell ref="XAP181:XBF181"/>
    <mergeCell ref="WUS181:WVI181"/>
    <mergeCell ref="WVJ181:WVZ181"/>
    <mergeCell ref="WWA181:WWQ181"/>
    <mergeCell ref="WWR181:WXH181"/>
    <mergeCell ref="WXI181:WXY181"/>
    <mergeCell ref="WRL181:WSB181"/>
    <mergeCell ref="WSC181:WSS181"/>
    <mergeCell ref="WST181:WTJ181"/>
    <mergeCell ref="WTK181:WUA181"/>
    <mergeCell ref="WUB181:WUR181"/>
    <mergeCell ref="WOE181:WOU181"/>
    <mergeCell ref="WOV181:WPL181"/>
    <mergeCell ref="WPM181:WQC181"/>
    <mergeCell ref="WQD181:WQT181"/>
    <mergeCell ref="KQ5:LG5"/>
    <mergeCell ref="LH5:LX5"/>
    <mergeCell ref="LY5:MO5"/>
    <mergeCell ref="MP5:NF5"/>
    <mergeCell ref="NG5:NW5"/>
    <mergeCell ref="NX5:ON5"/>
    <mergeCell ref="OO5:PE5"/>
    <mergeCell ref="PF5:PV5"/>
    <mergeCell ref="PW5:QM5"/>
    <mergeCell ref="ET5:FJ5"/>
    <mergeCell ref="FK5:GA5"/>
    <mergeCell ref="GB5:GR5"/>
    <mergeCell ref="GS5:HI5"/>
    <mergeCell ref="HJ5:HZ5"/>
    <mergeCell ref="IA5:IQ5"/>
    <mergeCell ref="IR5:JH5"/>
    <mergeCell ref="JI5:JY5"/>
    <mergeCell ref="JZ5:KP5"/>
    <mergeCell ref="WK5:XA5"/>
    <mergeCell ref="XB5:XR5"/>
    <mergeCell ref="XS5:YI5"/>
    <mergeCell ref="YJ5:YZ5"/>
    <mergeCell ref="ZA5:ZQ5"/>
    <mergeCell ref="ZR5:AAH5"/>
    <mergeCell ref="AAI5:AAY5"/>
    <mergeCell ref="AAZ5:ABP5"/>
    <mergeCell ref="ABQ5:ACG5"/>
    <mergeCell ref="QN5:RD5"/>
    <mergeCell ref="RE5:RU5"/>
    <mergeCell ref="RV5:SL5"/>
    <mergeCell ref="SM5:TC5"/>
    <mergeCell ref="TD5:TT5"/>
    <mergeCell ref="TU5:UK5"/>
    <mergeCell ref="UL5:VB5"/>
    <mergeCell ref="VC5:VS5"/>
    <mergeCell ref="VT5:WJ5"/>
    <mergeCell ref="AIE5:AIU5"/>
    <mergeCell ref="AIV5:AJL5"/>
    <mergeCell ref="AJM5:AKC5"/>
    <mergeCell ref="AKD5:AKT5"/>
    <mergeCell ref="AKU5:ALK5"/>
    <mergeCell ref="ALL5:AMB5"/>
    <mergeCell ref="AMC5:AMS5"/>
    <mergeCell ref="AMT5:ANJ5"/>
    <mergeCell ref="ANK5:AOA5"/>
    <mergeCell ref="ACH5:ACX5"/>
    <mergeCell ref="ACY5:ADO5"/>
    <mergeCell ref="ADP5:AEF5"/>
    <mergeCell ref="AEG5:AEW5"/>
    <mergeCell ref="AEX5:AFN5"/>
    <mergeCell ref="AFO5:AGE5"/>
    <mergeCell ref="AGF5:AGV5"/>
    <mergeCell ref="AGW5:AHM5"/>
    <mergeCell ref="AHN5:AID5"/>
    <mergeCell ref="ATY5:AUO5"/>
    <mergeCell ref="AUP5:AVF5"/>
    <mergeCell ref="AVG5:AVW5"/>
    <mergeCell ref="AVX5:AWN5"/>
    <mergeCell ref="AWO5:AXE5"/>
    <mergeCell ref="AXF5:AXV5"/>
    <mergeCell ref="AXW5:AYM5"/>
    <mergeCell ref="AYN5:AZD5"/>
    <mergeCell ref="AZE5:AZU5"/>
    <mergeCell ref="AOB5:AOR5"/>
    <mergeCell ref="AOS5:API5"/>
    <mergeCell ref="APJ5:APZ5"/>
    <mergeCell ref="AQA5:AQQ5"/>
    <mergeCell ref="AQR5:ARH5"/>
    <mergeCell ref="ARI5:ARY5"/>
    <mergeCell ref="ARZ5:ASP5"/>
    <mergeCell ref="ASQ5:ATG5"/>
    <mergeCell ref="ATH5:ATX5"/>
    <mergeCell ref="BFS5:BGI5"/>
    <mergeCell ref="BGJ5:BGZ5"/>
    <mergeCell ref="BHA5:BHQ5"/>
    <mergeCell ref="BHR5:BIH5"/>
    <mergeCell ref="BII5:BIY5"/>
    <mergeCell ref="BIZ5:BJP5"/>
    <mergeCell ref="BJQ5:BKG5"/>
    <mergeCell ref="BKH5:BKX5"/>
    <mergeCell ref="BKY5:BLO5"/>
    <mergeCell ref="AZV5:BAL5"/>
    <mergeCell ref="BAM5:BBC5"/>
    <mergeCell ref="BBD5:BBT5"/>
    <mergeCell ref="BBU5:BCK5"/>
    <mergeCell ref="BCL5:BDB5"/>
    <mergeCell ref="BDC5:BDS5"/>
    <mergeCell ref="BDT5:BEJ5"/>
    <mergeCell ref="BEK5:BFA5"/>
    <mergeCell ref="BFB5:BFR5"/>
    <mergeCell ref="BRM5:BSC5"/>
    <mergeCell ref="BSD5:BST5"/>
    <mergeCell ref="BSU5:BTK5"/>
    <mergeCell ref="BTL5:BUB5"/>
    <mergeCell ref="BUC5:BUS5"/>
    <mergeCell ref="BUT5:BVJ5"/>
    <mergeCell ref="BVK5:BWA5"/>
    <mergeCell ref="BWB5:BWR5"/>
    <mergeCell ref="BWS5:BXI5"/>
    <mergeCell ref="BLP5:BMF5"/>
    <mergeCell ref="BMG5:BMW5"/>
    <mergeCell ref="BMX5:BNN5"/>
    <mergeCell ref="BNO5:BOE5"/>
    <mergeCell ref="BOF5:BOV5"/>
    <mergeCell ref="BOW5:BPM5"/>
    <mergeCell ref="BPN5:BQD5"/>
    <mergeCell ref="BQE5:BQU5"/>
    <mergeCell ref="BQV5:BRL5"/>
    <mergeCell ref="CDG5:CDW5"/>
    <mergeCell ref="CDX5:CEN5"/>
    <mergeCell ref="CEO5:CFE5"/>
    <mergeCell ref="CFF5:CFV5"/>
    <mergeCell ref="CFW5:CGM5"/>
    <mergeCell ref="CGN5:CHD5"/>
    <mergeCell ref="CHE5:CHU5"/>
    <mergeCell ref="CHV5:CIL5"/>
    <mergeCell ref="CIM5:CJC5"/>
    <mergeCell ref="BXJ5:BXZ5"/>
    <mergeCell ref="BYA5:BYQ5"/>
    <mergeCell ref="BYR5:BZH5"/>
    <mergeCell ref="BZI5:BZY5"/>
    <mergeCell ref="BZZ5:CAP5"/>
    <mergeCell ref="CAQ5:CBG5"/>
    <mergeCell ref="CBH5:CBX5"/>
    <mergeCell ref="CBY5:CCO5"/>
    <mergeCell ref="CCP5:CDF5"/>
    <mergeCell ref="CPA5:CPQ5"/>
    <mergeCell ref="CPR5:CQH5"/>
    <mergeCell ref="CQI5:CQY5"/>
    <mergeCell ref="CQZ5:CRP5"/>
    <mergeCell ref="CRQ5:CSG5"/>
    <mergeCell ref="CSH5:CSX5"/>
    <mergeCell ref="CSY5:CTO5"/>
    <mergeCell ref="CTP5:CUF5"/>
    <mergeCell ref="CUG5:CUW5"/>
    <mergeCell ref="CJD5:CJT5"/>
    <mergeCell ref="CJU5:CKK5"/>
    <mergeCell ref="CKL5:CLB5"/>
    <mergeCell ref="CLC5:CLS5"/>
    <mergeCell ref="CLT5:CMJ5"/>
    <mergeCell ref="CMK5:CNA5"/>
    <mergeCell ref="CNB5:CNR5"/>
    <mergeCell ref="CNS5:COI5"/>
    <mergeCell ref="COJ5:COZ5"/>
    <mergeCell ref="DAU5:DBK5"/>
    <mergeCell ref="DBL5:DCB5"/>
    <mergeCell ref="DCC5:DCS5"/>
    <mergeCell ref="DCT5:DDJ5"/>
    <mergeCell ref="DDK5:DEA5"/>
    <mergeCell ref="DEB5:DER5"/>
    <mergeCell ref="DES5:DFI5"/>
    <mergeCell ref="DFJ5:DFZ5"/>
    <mergeCell ref="DGA5:DGQ5"/>
    <mergeCell ref="CUX5:CVN5"/>
    <mergeCell ref="CVO5:CWE5"/>
    <mergeCell ref="CWF5:CWV5"/>
    <mergeCell ref="CWW5:CXM5"/>
    <mergeCell ref="CXN5:CYD5"/>
    <mergeCell ref="CYE5:CYU5"/>
    <mergeCell ref="CYV5:CZL5"/>
    <mergeCell ref="CZM5:DAC5"/>
    <mergeCell ref="DAD5:DAT5"/>
    <mergeCell ref="DMO5:DNE5"/>
    <mergeCell ref="DNF5:DNV5"/>
    <mergeCell ref="DNW5:DOM5"/>
    <mergeCell ref="DON5:DPD5"/>
    <mergeCell ref="DPE5:DPU5"/>
    <mergeCell ref="DPV5:DQL5"/>
    <mergeCell ref="DQM5:DRC5"/>
    <mergeCell ref="DRD5:DRT5"/>
    <mergeCell ref="DRU5:DSK5"/>
    <mergeCell ref="DGR5:DHH5"/>
    <mergeCell ref="DHI5:DHY5"/>
    <mergeCell ref="DHZ5:DIP5"/>
    <mergeCell ref="DIQ5:DJG5"/>
    <mergeCell ref="DJH5:DJX5"/>
    <mergeCell ref="DJY5:DKO5"/>
    <mergeCell ref="DKP5:DLF5"/>
    <mergeCell ref="DLG5:DLW5"/>
    <mergeCell ref="DLX5:DMN5"/>
    <mergeCell ref="DYI5:DYY5"/>
    <mergeCell ref="DYZ5:DZP5"/>
    <mergeCell ref="DZQ5:EAG5"/>
    <mergeCell ref="EAH5:EAX5"/>
    <mergeCell ref="EAY5:EBO5"/>
    <mergeCell ref="EBP5:ECF5"/>
    <mergeCell ref="ECG5:ECW5"/>
    <mergeCell ref="ECX5:EDN5"/>
    <mergeCell ref="EDO5:EEE5"/>
    <mergeCell ref="DSL5:DTB5"/>
    <mergeCell ref="DTC5:DTS5"/>
    <mergeCell ref="DTT5:DUJ5"/>
    <mergeCell ref="DUK5:DVA5"/>
    <mergeCell ref="DVB5:DVR5"/>
    <mergeCell ref="DVS5:DWI5"/>
    <mergeCell ref="DWJ5:DWZ5"/>
    <mergeCell ref="DXA5:DXQ5"/>
    <mergeCell ref="DXR5:DYH5"/>
    <mergeCell ref="EKC5:EKS5"/>
    <mergeCell ref="EKT5:ELJ5"/>
    <mergeCell ref="ELK5:EMA5"/>
    <mergeCell ref="EMB5:EMR5"/>
    <mergeCell ref="EMS5:ENI5"/>
    <mergeCell ref="ENJ5:ENZ5"/>
    <mergeCell ref="EOA5:EOQ5"/>
    <mergeCell ref="EOR5:EPH5"/>
    <mergeCell ref="EPI5:EPY5"/>
    <mergeCell ref="EEF5:EEV5"/>
    <mergeCell ref="EEW5:EFM5"/>
    <mergeCell ref="EFN5:EGD5"/>
    <mergeCell ref="EGE5:EGU5"/>
    <mergeCell ref="EGV5:EHL5"/>
    <mergeCell ref="EHM5:EIC5"/>
    <mergeCell ref="EID5:EIT5"/>
    <mergeCell ref="EIU5:EJK5"/>
    <mergeCell ref="EJL5:EKB5"/>
    <mergeCell ref="EVW5:EWM5"/>
    <mergeCell ref="EWN5:EXD5"/>
    <mergeCell ref="EXE5:EXU5"/>
    <mergeCell ref="EXV5:EYL5"/>
    <mergeCell ref="EYM5:EZC5"/>
    <mergeCell ref="EZD5:EZT5"/>
    <mergeCell ref="EZU5:FAK5"/>
    <mergeCell ref="FAL5:FBB5"/>
    <mergeCell ref="FBC5:FBS5"/>
    <mergeCell ref="EPZ5:EQP5"/>
    <mergeCell ref="EQQ5:ERG5"/>
    <mergeCell ref="ERH5:ERX5"/>
    <mergeCell ref="ERY5:ESO5"/>
    <mergeCell ref="ESP5:ETF5"/>
    <mergeCell ref="ETG5:ETW5"/>
    <mergeCell ref="ETX5:EUN5"/>
    <mergeCell ref="EUO5:EVE5"/>
    <mergeCell ref="EVF5:EVV5"/>
    <mergeCell ref="FHQ5:FIG5"/>
    <mergeCell ref="FIH5:FIX5"/>
    <mergeCell ref="FIY5:FJO5"/>
    <mergeCell ref="FJP5:FKF5"/>
    <mergeCell ref="FKG5:FKW5"/>
    <mergeCell ref="FKX5:FLN5"/>
    <mergeCell ref="FLO5:FME5"/>
    <mergeCell ref="FMF5:FMV5"/>
    <mergeCell ref="FMW5:FNM5"/>
    <mergeCell ref="FBT5:FCJ5"/>
    <mergeCell ref="FCK5:FDA5"/>
    <mergeCell ref="FDB5:FDR5"/>
    <mergeCell ref="FDS5:FEI5"/>
    <mergeCell ref="FEJ5:FEZ5"/>
    <mergeCell ref="FFA5:FFQ5"/>
    <mergeCell ref="FFR5:FGH5"/>
    <mergeCell ref="FGI5:FGY5"/>
    <mergeCell ref="FGZ5:FHP5"/>
    <mergeCell ref="FTK5:FUA5"/>
    <mergeCell ref="FUB5:FUR5"/>
    <mergeCell ref="FUS5:FVI5"/>
    <mergeCell ref="FVJ5:FVZ5"/>
    <mergeCell ref="FWA5:FWQ5"/>
    <mergeCell ref="FWR5:FXH5"/>
    <mergeCell ref="FXI5:FXY5"/>
    <mergeCell ref="FXZ5:FYP5"/>
    <mergeCell ref="FYQ5:FZG5"/>
    <mergeCell ref="FNN5:FOD5"/>
    <mergeCell ref="FOE5:FOU5"/>
    <mergeCell ref="FOV5:FPL5"/>
    <mergeCell ref="FPM5:FQC5"/>
    <mergeCell ref="FQD5:FQT5"/>
    <mergeCell ref="FQU5:FRK5"/>
    <mergeCell ref="FRL5:FSB5"/>
    <mergeCell ref="FSC5:FSS5"/>
    <mergeCell ref="FST5:FTJ5"/>
    <mergeCell ref="GFE5:GFU5"/>
    <mergeCell ref="GFV5:GGL5"/>
    <mergeCell ref="GGM5:GHC5"/>
    <mergeCell ref="GHD5:GHT5"/>
    <mergeCell ref="GHU5:GIK5"/>
    <mergeCell ref="GIL5:GJB5"/>
    <mergeCell ref="GJC5:GJS5"/>
    <mergeCell ref="GJT5:GKJ5"/>
    <mergeCell ref="GKK5:GLA5"/>
    <mergeCell ref="FZH5:FZX5"/>
    <mergeCell ref="FZY5:GAO5"/>
    <mergeCell ref="GAP5:GBF5"/>
    <mergeCell ref="GBG5:GBW5"/>
    <mergeCell ref="GBX5:GCN5"/>
    <mergeCell ref="GCO5:GDE5"/>
    <mergeCell ref="GDF5:GDV5"/>
    <mergeCell ref="GDW5:GEM5"/>
    <mergeCell ref="GEN5:GFD5"/>
    <mergeCell ref="GQY5:GRO5"/>
    <mergeCell ref="GRP5:GSF5"/>
    <mergeCell ref="GSG5:GSW5"/>
    <mergeCell ref="GSX5:GTN5"/>
    <mergeCell ref="GTO5:GUE5"/>
    <mergeCell ref="GUF5:GUV5"/>
    <mergeCell ref="GUW5:GVM5"/>
    <mergeCell ref="GVN5:GWD5"/>
    <mergeCell ref="GWE5:GWU5"/>
    <mergeCell ref="GLB5:GLR5"/>
    <mergeCell ref="GLS5:GMI5"/>
    <mergeCell ref="GMJ5:GMZ5"/>
    <mergeCell ref="GNA5:GNQ5"/>
    <mergeCell ref="GNR5:GOH5"/>
    <mergeCell ref="GOI5:GOY5"/>
    <mergeCell ref="GOZ5:GPP5"/>
    <mergeCell ref="GPQ5:GQG5"/>
    <mergeCell ref="GQH5:GQX5"/>
    <mergeCell ref="HCS5:HDI5"/>
    <mergeCell ref="HDJ5:HDZ5"/>
    <mergeCell ref="HEA5:HEQ5"/>
    <mergeCell ref="HER5:HFH5"/>
    <mergeCell ref="HFI5:HFY5"/>
    <mergeCell ref="HFZ5:HGP5"/>
    <mergeCell ref="HGQ5:HHG5"/>
    <mergeCell ref="HHH5:HHX5"/>
    <mergeCell ref="HHY5:HIO5"/>
    <mergeCell ref="GWV5:GXL5"/>
    <mergeCell ref="GXM5:GYC5"/>
    <mergeCell ref="GYD5:GYT5"/>
    <mergeCell ref="GYU5:GZK5"/>
    <mergeCell ref="GZL5:HAB5"/>
    <mergeCell ref="HAC5:HAS5"/>
    <mergeCell ref="HAT5:HBJ5"/>
    <mergeCell ref="HBK5:HCA5"/>
    <mergeCell ref="HCB5:HCR5"/>
    <mergeCell ref="HOM5:HPC5"/>
    <mergeCell ref="HPD5:HPT5"/>
    <mergeCell ref="HPU5:HQK5"/>
    <mergeCell ref="HQL5:HRB5"/>
    <mergeCell ref="HRC5:HRS5"/>
    <mergeCell ref="HRT5:HSJ5"/>
    <mergeCell ref="HSK5:HTA5"/>
    <mergeCell ref="HTB5:HTR5"/>
    <mergeCell ref="HTS5:HUI5"/>
    <mergeCell ref="HIP5:HJF5"/>
    <mergeCell ref="HJG5:HJW5"/>
    <mergeCell ref="HJX5:HKN5"/>
    <mergeCell ref="HKO5:HLE5"/>
    <mergeCell ref="HLF5:HLV5"/>
    <mergeCell ref="HLW5:HMM5"/>
    <mergeCell ref="HMN5:HND5"/>
    <mergeCell ref="HNE5:HNU5"/>
    <mergeCell ref="HNV5:HOL5"/>
    <mergeCell ref="IAG5:IAW5"/>
    <mergeCell ref="IAX5:IBN5"/>
    <mergeCell ref="IBO5:ICE5"/>
    <mergeCell ref="ICF5:ICV5"/>
    <mergeCell ref="ICW5:IDM5"/>
    <mergeCell ref="IDN5:IED5"/>
    <mergeCell ref="IEE5:IEU5"/>
    <mergeCell ref="IEV5:IFL5"/>
    <mergeCell ref="IFM5:IGC5"/>
    <mergeCell ref="HUJ5:HUZ5"/>
    <mergeCell ref="HVA5:HVQ5"/>
    <mergeCell ref="HVR5:HWH5"/>
    <mergeCell ref="HWI5:HWY5"/>
    <mergeCell ref="HWZ5:HXP5"/>
    <mergeCell ref="HXQ5:HYG5"/>
    <mergeCell ref="HYH5:HYX5"/>
    <mergeCell ref="HYY5:HZO5"/>
    <mergeCell ref="HZP5:IAF5"/>
    <mergeCell ref="IMA5:IMQ5"/>
    <mergeCell ref="IMR5:INH5"/>
    <mergeCell ref="INI5:INY5"/>
    <mergeCell ref="INZ5:IOP5"/>
    <mergeCell ref="IOQ5:IPG5"/>
    <mergeCell ref="IPH5:IPX5"/>
    <mergeCell ref="IPY5:IQO5"/>
    <mergeCell ref="IQP5:IRF5"/>
    <mergeCell ref="IRG5:IRW5"/>
    <mergeCell ref="IGD5:IGT5"/>
    <mergeCell ref="IGU5:IHK5"/>
    <mergeCell ref="IHL5:IIB5"/>
    <mergeCell ref="IIC5:IIS5"/>
    <mergeCell ref="IIT5:IJJ5"/>
    <mergeCell ref="IJK5:IKA5"/>
    <mergeCell ref="IKB5:IKR5"/>
    <mergeCell ref="IKS5:ILI5"/>
    <mergeCell ref="ILJ5:ILZ5"/>
    <mergeCell ref="IXU5:IYK5"/>
    <mergeCell ref="IYL5:IZB5"/>
    <mergeCell ref="IZC5:IZS5"/>
    <mergeCell ref="IZT5:JAJ5"/>
    <mergeCell ref="JAK5:JBA5"/>
    <mergeCell ref="JBB5:JBR5"/>
    <mergeCell ref="JBS5:JCI5"/>
    <mergeCell ref="JCJ5:JCZ5"/>
    <mergeCell ref="JDA5:JDQ5"/>
    <mergeCell ref="IRX5:ISN5"/>
    <mergeCell ref="ISO5:ITE5"/>
    <mergeCell ref="ITF5:ITV5"/>
    <mergeCell ref="ITW5:IUM5"/>
    <mergeCell ref="IUN5:IVD5"/>
    <mergeCell ref="IVE5:IVU5"/>
    <mergeCell ref="IVV5:IWL5"/>
    <mergeCell ref="IWM5:IXC5"/>
    <mergeCell ref="IXD5:IXT5"/>
    <mergeCell ref="JJO5:JKE5"/>
    <mergeCell ref="JKF5:JKV5"/>
    <mergeCell ref="JKW5:JLM5"/>
    <mergeCell ref="JLN5:JMD5"/>
    <mergeCell ref="JME5:JMU5"/>
    <mergeCell ref="JMV5:JNL5"/>
    <mergeCell ref="JNM5:JOC5"/>
    <mergeCell ref="JOD5:JOT5"/>
    <mergeCell ref="JOU5:JPK5"/>
    <mergeCell ref="JDR5:JEH5"/>
    <mergeCell ref="JEI5:JEY5"/>
    <mergeCell ref="JEZ5:JFP5"/>
    <mergeCell ref="JFQ5:JGG5"/>
    <mergeCell ref="JGH5:JGX5"/>
    <mergeCell ref="JGY5:JHO5"/>
    <mergeCell ref="JHP5:JIF5"/>
    <mergeCell ref="JIG5:JIW5"/>
    <mergeCell ref="JIX5:JJN5"/>
    <mergeCell ref="JVI5:JVY5"/>
    <mergeCell ref="JVZ5:JWP5"/>
    <mergeCell ref="JWQ5:JXG5"/>
    <mergeCell ref="JXH5:JXX5"/>
    <mergeCell ref="JXY5:JYO5"/>
    <mergeCell ref="JYP5:JZF5"/>
    <mergeCell ref="JZG5:JZW5"/>
    <mergeCell ref="JZX5:KAN5"/>
    <mergeCell ref="KAO5:KBE5"/>
    <mergeCell ref="JPL5:JQB5"/>
    <mergeCell ref="JQC5:JQS5"/>
    <mergeCell ref="JQT5:JRJ5"/>
    <mergeCell ref="JRK5:JSA5"/>
    <mergeCell ref="JSB5:JSR5"/>
    <mergeCell ref="JSS5:JTI5"/>
    <mergeCell ref="JTJ5:JTZ5"/>
    <mergeCell ref="JUA5:JUQ5"/>
    <mergeCell ref="JUR5:JVH5"/>
    <mergeCell ref="KHC5:KHS5"/>
    <mergeCell ref="KHT5:KIJ5"/>
    <mergeCell ref="KIK5:KJA5"/>
    <mergeCell ref="KJB5:KJR5"/>
    <mergeCell ref="KJS5:KKI5"/>
    <mergeCell ref="KKJ5:KKZ5"/>
    <mergeCell ref="KLA5:KLQ5"/>
    <mergeCell ref="KLR5:KMH5"/>
    <mergeCell ref="KMI5:KMY5"/>
    <mergeCell ref="KBF5:KBV5"/>
    <mergeCell ref="KBW5:KCM5"/>
    <mergeCell ref="KCN5:KDD5"/>
    <mergeCell ref="KDE5:KDU5"/>
    <mergeCell ref="KDV5:KEL5"/>
    <mergeCell ref="KEM5:KFC5"/>
    <mergeCell ref="KFD5:KFT5"/>
    <mergeCell ref="KFU5:KGK5"/>
    <mergeCell ref="KGL5:KHB5"/>
    <mergeCell ref="KSW5:KTM5"/>
    <mergeCell ref="KTN5:KUD5"/>
    <mergeCell ref="KUE5:KUU5"/>
    <mergeCell ref="KUV5:KVL5"/>
    <mergeCell ref="KVM5:KWC5"/>
    <mergeCell ref="KWD5:KWT5"/>
    <mergeCell ref="KWU5:KXK5"/>
    <mergeCell ref="KXL5:KYB5"/>
    <mergeCell ref="KYC5:KYS5"/>
    <mergeCell ref="KMZ5:KNP5"/>
    <mergeCell ref="KNQ5:KOG5"/>
    <mergeCell ref="KOH5:KOX5"/>
    <mergeCell ref="KOY5:KPO5"/>
    <mergeCell ref="KPP5:KQF5"/>
    <mergeCell ref="KQG5:KQW5"/>
    <mergeCell ref="KQX5:KRN5"/>
    <mergeCell ref="KRO5:KSE5"/>
    <mergeCell ref="KSF5:KSV5"/>
    <mergeCell ref="LEQ5:LFG5"/>
    <mergeCell ref="LFH5:LFX5"/>
    <mergeCell ref="LFY5:LGO5"/>
    <mergeCell ref="LGP5:LHF5"/>
    <mergeCell ref="LHG5:LHW5"/>
    <mergeCell ref="LHX5:LIN5"/>
    <mergeCell ref="LIO5:LJE5"/>
    <mergeCell ref="LJF5:LJV5"/>
    <mergeCell ref="LJW5:LKM5"/>
    <mergeCell ref="KYT5:KZJ5"/>
    <mergeCell ref="KZK5:LAA5"/>
    <mergeCell ref="LAB5:LAR5"/>
    <mergeCell ref="LAS5:LBI5"/>
    <mergeCell ref="LBJ5:LBZ5"/>
    <mergeCell ref="LCA5:LCQ5"/>
    <mergeCell ref="LCR5:LDH5"/>
    <mergeCell ref="LDI5:LDY5"/>
    <mergeCell ref="LDZ5:LEP5"/>
    <mergeCell ref="LQK5:LRA5"/>
    <mergeCell ref="LRB5:LRR5"/>
    <mergeCell ref="LRS5:LSI5"/>
    <mergeCell ref="LSJ5:LSZ5"/>
    <mergeCell ref="LTA5:LTQ5"/>
    <mergeCell ref="LTR5:LUH5"/>
    <mergeCell ref="LUI5:LUY5"/>
    <mergeCell ref="LUZ5:LVP5"/>
    <mergeCell ref="LVQ5:LWG5"/>
    <mergeCell ref="LKN5:LLD5"/>
    <mergeCell ref="LLE5:LLU5"/>
    <mergeCell ref="LLV5:LML5"/>
    <mergeCell ref="LMM5:LNC5"/>
    <mergeCell ref="LND5:LNT5"/>
    <mergeCell ref="LNU5:LOK5"/>
    <mergeCell ref="LOL5:LPB5"/>
    <mergeCell ref="LPC5:LPS5"/>
    <mergeCell ref="LPT5:LQJ5"/>
    <mergeCell ref="MCE5:MCU5"/>
    <mergeCell ref="MCV5:MDL5"/>
    <mergeCell ref="MDM5:MEC5"/>
    <mergeCell ref="MED5:MET5"/>
    <mergeCell ref="MEU5:MFK5"/>
    <mergeCell ref="MFL5:MGB5"/>
    <mergeCell ref="MGC5:MGS5"/>
    <mergeCell ref="MGT5:MHJ5"/>
    <mergeCell ref="MHK5:MIA5"/>
    <mergeCell ref="LWH5:LWX5"/>
    <mergeCell ref="LWY5:LXO5"/>
    <mergeCell ref="LXP5:LYF5"/>
    <mergeCell ref="LYG5:LYW5"/>
    <mergeCell ref="LYX5:LZN5"/>
    <mergeCell ref="LZO5:MAE5"/>
    <mergeCell ref="MAF5:MAV5"/>
    <mergeCell ref="MAW5:MBM5"/>
    <mergeCell ref="MBN5:MCD5"/>
    <mergeCell ref="MNY5:MOO5"/>
    <mergeCell ref="MOP5:MPF5"/>
    <mergeCell ref="MPG5:MPW5"/>
    <mergeCell ref="MPX5:MQN5"/>
    <mergeCell ref="MQO5:MRE5"/>
    <mergeCell ref="MRF5:MRV5"/>
    <mergeCell ref="MRW5:MSM5"/>
    <mergeCell ref="MSN5:MTD5"/>
    <mergeCell ref="MTE5:MTU5"/>
    <mergeCell ref="MIB5:MIR5"/>
    <mergeCell ref="MIS5:MJI5"/>
    <mergeCell ref="MJJ5:MJZ5"/>
    <mergeCell ref="MKA5:MKQ5"/>
    <mergeCell ref="MKR5:MLH5"/>
    <mergeCell ref="MLI5:MLY5"/>
    <mergeCell ref="MLZ5:MMP5"/>
    <mergeCell ref="MMQ5:MNG5"/>
    <mergeCell ref="MNH5:MNX5"/>
    <mergeCell ref="MZS5:NAI5"/>
    <mergeCell ref="NAJ5:NAZ5"/>
    <mergeCell ref="NBA5:NBQ5"/>
    <mergeCell ref="NBR5:NCH5"/>
    <mergeCell ref="NCI5:NCY5"/>
    <mergeCell ref="NCZ5:NDP5"/>
    <mergeCell ref="NDQ5:NEG5"/>
    <mergeCell ref="NEH5:NEX5"/>
    <mergeCell ref="NEY5:NFO5"/>
    <mergeCell ref="MTV5:MUL5"/>
    <mergeCell ref="MUM5:MVC5"/>
    <mergeCell ref="MVD5:MVT5"/>
    <mergeCell ref="MVU5:MWK5"/>
    <mergeCell ref="MWL5:MXB5"/>
    <mergeCell ref="MXC5:MXS5"/>
    <mergeCell ref="MXT5:MYJ5"/>
    <mergeCell ref="MYK5:MZA5"/>
    <mergeCell ref="MZB5:MZR5"/>
    <mergeCell ref="NLM5:NMC5"/>
    <mergeCell ref="NMD5:NMT5"/>
    <mergeCell ref="NMU5:NNK5"/>
    <mergeCell ref="NNL5:NOB5"/>
    <mergeCell ref="NOC5:NOS5"/>
    <mergeCell ref="NOT5:NPJ5"/>
    <mergeCell ref="NPK5:NQA5"/>
    <mergeCell ref="NQB5:NQR5"/>
    <mergeCell ref="NQS5:NRI5"/>
    <mergeCell ref="NFP5:NGF5"/>
    <mergeCell ref="NGG5:NGW5"/>
    <mergeCell ref="NGX5:NHN5"/>
    <mergeCell ref="NHO5:NIE5"/>
    <mergeCell ref="NIF5:NIV5"/>
    <mergeCell ref="NIW5:NJM5"/>
    <mergeCell ref="NJN5:NKD5"/>
    <mergeCell ref="NKE5:NKU5"/>
    <mergeCell ref="NKV5:NLL5"/>
    <mergeCell ref="NXG5:NXW5"/>
    <mergeCell ref="NXX5:NYN5"/>
    <mergeCell ref="NYO5:NZE5"/>
    <mergeCell ref="NZF5:NZV5"/>
    <mergeCell ref="NZW5:OAM5"/>
    <mergeCell ref="OAN5:OBD5"/>
    <mergeCell ref="OBE5:OBU5"/>
    <mergeCell ref="OBV5:OCL5"/>
    <mergeCell ref="OCM5:ODC5"/>
    <mergeCell ref="NRJ5:NRZ5"/>
    <mergeCell ref="NSA5:NSQ5"/>
    <mergeCell ref="NSR5:NTH5"/>
    <mergeCell ref="NTI5:NTY5"/>
    <mergeCell ref="NTZ5:NUP5"/>
    <mergeCell ref="NUQ5:NVG5"/>
    <mergeCell ref="NVH5:NVX5"/>
    <mergeCell ref="NVY5:NWO5"/>
    <mergeCell ref="NWP5:NXF5"/>
    <mergeCell ref="OJA5:OJQ5"/>
    <mergeCell ref="OJR5:OKH5"/>
    <mergeCell ref="OKI5:OKY5"/>
    <mergeCell ref="OKZ5:OLP5"/>
    <mergeCell ref="OLQ5:OMG5"/>
    <mergeCell ref="OMH5:OMX5"/>
    <mergeCell ref="OMY5:ONO5"/>
    <mergeCell ref="ONP5:OOF5"/>
    <mergeCell ref="OOG5:OOW5"/>
    <mergeCell ref="ODD5:ODT5"/>
    <mergeCell ref="ODU5:OEK5"/>
    <mergeCell ref="OEL5:OFB5"/>
    <mergeCell ref="OFC5:OFS5"/>
    <mergeCell ref="OFT5:OGJ5"/>
    <mergeCell ref="OGK5:OHA5"/>
    <mergeCell ref="OHB5:OHR5"/>
    <mergeCell ref="OHS5:OII5"/>
    <mergeCell ref="OIJ5:OIZ5"/>
    <mergeCell ref="OUU5:OVK5"/>
    <mergeCell ref="OVL5:OWB5"/>
    <mergeCell ref="OWC5:OWS5"/>
    <mergeCell ref="OWT5:OXJ5"/>
    <mergeCell ref="OXK5:OYA5"/>
    <mergeCell ref="OYB5:OYR5"/>
    <mergeCell ref="OYS5:OZI5"/>
    <mergeCell ref="OZJ5:OZZ5"/>
    <mergeCell ref="PAA5:PAQ5"/>
    <mergeCell ref="OOX5:OPN5"/>
    <mergeCell ref="OPO5:OQE5"/>
    <mergeCell ref="OQF5:OQV5"/>
    <mergeCell ref="OQW5:ORM5"/>
    <mergeCell ref="ORN5:OSD5"/>
    <mergeCell ref="OSE5:OSU5"/>
    <mergeCell ref="OSV5:OTL5"/>
    <mergeCell ref="OTM5:OUC5"/>
    <mergeCell ref="OUD5:OUT5"/>
    <mergeCell ref="PGO5:PHE5"/>
    <mergeCell ref="PHF5:PHV5"/>
    <mergeCell ref="PHW5:PIM5"/>
    <mergeCell ref="PIN5:PJD5"/>
    <mergeCell ref="PJE5:PJU5"/>
    <mergeCell ref="PJV5:PKL5"/>
    <mergeCell ref="PKM5:PLC5"/>
    <mergeCell ref="PLD5:PLT5"/>
    <mergeCell ref="PLU5:PMK5"/>
    <mergeCell ref="PAR5:PBH5"/>
    <mergeCell ref="PBI5:PBY5"/>
    <mergeCell ref="PBZ5:PCP5"/>
    <mergeCell ref="PCQ5:PDG5"/>
    <mergeCell ref="PDH5:PDX5"/>
    <mergeCell ref="PDY5:PEO5"/>
    <mergeCell ref="PEP5:PFF5"/>
    <mergeCell ref="PFG5:PFW5"/>
    <mergeCell ref="PFX5:PGN5"/>
    <mergeCell ref="PSI5:PSY5"/>
    <mergeCell ref="PSZ5:PTP5"/>
    <mergeCell ref="PTQ5:PUG5"/>
    <mergeCell ref="PUH5:PUX5"/>
    <mergeCell ref="PUY5:PVO5"/>
    <mergeCell ref="PVP5:PWF5"/>
    <mergeCell ref="PWG5:PWW5"/>
    <mergeCell ref="PWX5:PXN5"/>
    <mergeCell ref="PXO5:PYE5"/>
    <mergeCell ref="PML5:PNB5"/>
    <mergeCell ref="PNC5:PNS5"/>
    <mergeCell ref="PNT5:POJ5"/>
    <mergeCell ref="POK5:PPA5"/>
    <mergeCell ref="PPB5:PPR5"/>
    <mergeCell ref="PPS5:PQI5"/>
    <mergeCell ref="PQJ5:PQZ5"/>
    <mergeCell ref="PRA5:PRQ5"/>
    <mergeCell ref="PRR5:PSH5"/>
    <mergeCell ref="QEC5:QES5"/>
    <mergeCell ref="QET5:QFJ5"/>
    <mergeCell ref="QFK5:QGA5"/>
    <mergeCell ref="QGB5:QGR5"/>
    <mergeCell ref="QGS5:QHI5"/>
    <mergeCell ref="QHJ5:QHZ5"/>
    <mergeCell ref="QIA5:QIQ5"/>
    <mergeCell ref="QIR5:QJH5"/>
    <mergeCell ref="QJI5:QJY5"/>
    <mergeCell ref="PYF5:PYV5"/>
    <mergeCell ref="PYW5:PZM5"/>
    <mergeCell ref="PZN5:QAD5"/>
    <mergeCell ref="QAE5:QAU5"/>
    <mergeCell ref="QAV5:QBL5"/>
    <mergeCell ref="QBM5:QCC5"/>
    <mergeCell ref="QCD5:QCT5"/>
    <mergeCell ref="QCU5:QDK5"/>
    <mergeCell ref="QDL5:QEB5"/>
    <mergeCell ref="QPW5:QQM5"/>
    <mergeCell ref="QQN5:QRD5"/>
    <mergeCell ref="QRE5:QRU5"/>
    <mergeCell ref="QRV5:QSL5"/>
    <mergeCell ref="QSM5:QTC5"/>
    <mergeCell ref="QTD5:QTT5"/>
    <mergeCell ref="QTU5:QUK5"/>
    <mergeCell ref="QUL5:QVB5"/>
    <mergeCell ref="QVC5:QVS5"/>
    <mergeCell ref="QJZ5:QKP5"/>
    <mergeCell ref="QKQ5:QLG5"/>
    <mergeCell ref="QLH5:QLX5"/>
    <mergeCell ref="QLY5:QMO5"/>
    <mergeCell ref="QMP5:QNF5"/>
    <mergeCell ref="QNG5:QNW5"/>
    <mergeCell ref="QNX5:QON5"/>
    <mergeCell ref="QOO5:QPE5"/>
    <mergeCell ref="QPF5:QPV5"/>
    <mergeCell ref="RBQ5:RCG5"/>
    <mergeCell ref="RCH5:RCX5"/>
    <mergeCell ref="RCY5:RDO5"/>
    <mergeCell ref="RDP5:REF5"/>
    <mergeCell ref="REG5:REW5"/>
    <mergeCell ref="REX5:RFN5"/>
    <mergeCell ref="RFO5:RGE5"/>
    <mergeCell ref="RGF5:RGV5"/>
    <mergeCell ref="RGW5:RHM5"/>
    <mergeCell ref="QVT5:QWJ5"/>
    <mergeCell ref="QWK5:QXA5"/>
    <mergeCell ref="QXB5:QXR5"/>
    <mergeCell ref="QXS5:QYI5"/>
    <mergeCell ref="QYJ5:QYZ5"/>
    <mergeCell ref="QZA5:QZQ5"/>
    <mergeCell ref="QZR5:RAH5"/>
    <mergeCell ref="RAI5:RAY5"/>
    <mergeCell ref="RAZ5:RBP5"/>
    <mergeCell ref="RNK5:ROA5"/>
    <mergeCell ref="ROB5:ROR5"/>
    <mergeCell ref="ROS5:RPI5"/>
    <mergeCell ref="RPJ5:RPZ5"/>
    <mergeCell ref="RQA5:RQQ5"/>
    <mergeCell ref="RQR5:RRH5"/>
    <mergeCell ref="RRI5:RRY5"/>
    <mergeCell ref="RRZ5:RSP5"/>
    <mergeCell ref="RSQ5:RTG5"/>
    <mergeCell ref="RHN5:RID5"/>
    <mergeCell ref="RIE5:RIU5"/>
    <mergeCell ref="RIV5:RJL5"/>
    <mergeCell ref="RJM5:RKC5"/>
    <mergeCell ref="RKD5:RKT5"/>
    <mergeCell ref="RKU5:RLK5"/>
    <mergeCell ref="RLL5:RMB5"/>
    <mergeCell ref="RMC5:RMS5"/>
    <mergeCell ref="RMT5:RNJ5"/>
    <mergeCell ref="RZE5:RZU5"/>
    <mergeCell ref="RZV5:SAL5"/>
    <mergeCell ref="SAM5:SBC5"/>
    <mergeCell ref="SBD5:SBT5"/>
    <mergeCell ref="SBU5:SCK5"/>
    <mergeCell ref="SCL5:SDB5"/>
    <mergeCell ref="SDC5:SDS5"/>
    <mergeCell ref="SDT5:SEJ5"/>
    <mergeCell ref="SEK5:SFA5"/>
    <mergeCell ref="RTH5:RTX5"/>
    <mergeCell ref="RTY5:RUO5"/>
    <mergeCell ref="RUP5:RVF5"/>
    <mergeCell ref="RVG5:RVW5"/>
    <mergeCell ref="RVX5:RWN5"/>
    <mergeCell ref="RWO5:RXE5"/>
    <mergeCell ref="RXF5:RXV5"/>
    <mergeCell ref="RXW5:RYM5"/>
    <mergeCell ref="RYN5:RZD5"/>
    <mergeCell ref="SKY5:SLO5"/>
    <mergeCell ref="SLP5:SMF5"/>
    <mergeCell ref="SMG5:SMW5"/>
    <mergeCell ref="SMX5:SNN5"/>
    <mergeCell ref="SNO5:SOE5"/>
    <mergeCell ref="SOF5:SOV5"/>
    <mergeCell ref="SOW5:SPM5"/>
    <mergeCell ref="SPN5:SQD5"/>
    <mergeCell ref="SQE5:SQU5"/>
    <mergeCell ref="SFB5:SFR5"/>
    <mergeCell ref="SFS5:SGI5"/>
    <mergeCell ref="SGJ5:SGZ5"/>
    <mergeCell ref="SHA5:SHQ5"/>
    <mergeCell ref="SHR5:SIH5"/>
    <mergeCell ref="SII5:SIY5"/>
    <mergeCell ref="SIZ5:SJP5"/>
    <mergeCell ref="SJQ5:SKG5"/>
    <mergeCell ref="SKH5:SKX5"/>
    <mergeCell ref="SWS5:SXI5"/>
    <mergeCell ref="SXJ5:SXZ5"/>
    <mergeCell ref="SYA5:SYQ5"/>
    <mergeCell ref="SYR5:SZH5"/>
    <mergeCell ref="SZI5:SZY5"/>
    <mergeCell ref="SZZ5:TAP5"/>
    <mergeCell ref="TAQ5:TBG5"/>
    <mergeCell ref="TBH5:TBX5"/>
    <mergeCell ref="TBY5:TCO5"/>
    <mergeCell ref="SQV5:SRL5"/>
    <mergeCell ref="SRM5:SSC5"/>
    <mergeCell ref="SSD5:SST5"/>
    <mergeCell ref="SSU5:STK5"/>
    <mergeCell ref="STL5:SUB5"/>
    <mergeCell ref="SUC5:SUS5"/>
    <mergeCell ref="SUT5:SVJ5"/>
    <mergeCell ref="SVK5:SWA5"/>
    <mergeCell ref="SWB5:SWR5"/>
    <mergeCell ref="TIM5:TJC5"/>
    <mergeCell ref="TJD5:TJT5"/>
    <mergeCell ref="TJU5:TKK5"/>
    <mergeCell ref="TKL5:TLB5"/>
    <mergeCell ref="TLC5:TLS5"/>
    <mergeCell ref="TLT5:TMJ5"/>
    <mergeCell ref="TMK5:TNA5"/>
    <mergeCell ref="TNB5:TNR5"/>
    <mergeCell ref="TNS5:TOI5"/>
    <mergeCell ref="TCP5:TDF5"/>
    <mergeCell ref="TDG5:TDW5"/>
    <mergeCell ref="TDX5:TEN5"/>
    <mergeCell ref="TEO5:TFE5"/>
    <mergeCell ref="TFF5:TFV5"/>
    <mergeCell ref="TFW5:TGM5"/>
    <mergeCell ref="TGN5:THD5"/>
    <mergeCell ref="THE5:THU5"/>
    <mergeCell ref="THV5:TIL5"/>
    <mergeCell ref="TUG5:TUW5"/>
    <mergeCell ref="TUX5:TVN5"/>
    <mergeCell ref="TVO5:TWE5"/>
    <mergeCell ref="TWF5:TWV5"/>
    <mergeCell ref="TWW5:TXM5"/>
    <mergeCell ref="TXN5:TYD5"/>
    <mergeCell ref="TYE5:TYU5"/>
    <mergeCell ref="TYV5:TZL5"/>
    <mergeCell ref="TZM5:UAC5"/>
    <mergeCell ref="TOJ5:TOZ5"/>
    <mergeCell ref="TPA5:TPQ5"/>
    <mergeCell ref="TPR5:TQH5"/>
    <mergeCell ref="TQI5:TQY5"/>
    <mergeCell ref="TQZ5:TRP5"/>
    <mergeCell ref="TRQ5:TSG5"/>
    <mergeCell ref="TSH5:TSX5"/>
    <mergeCell ref="TSY5:TTO5"/>
    <mergeCell ref="TTP5:TUF5"/>
    <mergeCell ref="UGA5:UGQ5"/>
    <mergeCell ref="UGR5:UHH5"/>
    <mergeCell ref="UHI5:UHY5"/>
    <mergeCell ref="UHZ5:UIP5"/>
    <mergeCell ref="UIQ5:UJG5"/>
    <mergeCell ref="UJH5:UJX5"/>
    <mergeCell ref="UJY5:UKO5"/>
    <mergeCell ref="UKP5:ULF5"/>
    <mergeCell ref="ULG5:ULW5"/>
    <mergeCell ref="UAD5:UAT5"/>
    <mergeCell ref="UAU5:UBK5"/>
    <mergeCell ref="UBL5:UCB5"/>
    <mergeCell ref="UCC5:UCS5"/>
    <mergeCell ref="UCT5:UDJ5"/>
    <mergeCell ref="UDK5:UEA5"/>
    <mergeCell ref="UEB5:UER5"/>
    <mergeCell ref="UES5:UFI5"/>
    <mergeCell ref="UFJ5:UFZ5"/>
    <mergeCell ref="URU5:USK5"/>
    <mergeCell ref="USL5:UTB5"/>
    <mergeCell ref="UTC5:UTS5"/>
    <mergeCell ref="UTT5:UUJ5"/>
    <mergeCell ref="UUK5:UVA5"/>
    <mergeCell ref="UVB5:UVR5"/>
    <mergeCell ref="UVS5:UWI5"/>
    <mergeCell ref="UWJ5:UWZ5"/>
    <mergeCell ref="UXA5:UXQ5"/>
    <mergeCell ref="ULX5:UMN5"/>
    <mergeCell ref="UMO5:UNE5"/>
    <mergeCell ref="UNF5:UNV5"/>
    <mergeCell ref="UNW5:UOM5"/>
    <mergeCell ref="UON5:UPD5"/>
    <mergeCell ref="UPE5:UPU5"/>
    <mergeCell ref="UPV5:UQL5"/>
    <mergeCell ref="UQM5:URC5"/>
    <mergeCell ref="URD5:URT5"/>
    <mergeCell ref="VDO5:VEE5"/>
    <mergeCell ref="VEF5:VEV5"/>
    <mergeCell ref="VEW5:VFM5"/>
    <mergeCell ref="VFN5:VGD5"/>
    <mergeCell ref="VGE5:VGU5"/>
    <mergeCell ref="VGV5:VHL5"/>
    <mergeCell ref="VHM5:VIC5"/>
    <mergeCell ref="VID5:VIT5"/>
    <mergeCell ref="VIU5:VJK5"/>
    <mergeCell ref="UXR5:UYH5"/>
    <mergeCell ref="UYI5:UYY5"/>
    <mergeCell ref="UYZ5:UZP5"/>
    <mergeCell ref="UZQ5:VAG5"/>
    <mergeCell ref="VAH5:VAX5"/>
    <mergeCell ref="VAY5:VBO5"/>
    <mergeCell ref="VBP5:VCF5"/>
    <mergeCell ref="VCG5:VCW5"/>
    <mergeCell ref="VCX5:VDN5"/>
    <mergeCell ref="VPI5:VPY5"/>
    <mergeCell ref="VPZ5:VQP5"/>
    <mergeCell ref="VQQ5:VRG5"/>
    <mergeCell ref="VRH5:VRX5"/>
    <mergeCell ref="VRY5:VSO5"/>
    <mergeCell ref="VSP5:VTF5"/>
    <mergeCell ref="VTG5:VTW5"/>
    <mergeCell ref="VTX5:VUN5"/>
    <mergeCell ref="VUO5:VVE5"/>
    <mergeCell ref="VJL5:VKB5"/>
    <mergeCell ref="VKC5:VKS5"/>
    <mergeCell ref="VKT5:VLJ5"/>
    <mergeCell ref="VLK5:VMA5"/>
    <mergeCell ref="VMB5:VMR5"/>
    <mergeCell ref="VMS5:VNI5"/>
    <mergeCell ref="VNJ5:VNZ5"/>
    <mergeCell ref="VOA5:VOQ5"/>
    <mergeCell ref="VOR5:VPH5"/>
    <mergeCell ref="WBC5:WBS5"/>
    <mergeCell ref="WBT5:WCJ5"/>
    <mergeCell ref="WCK5:WDA5"/>
    <mergeCell ref="WDB5:WDR5"/>
    <mergeCell ref="WDS5:WEI5"/>
    <mergeCell ref="WEJ5:WEZ5"/>
    <mergeCell ref="WFA5:WFQ5"/>
    <mergeCell ref="WFR5:WGH5"/>
    <mergeCell ref="WGI5:WGY5"/>
    <mergeCell ref="VVF5:VVV5"/>
    <mergeCell ref="VVW5:VWM5"/>
    <mergeCell ref="VWN5:VXD5"/>
    <mergeCell ref="VXE5:VXU5"/>
    <mergeCell ref="VXV5:VYL5"/>
    <mergeCell ref="VYM5:VZC5"/>
    <mergeCell ref="VZD5:VZT5"/>
    <mergeCell ref="VZU5:WAK5"/>
    <mergeCell ref="WAL5:WBB5"/>
    <mergeCell ref="WMW5:WNM5"/>
    <mergeCell ref="WNN5:WOD5"/>
    <mergeCell ref="WOE5:WOU5"/>
    <mergeCell ref="WOV5:WPL5"/>
    <mergeCell ref="WPM5:WQC5"/>
    <mergeCell ref="WQD5:WQT5"/>
    <mergeCell ref="WQU5:WRK5"/>
    <mergeCell ref="WRL5:WSB5"/>
    <mergeCell ref="WSC5:WSS5"/>
    <mergeCell ref="WGZ5:WHP5"/>
    <mergeCell ref="WHQ5:WIG5"/>
    <mergeCell ref="WIH5:WIX5"/>
    <mergeCell ref="WIY5:WJO5"/>
    <mergeCell ref="WJP5:WKF5"/>
    <mergeCell ref="WKG5:WKW5"/>
    <mergeCell ref="WKX5:WLN5"/>
    <mergeCell ref="WLO5:WME5"/>
    <mergeCell ref="WMF5:WMV5"/>
    <mergeCell ref="WYQ5:WZG5"/>
    <mergeCell ref="WZH5:WZX5"/>
    <mergeCell ref="WZY5:XAO5"/>
    <mergeCell ref="XAP5:XBF5"/>
    <mergeCell ref="XBG5:XBW5"/>
    <mergeCell ref="XBX5:XCN5"/>
    <mergeCell ref="XCO5:XDE5"/>
    <mergeCell ref="XDF5:XDR5"/>
    <mergeCell ref="WST5:WTJ5"/>
    <mergeCell ref="WTK5:WUA5"/>
    <mergeCell ref="WUB5:WUR5"/>
    <mergeCell ref="WUS5:WVI5"/>
    <mergeCell ref="WVJ5:WVZ5"/>
    <mergeCell ref="WWA5:WWQ5"/>
    <mergeCell ref="WWR5:WXH5"/>
    <mergeCell ref="WXI5:WXY5"/>
    <mergeCell ref="WXZ5:WYP5"/>
  </mergeCells>
  <phoneticPr fontId="36" type="noConversion"/>
  <hyperlinks>
    <hyperlink ref="C7" r:id="rId1" xr:uid="{039FAFBF-99D5-4D01-9C4B-9411044A6383}"/>
    <hyperlink ref="C8" r:id="rId2" xr:uid="{FFAF0066-9FE9-46E6-AF39-F43B0DA2574C}"/>
    <hyperlink ref="C9" r:id="rId3" xr:uid="{D6B9E95C-2857-453F-9330-8488FC0BE0CF}"/>
    <hyperlink ref="C12" r:id="rId4" xr:uid="{8542DC1D-FFBB-4CFF-839A-4C017B5E0C44}"/>
    <hyperlink ref="C13" r:id="rId5" xr:uid="{FE6EE3EA-B790-48F7-B8B5-F6059D93FDFD}"/>
    <hyperlink ref="C14" r:id="rId6" xr:uid="{1E7013FB-1BAD-443A-A80B-552D370D7A4E}"/>
    <hyperlink ref="C15" r:id="rId7" xr:uid="{B0A8DF42-DD15-460B-B005-73E6EBBF316C}"/>
    <hyperlink ref="C16" r:id="rId8" xr:uid="{BC8EB25B-DC51-409E-8B4D-F304A97217DA}"/>
    <hyperlink ref="C17" r:id="rId9" xr:uid="{8806CC78-EBC1-48B2-9F27-AECA0A316F21}"/>
    <hyperlink ref="C18" r:id="rId10" xr:uid="{9CBE8CD0-CD5A-4A2E-A20F-9D33E00B4780}"/>
    <hyperlink ref="C19" r:id="rId11" xr:uid="{57679432-A5BD-404B-B046-61231270FD68}"/>
    <hyperlink ref="C20" r:id="rId12" xr:uid="{84645C40-3CE5-41E2-826E-ACFE489DC022}"/>
    <hyperlink ref="C21" r:id="rId13" xr:uid="{EB4FD267-2DA6-4E6C-8344-C2A967F31C46}"/>
    <hyperlink ref="C22" r:id="rId14" xr:uid="{6894369B-B14D-4FF7-982C-4D3D555E098F}"/>
    <hyperlink ref="C24" r:id="rId15" xr:uid="{E387395B-595F-475D-AA8A-B633D351D9F4}"/>
    <hyperlink ref="C23" r:id="rId16" xr:uid="{78BB4991-8179-4743-934E-99682DC9B38F}"/>
    <hyperlink ref="C25" r:id="rId17" xr:uid="{67EB922E-9550-480A-9481-E4BB28695946}"/>
    <hyperlink ref="C26" r:id="rId18" xr:uid="{FC31654B-ABB9-4296-AC14-DC37FF46CFF1}"/>
    <hyperlink ref="C27" r:id="rId19" xr:uid="{AFEA9EC2-1C9F-450C-8B35-C1196B183C43}"/>
    <hyperlink ref="C28" r:id="rId20" xr:uid="{6D3BEC44-B09A-4F2A-945D-DA2B1D717AD7}"/>
    <hyperlink ref="C29" r:id="rId21" xr:uid="{CAECADBE-75FC-4027-B7A9-A3DFD96FFA5A}"/>
    <hyperlink ref="C30" r:id="rId22" xr:uid="{7CEC4703-67A0-4117-A09A-EDC0BF9BABF3}"/>
    <hyperlink ref="C31" r:id="rId23" xr:uid="{5A2C06B3-5BC9-4398-BFF0-3ED6F16D487F}"/>
    <hyperlink ref="C32" r:id="rId24" xr:uid="{08AA6ECD-ED5F-4144-AD2F-74CF6D7D74EF}"/>
    <hyperlink ref="C33" r:id="rId25" xr:uid="{9058F179-8B73-4C0C-8FC9-DDBC95A3F2D9}"/>
    <hyperlink ref="C34" r:id="rId26" xr:uid="{1B5C32B6-EF68-4C33-8663-D183FDC66632}"/>
    <hyperlink ref="C35" r:id="rId27" xr:uid="{667CA9C8-7897-40FA-8B8E-AF8D26F94F34}"/>
    <hyperlink ref="C36" r:id="rId28" xr:uid="{CF3E3936-10E0-4A63-9F3D-81F999263F95}"/>
    <hyperlink ref="C37" r:id="rId29" xr:uid="{D340FF06-956D-42C1-90A5-217B6C28A3D3}"/>
    <hyperlink ref="C38" r:id="rId30" xr:uid="{426F35D4-FC50-48AB-9750-88DD33BA7869}"/>
    <hyperlink ref="C39" r:id="rId31" xr:uid="{FC34D957-2F34-4C55-8C13-ED73236B0538}"/>
    <hyperlink ref="C40" r:id="rId32" xr:uid="{25E06250-3F6D-4824-A526-E6E9E2D77B76}"/>
    <hyperlink ref="C41" r:id="rId33" xr:uid="{56144423-7A0E-4AFF-A442-AE2B189F550B}"/>
    <hyperlink ref="C42" r:id="rId34" xr:uid="{E8BA9ADB-E9ED-4B9A-9CCB-25C4ABB8369E}"/>
    <hyperlink ref="C43" r:id="rId35" xr:uid="{D524D7E1-81B1-4C4B-8522-0F7611726D87}"/>
    <hyperlink ref="C44" r:id="rId36" xr:uid="{5DD9A5B4-C917-4D6F-AB05-52E6853D044C}"/>
    <hyperlink ref="C45" r:id="rId37" xr:uid="{A4B7637F-7176-4DBD-A38F-B45CD09D8A80}"/>
    <hyperlink ref="C46" r:id="rId38" xr:uid="{BAAF3322-518F-4687-BF05-2212E218080C}"/>
    <hyperlink ref="C47" r:id="rId39" xr:uid="{5BEE7DCE-B7D6-4497-A271-925F08CBBE19}"/>
    <hyperlink ref="C48" r:id="rId40" xr:uid="{22F67EB7-41D6-4442-951A-184E02711D99}"/>
    <hyperlink ref="C49" r:id="rId41" xr:uid="{F52401FD-B221-4B52-A911-9FFB68C6F2AC}"/>
    <hyperlink ref="C50" r:id="rId42" xr:uid="{58860A27-5A4A-48B5-868B-7BC272ABF3A6}"/>
    <hyperlink ref="C51" r:id="rId43" xr:uid="{FD4833F7-9128-4CC0-B977-9BE7928DB587}"/>
    <hyperlink ref="C52" r:id="rId44" xr:uid="{649FE9C8-541E-46DD-90E5-9F7E5E87F278}"/>
    <hyperlink ref="C53" r:id="rId45" xr:uid="{BC9FBD9D-4CA6-424B-806C-A65CA178682A}"/>
    <hyperlink ref="C54" r:id="rId46" xr:uid="{61B06A8F-24C7-438B-AC7E-2E01B5138E83}"/>
    <hyperlink ref="C57" r:id="rId47" xr:uid="{CCC46A65-EB28-4546-99B3-6093AFC1041B}"/>
    <hyperlink ref="C59" r:id="rId48" xr:uid="{35E9A0CF-0DA0-419A-837D-A52F3380ADE5}"/>
    <hyperlink ref="C71" r:id="rId49" xr:uid="{4EAD0F08-D742-4DD8-8368-17B9D1886DDA}"/>
    <hyperlink ref="C72" r:id="rId50" xr:uid="{41EEB539-B169-4435-AAFA-CEEDFC0EF5F1}"/>
    <hyperlink ref="C73" r:id="rId51" xr:uid="{4FC213C7-D8C9-4CFD-84D3-1D37F1D33B32}"/>
    <hyperlink ref="C75" r:id="rId52" xr:uid="{94747945-B201-45F9-85A1-B0C0B50F504D}"/>
    <hyperlink ref="C76" r:id="rId53" xr:uid="{56F02155-B708-4B39-A8E8-61E4C3F898B3}"/>
    <hyperlink ref="C77" r:id="rId54" xr:uid="{500D40DE-A9C1-49EE-9436-6FDA8FF4B452}"/>
    <hyperlink ref="C78" r:id="rId55" xr:uid="{4799F125-856A-494E-A122-08BEFF3C22DA}"/>
    <hyperlink ref="C79" r:id="rId56" xr:uid="{77F1C022-B053-4E41-A0BE-4F8C0D8E07E4}"/>
    <hyperlink ref="C80" r:id="rId57" xr:uid="{3E7CC2F1-E3FD-4727-A8BB-5C24C705B99D}"/>
    <hyperlink ref="C90" r:id="rId58" xr:uid="{49283AC5-BD58-4CF2-8CA4-95274B3F7D93}"/>
    <hyperlink ref="C91" r:id="rId59" xr:uid="{4D795FCA-3C8C-4D00-B785-EC3EB5078E97}"/>
    <hyperlink ref="C92" r:id="rId60" xr:uid="{7C8A07A1-4EFD-49CE-9B3B-C5B47B9474B2}"/>
    <hyperlink ref="C10" r:id="rId61" xr:uid="{78525F41-03F5-4BE8-B6A4-876436E6FCD1}"/>
    <hyperlink ref="C11" r:id="rId62" xr:uid="{1AE049CB-7489-40C6-9392-CE57B8BB64B8}"/>
    <hyperlink ref="C55" r:id="rId63" xr:uid="{AC9D080E-3FD6-4063-B404-5CE40E5609BA}"/>
    <hyperlink ref="C58" r:id="rId64" xr:uid="{E1F74D87-9D66-46AD-93AB-670E9FB2753E}"/>
    <hyperlink ref="C60" r:id="rId65" xr:uid="{72C1FAE5-C425-4524-982C-E9B58D02C777}"/>
    <hyperlink ref="C61" r:id="rId66" xr:uid="{8E871CA7-0AAC-4068-A2CC-5E76E46EBFE5}"/>
    <hyperlink ref="C62" r:id="rId67" xr:uid="{5065475D-D129-432C-81D4-0EEA21D4389B}"/>
    <hyperlink ref="C63" r:id="rId68" xr:uid="{B037E287-0B63-4F29-93EA-01F5CB18E076}"/>
    <hyperlink ref="C64" r:id="rId69" xr:uid="{6156AF95-9881-49DE-A0C1-DEC1CFE5B724}"/>
    <hyperlink ref="C65" r:id="rId70" xr:uid="{039B9BFF-2BE9-42A9-8FF7-4FDB4F83FB18}"/>
    <hyperlink ref="C66" r:id="rId71" xr:uid="{0CC55B7A-E400-4C0B-B0BD-A06880B35A3C}"/>
    <hyperlink ref="C67" r:id="rId72" xr:uid="{F9AA3D30-4014-42FF-BC79-A4CF660A1E95}"/>
    <hyperlink ref="C68" r:id="rId73" xr:uid="{DDAFE6DE-194E-41BA-80C6-61D4DDA523A0}"/>
    <hyperlink ref="C69" r:id="rId74" xr:uid="{128F0FE5-4F0F-4E77-A29C-2780D84BE823}"/>
    <hyperlink ref="C70" r:id="rId75" xr:uid="{3698DC02-790D-4563-9EF1-10D3CAB5E056}"/>
    <hyperlink ref="C82" r:id="rId76" xr:uid="{C1CCF26D-FC2D-40DF-BA17-0030FD212B9B}"/>
    <hyperlink ref="C83" r:id="rId77" xr:uid="{06F34A92-E3E7-46D3-BFBA-61414BFA0C3F}"/>
    <hyperlink ref="C84" r:id="rId78" xr:uid="{7A2C9FCC-1CB1-47A6-870C-C88627E60EFC}"/>
    <hyperlink ref="C85" r:id="rId79" xr:uid="{CC2CFEA1-A056-4299-96EE-EC6DA9BD9478}"/>
    <hyperlink ref="C86" r:id="rId80" xr:uid="{323F6F87-F40B-4874-92B9-1A8596F4C125}"/>
    <hyperlink ref="C87" r:id="rId81" xr:uid="{7CA401E2-FB85-41C0-961A-8D82A17ADEAC}"/>
    <hyperlink ref="C88" r:id="rId82" xr:uid="{98903BCB-71AD-41D9-AB42-7B158B095667}"/>
    <hyperlink ref="C89" r:id="rId83" xr:uid="{3ABA5980-5873-4FB7-B35C-521560A39F36}"/>
    <hyperlink ref="C104" r:id="rId84" xr:uid="{9BACFA7D-8FCF-429F-9056-16F8675F8F30}"/>
    <hyperlink ref="C105" r:id="rId85" xr:uid="{64BA4225-C341-4045-992A-B657C6F6253A}"/>
    <hyperlink ref="C106" r:id="rId86" xr:uid="{1D84FCA3-756B-4857-A1C7-D524372EA0F7}"/>
    <hyperlink ref="C107" r:id="rId87" xr:uid="{0D354344-8AB1-4A35-BA44-94418B80CC1A}"/>
    <hyperlink ref="C108" r:id="rId88" xr:uid="{4AC5CACF-3FDE-47DD-AE45-163C8DB24D72}"/>
    <hyperlink ref="C109" r:id="rId89" xr:uid="{2E979DDF-917F-4472-90F5-DBA6C9BAC1EB}"/>
    <hyperlink ref="C110" r:id="rId90" xr:uid="{233DE0A9-0966-4C8D-B76F-639790CECF69}"/>
    <hyperlink ref="C111" r:id="rId91" xr:uid="{E440203A-1B65-4E6E-AFF2-BBDF51F9D60A}"/>
    <hyperlink ref="C112" r:id="rId92" xr:uid="{5332265E-4F6B-48FC-A3A0-3A6D1E349604}"/>
    <hyperlink ref="C113" r:id="rId93" xr:uid="{1BD5F5C3-2B5E-4471-8C26-5ACEA9FA75CA}"/>
    <hyperlink ref="C114" r:id="rId94" xr:uid="{075918D4-C22B-4F2C-B858-D8F95F836207}"/>
    <hyperlink ref="C116" r:id="rId95" xr:uid="{D47D028B-B35F-45E1-BCFF-077C320FF651}"/>
    <hyperlink ref="C117" r:id="rId96" xr:uid="{75D0D343-F7C6-43EF-8DDF-138FCF569420}"/>
    <hyperlink ref="C118" r:id="rId97" xr:uid="{563C2D10-45A8-42A1-AEE8-B904932C1A8D}"/>
    <hyperlink ref="C119" r:id="rId98" xr:uid="{4D5FAFEC-D548-4795-BFF1-2E1ACA92EBAD}"/>
    <hyperlink ref="C120" r:id="rId99" xr:uid="{CAE4577D-22D3-434B-8452-3CC57568E21E}"/>
    <hyperlink ref="C121" r:id="rId100" xr:uid="{BAADEBDF-9B9B-4507-8F66-763A91E1CFF0}"/>
    <hyperlink ref="C122" r:id="rId101" xr:uid="{9BFFA516-450D-4525-931C-EFC4A0980E5B}"/>
    <hyperlink ref="C123" r:id="rId102" xr:uid="{620FD3DA-689D-4D3A-B521-324169D29F3F}"/>
    <hyperlink ref="C125" r:id="rId103" xr:uid="{C6262ED6-1867-472B-AC53-92D2B4C39669}"/>
    <hyperlink ref="C126" r:id="rId104" xr:uid="{EEF69D2B-AC0F-4687-9EB2-763723D09595}"/>
    <hyperlink ref="C127" r:id="rId105" xr:uid="{6A5C4FD6-4863-4553-AD07-1938656F3CCC}"/>
    <hyperlink ref="C129" r:id="rId106" xr:uid="{991ECCC3-D623-414E-8B62-CCB4E34CD5E6}"/>
    <hyperlink ref="C130" r:id="rId107" xr:uid="{BD4D6FB7-E204-4E03-9FFE-78EAFB74E1C8}"/>
    <hyperlink ref="C131" r:id="rId108" xr:uid="{E6975997-D20C-4DF1-9784-414A54FD3AA5}"/>
    <hyperlink ref="C132" r:id="rId109" xr:uid="{3C32D846-B669-42D3-9130-6BDE925152B0}"/>
    <hyperlink ref="C133" r:id="rId110" xr:uid="{0DCF7C19-A91D-4FF1-9843-2EE1D4D85225}"/>
    <hyperlink ref="C134" r:id="rId111" xr:uid="{34BD5555-553B-4E2D-BDC1-97A693DED27A}"/>
    <hyperlink ref="C136" r:id="rId112" xr:uid="{3E641E55-30FF-425B-A08B-DBFFBC88A8F2}"/>
    <hyperlink ref="C137" r:id="rId113" xr:uid="{14E9F36D-D047-4448-9843-DC7EB434EDBA}"/>
    <hyperlink ref="C139" r:id="rId114" xr:uid="{AD0E587A-CE50-41B3-942A-46C8E5E41110}"/>
    <hyperlink ref="C140" r:id="rId115" xr:uid="{17D5BE0E-99CB-4BD7-A2E9-AE20631BE85A}"/>
    <hyperlink ref="C141" r:id="rId116" xr:uid="{9BEC572A-C88F-4255-B980-0F1FEB65D3D3}"/>
    <hyperlink ref="C142" r:id="rId117" xr:uid="{F9D2205C-9415-4089-ABAD-B3506D5A3612}"/>
    <hyperlink ref="C143" r:id="rId118" xr:uid="{F3FB8105-38B6-4D7E-BB46-E2B0BBE23EB8}"/>
    <hyperlink ref="C144" r:id="rId119" xr:uid="{FB668095-2942-4FCF-B4E1-E023F437A8ED}"/>
    <hyperlink ref="C145" r:id="rId120" xr:uid="{7EEAFD36-03F2-4966-8B65-7E25B60D7301}"/>
    <hyperlink ref="C146" r:id="rId121" xr:uid="{57777028-8DA8-405D-8AD7-755289A9CDE1}"/>
    <hyperlink ref="C147" r:id="rId122" xr:uid="{EEB01418-84D1-4266-8230-C4DBEF5561E2}"/>
    <hyperlink ref="C149" r:id="rId123" xr:uid="{60AD4103-EE0B-40F5-A93F-A09896B19E40}"/>
    <hyperlink ref="C148" r:id="rId124" xr:uid="{1D0E7040-FBC8-4D71-A09F-240545F971F7}"/>
    <hyperlink ref="C150" r:id="rId125" xr:uid="{16604059-90AA-43A7-856F-E106B3B124E0}"/>
    <hyperlink ref="C152" r:id="rId126" xr:uid="{AB652F30-DBBD-4368-B86B-295B70D10752}"/>
    <hyperlink ref="C154" r:id="rId127" xr:uid="{07209350-A0F0-402B-9D5C-E87A4FBAC5DC}"/>
    <hyperlink ref="C155" r:id="rId128" xr:uid="{FC833A10-1BE3-48DC-A118-81A683A65592}"/>
    <hyperlink ref="C156" r:id="rId129" xr:uid="{0628A091-A801-4BDF-A6B4-1198DE5A7525}"/>
    <hyperlink ref="C157" r:id="rId130" xr:uid="{C1D50525-4F3F-43E4-887C-218E0DB99D7B}"/>
    <hyperlink ref="C158" r:id="rId131" xr:uid="{1B1BC266-E9DF-4219-BC93-D94E879137B3}"/>
    <hyperlink ref="C160" r:id="rId132" xr:uid="{1EE0C388-CA80-499C-B41B-BA8CF5ACC0DD}"/>
    <hyperlink ref="C161" r:id="rId133" xr:uid="{455EEAD2-A96E-4D5F-AF53-C78A9D525984}"/>
    <hyperlink ref="C162" r:id="rId134" xr:uid="{4E4EA3ED-BDF3-4E8C-B155-EDD1D61A1D14}"/>
    <hyperlink ref="C163" r:id="rId135" xr:uid="{186EB14A-F7F1-403E-97BD-FCA8AB4A9582}"/>
    <hyperlink ref="C164" r:id="rId136" xr:uid="{F19A8F05-DC25-4B87-B956-BBEE7179B78F}"/>
    <hyperlink ref="C165" r:id="rId137" xr:uid="{903E4CBF-DD07-4578-93D2-17FE36836BA2}"/>
    <hyperlink ref="C166" r:id="rId138" xr:uid="{25C4A2C4-094B-48BA-A543-970855AEBA91}"/>
    <hyperlink ref="C167" r:id="rId139" xr:uid="{60D90AEC-24BC-43A5-AA61-56C5F6389835}"/>
    <hyperlink ref="C168" r:id="rId140" xr:uid="{EA561CCA-B83B-4DCA-B373-09A6C8FEF6D4}"/>
    <hyperlink ref="C169" r:id="rId141" xr:uid="{0220227D-6648-4986-9020-40E699C213AF}"/>
    <hyperlink ref="C170" r:id="rId142" xr:uid="{1B00A7E8-434A-4BCD-86E4-10BE02390DAE}"/>
    <hyperlink ref="C171" r:id="rId143" xr:uid="{5251CB37-C05B-46A5-A431-B51DCF27979A}"/>
    <hyperlink ref="C174" r:id="rId144" xr:uid="{AFF5A03F-EFF1-4FD5-8200-0E4D562E72E2}"/>
    <hyperlink ref="C175" r:id="rId145" xr:uid="{AA2C0E21-81FC-4859-B9DF-E5F67618549C}"/>
    <hyperlink ref="C177" r:id="rId146" xr:uid="{0B3FA33C-854A-4584-AEAE-17D92C04B17A}"/>
    <hyperlink ref="C178" r:id="rId147" xr:uid="{C23A495A-5830-4A49-92F9-0D4AA36B2A87}"/>
    <hyperlink ref="C81" r:id="rId148" xr:uid="{0C4E6DE3-1E6D-4CBA-B6EE-D3947423EB40}"/>
    <hyperlink ref="C179" r:id="rId149" xr:uid="{2C84D764-77FB-4D8D-9F65-E44DB746E48B}"/>
    <hyperlink ref="C180" r:id="rId150" xr:uid="{73D08191-AB11-4867-991C-446A1AF9D20D}"/>
    <hyperlink ref="C182" r:id="rId151" xr:uid="{04336A56-9E21-48C9-9D30-7DE926630CB5}"/>
    <hyperlink ref="C185" r:id="rId152" xr:uid="{78FB8DCF-3E34-4D4E-A4F6-DC7C46B06A18}"/>
    <hyperlink ref="C186" r:id="rId153" xr:uid="{9C006C1B-D0AB-42F9-B7E6-86040EB644FE}"/>
    <hyperlink ref="C187" r:id="rId154" xr:uid="{D997374E-0E26-477B-89AF-F4C8D7C1DA6E}"/>
    <hyperlink ref="C188" r:id="rId155" xr:uid="{F1985F63-239D-4ABE-9DAB-D020DF9FE2A5}"/>
    <hyperlink ref="C189" r:id="rId156" xr:uid="{A6DB2FB3-24E3-4A4E-AD35-A5BB9FD899BF}"/>
    <hyperlink ref="C190" r:id="rId157" xr:uid="{3E85BAB7-5B5D-44A9-9FAC-5AD36FF9D4F0}"/>
    <hyperlink ref="C191" r:id="rId158" xr:uid="{7D66F4D5-F50F-4C81-8599-1F340DF76A31}"/>
    <hyperlink ref="C193" r:id="rId159" xr:uid="{2F4E972F-DF4B-41EF-9971-CEC9CD38E59F}"/>
    <hyperlink ref="C194" r:id="rId160" xr:uid="{906AD628-3A36-409B-8452-041B13497041}"/>
    <hyperlink ref="C197" r:id="rId161" xr:uid="{1845D41E-DAF4-40BE-9474-A757E53EB2ED}"/>
    <hyperlink ref="C198" r:id="rId162" xr:uid="{7734FC4C-80D0-493B-A123-8238F7A83856}"/>
    <hyperlink ref="C199" r:id="rId163" xr:uid="{06B6DBA3-216A-444C-B68C-FA8CCA1BB42B}"/>
    <hyperlink ref="C200" r:id="rId164" xr:uid="{0D0B0657-01C8-4599-8527-C1FCBD6DFCD2}"/>
    <hyperlink ref="C201" r:id="rId165" xr:uid="{1FE1F3A8-6DBB-4C15-9F8A-97778EE49088}"/>
    <hyperlink ref="C202" r:id="rId166" xr:uid="{DC02A591-4E8A-4AC6-A9CE-07B7042DD9A7}"/>
    <hyperlink ref="C203" r:id="rId167" xr:uid="{930E60C9-455D-42D4-993A-74FBEA11EE3D}"/>
    <hyperlink ref="C204" r:id="rId168" xr:uid="{E77674EE-CB5F-44B9-8F2F-1FB250DD9DCA}"/>
    <hyperlink ref="C205" r:id="rId169" xr:uid="{72236810-4D8A-441D-998C-F9DE13C884F9}"/>
    <hyperlink ref="C206" r:id="rId170" xr:uid="{6E582009-C8A0-4E02-A098-F5F6246549DF}"/>
    <hyperlink ref="C207" r:id="rId171" xr:uid="{52808832-CA49-4B57-B6BF-C56DABD0A3C8}"/>
    <hyperlink ref="C208" r:id="rId172" xr:uid="{91057C51-4D7D-4335-A401-1794784C90B7}"/>
    <hyperlink ref="C209" r:id="rId173" xr:uid="{B841D78B-27F6-436A-AC25-03DD7E20F122}"/>
    <hyperlink ref="C210" r:id="rId174" xr:uid="{FEC36196-B75D-4206-9E14-D7E902E2F9C1}"/>
    <hyperlink ref="C211" r:id="rId175" xr:uid="{A269F351-2A75-405B-B23C-04776D080679}"/>
    <hyperlink ref="C212" r:id="rId176" xr:uid="{D4275D09-7F9C-4ECA-9AC9-60BBEBED2778}"/>
    <hyperlink ref="C213" r:id="rId177" xr:uid="{92027EEB-01DF-48B7-B817-8192C5FDBFE9}"/>
    <hyperlink ref="C214" r:id="rId178" xr:uid="{9A4C7BA2-D923-4849-A216-F3E10095B1D4}"/>
    <hyperlink ref="C215" r:id="rId179" xr:uid="{6F6AB8E4-D19B-4AFF-A252-716EB582AB22}"/>
    <hyperlink ref="C216" r:id="rId180" xr:uid="{C3DBC5E8-D076-4FAD-B5F0-008357A94B8A}"/>
    <hyperlink ref="C217" r:id="rId181" xr:uid="{92B028E6-7609-4F57-AAC5-0A13E2A6949B}"/>
    <hyperlink ref="C56" r:id="rId182" xr:uid="{99E6724E-2BE8-493E-82F9-1C602EF3B0A0}"/>
    <hyperlink ref="C74" r:id="rId183" xr:uid="{ECAD90A5-3EBC-4410-968A-5148CA4A50B6}"/>
    <hyperlink ref="C128" r:id="rId184" xr:uid="{43EC590F-B529-4E04-BA70-427F640063D1}"/>
    <hyperlink ref="C151" r:id="rId185" xr:uid="{691906B2-3EE5-49ED-98D3-4DDC4A7B304A}"/>
    <hyperlink ref="C172" r:id="rId186" xr:uid="{80FA1C2F-4772-461B-84DB-53B67E0DF565}"/>
    <hyperlink ref="C173" r:id="rId187" xr:uid="{92E0B157-7BF9-4EBE-B861-7B8D90D63883}"/>
    <hyperlink ref="C176" r:id="rId188" xr:uid="{C430B57A-28EC-4995-A9FA-4BEF6799B0D4}"/>
    <hyperlink ref="C184" r:id="rId189" xr:uid="{2CC9B48D-AA50-4DD9-8AC3-DDE5CBED3DF2}"/>
    <hyperlink ref="C192" r:id="rId190" xr:uid="{8F1F72B1-397B-418E-8207-10C52FD81905}"/>
    <hyperlink ref="C195" r:id="rId191" xr:uid="{EBF39B3F-DE93-41A0-A1CF-BBF6A5AC52F0}"/>
    <hyperlink ref="C97" r:id="rId192" xr:uid="{E43C3728-E054-41DB-A16D-F38D6AAA8429}"/>
    <hyperlink ref="C98" r:id="rId193" xr:uid="{ADE4F25B-2323-494E-94F3-11B05BDB9634}"/>
    <hyperlink ref="C99" r:id="rId194" xr:uid="{66A1DB2B-E412-4D33-A1B4-F9438FAC5059}"/>
    <hyperlink ref="C100" r:id="rId195" xr:uid="{BE136C32-1263-47BE-B204-7FE42F069BCC}"/>
    <hyperlink ref="C101" r:id="rId196" xr:uid="{B6F99CD2-2980-4743-9C6D-148F8540F4E1}"/>
    <hyperlink ref="C102" r:id="rId197" xr:uid="{EC249015-880F-44EB-9ACE-C9BAE8CB4D4B}"/>
  </hyperlinks>
  <printOptions horizontalCentered="1"/>
  <pageMargins left="0.78740157480314965" right="0" top="0.19685039370078741" bottom="0.19685039370078741" header="0" footer="0"/>
  <pageSetup paperSize="5" scale="43" orientation="landscape" horizontalDpi="4294967295" verticalDpi="4294967295" r:id="rId198"/>
  <headerFooter alignWithMargins="0">
    <oddFooter>Página &amp;P de &amp;N</oddFooter>
  </headerFooter>
  <rowBreaks count="4" manualBreakCount="4">
    <brk id="81" max="17" man="1"/>
    <brk id="137" max="17" man="1"/>
    <brk id="145" max="17" man="1"/>
    <brk id="176" max="17" man="1"/>
  </rowBreaks>
  <drawing r:id="rId199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6" tint="-0.249977111117893"/>
  </sheetPr>
  <dimension ref="A1:Q24"/>
  <sheetViews>
    <sheetView view="pageBreakPreview" zoomScale="55" zoomScaleNormal="40" zoomScaleSheetLayoutView="55" workbookViewId="0">
      <pane xSplit="4" ySplit="5" topLeftCell="E9" activePane="bottomRight" state="frozen"/>
      <selection activeCell="A5" sqref="A5:XFD5"/>
      <selection pane="topRight" activeCell="A5" sqref="A5:XFD5"/>
      <selection pane="bottomLeft" activeCell="A5" sqref="A5:XFD5"/>
      <selection pane="bottomRight" activeCell="D9" sqref="D9"/>
    </sheetView>
  </sheetViews>
  <sheetFormatPr baseColWidth="10" defaultRowHeight="12.75" x14ac:dyDescent="0.2"/>
  <cols>
    <col min="1" max="1" width="24.85546875" customWidth="1"/>
    <col min="2" max="2" width="13.140625" style="2" customWidth="1"/>
    <col min="3" max="3" width="31.28515625" bestFit="1" customWidth="1"/>
    <col min="4" max="4" width="41" style="4" bestFit="1" customWidth="1"/>
    <col min="5" max="5" width="26.7109375" style="4" bestFit="1" customWidth="1"/>
    <col min="6" max="6" width="16.28515625" style="1" bestFit="1" customWidth="1"/>
    <col min="7" max="7" width="15.7109375" style="1" bestFit="1" customWidth="1"/>
    <col min="8" max="8" width="24.7109375" style="1" customWidth="1"/>
    <col min="9" max="9" width="18.85546875" style="1" customWidth="1"/>
    <col min="10" max="10" width="16.28515625" style="1" customWidth="1"/>
    <col min="11" max="11" width="13.85546875" bestFit="1" customWidth="1"/>
    <col min="12" max="12" width="24.5703125" style="5" customWidth="1"/>
    <col min="13" max="13" width="20.140625" style="3" customWidth="1"/>
    <col min="14" max="14" width="18.42578125" customWidth="1"/>
    <col min="15" max="15" width="15.7109375" style="1" bestFit="1" customWidth="1"/>
    <col min="16" max="16" width="16.85546875" style="1" bestFit="1" customWidth="1"/>
    <col min="17" max="17" width="31.5703125" style="6" customWidth="1"/>
  </cols>
  <sheetData>
    <row r="1" spans="1:17" ht="20.25" x14ac:dyDescent="0.3">
      <c r="A1" s="346" t="s">
        <v>315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</row>
    <row r="2" spans="1:17" ht="20.25" x14ac:dyDescent="0.3">
      <c r="A2" s="346" t="s">
        <v>526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</row>
    <row r="3" spans="1:17" ht="20.25" x14ac:dyDescent="0.3">
      <c r="A3" s="346" t="s">
        <v>2913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</row>
    <row r="4" spans="1:17" ht="20.25" x14ac:dyDescent="0.3">
      <c r="A4" s="349" t="s">
        <v>1734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</row>
    <row r="5" spans="1:17" s="307" customFormat="1" ht="24.95" customHeight="1" x14ac:dyDescent="0.2">
      <c r="A5" s="379" t="s">
        <v>5585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1"/>
    </row>
    <row r="6" spans="1:17" ht="44.25" customHeight="1" x14ac:dyDescent="0.2">
      <c r="A6" s="127" t="s">
        <v>1690</v>
      </c>
      <c r="B6" s="128" t="s">
        <v>39</v>
      </c>
      <c r="C6" s="127" t="s">
        <v>1567</v>
      </c>
      <c r="D6" s="127" t="s">
        <v>60</v>
      </c>
      <c r="E6" s="127" t="s">
        <v>2166</v>
      </c>
      <c r="F6" s="127" t="s">
        <v>61</v>
      </c>
      <c r="G6" s="127" t="s">
        <v>62</v>
      </c>
      <c r="H6" s="127" t="s">
        <v>344</v>
      </c>
      <c r="I6" s="127" t="s">
        <v>345</v>
      </c>
      <c r="J6" s="127" t="s">
        <v>346</v>
      </c>
      <c r="K6" s="127" t="s">
        <v>347</v>
      </c>
      <c r="L6" s="129" t="s">
        <v>396</v>
      </c>
      <c r="M6" s="130" t="s">
        <v>397</v>
      </c>
      <c r="N6" s="127" t="s">
        <v>398</v>
      </c>
      <c r="O6" s="127" t="s">
        <v>399</v>
      </c>
      <c r="P6" s="127" t="s">
        <v>322</v>
      </c>
      <c r="Q6" s="127" t="s">
        <v>469</v>
      </c>
    </row>
    <row r="7" spans="1:17" ht="90" customHeight="1" x14ac:dyDescent="0.2">
      <c r="A7" s="112">
        <v>5651</v>
      </c>
      <c r="B7" s="113">
        <v>1</v>
      </c>
      <c r="C7" s="163" t="s">
        <v>1672</v>
      </c>
      <c r="D7" s="112" t="s">
        <v>65</v>
      </c>
      <c r="E7" s="112" t="s">
        <v>2167</v>
      </c>
      <c r="F7" s="112" t="s">
        <v>66</v>
      </c>
      <c r="G7" s="112" t="s">
        <v>67</v>
      </c>
      <c r="H7" s="112"/>
      <c r="I7" s="112" t="s">
        <v>68</v>
      </c>
      <c r="J7" s="112">
        <v>0</v>
      </c>
      <c r="K7" s="112">
        <v>440</v>
      </c>
      <c r="L7" s="112" t="s">
        <v>69</v>
      </c>
      <c r="M7" s="115" t="s">
        <v>2133</v>
      </c>
      <c r="N7" s="114">
        <v>39539</v>
      </c>
      <c r="O7" s="117">
        <v>8349</v>
      </c>
      <c r="P7" s="112" t="s">
        <v>4968</v>
      </c>
      <c r="Q7" s="112" t="s">
        <v>4969</v>
      </c>
    </row>
    <row r="8" spans="1:17" s="123" customFormat="1" ht="121.5" customHeight="1" x14ac:dyDescent="0.2">
      <c r="A8" s="112">
        <v>54101</v>
      </c>
      <c r="B8" s="113">
        <v>2</v>
      </c>
      <c r="C8" s="163" t="s">
        <v>4901</v>
      </c>
      <c r="D8" s="112" t="s">
        <v>5631</v>
      </c>
      <c r="E8" s="112" t="s">
        <v>2168</v>
      </c>
      <c r="F8" s="112" t="s">
        <v>529</v>
      </c>
      <c r="G8" s="112">
        <v>2019</v>
      </c>
      <c r="H8" s="112" t="s">
        <v>3750</v>
      </c>
      <c r="I8" s="112" t="s">
        <v>3751</v>
      </c>
      <c r="J8" s="112">
        <v>3471</v>
      </c>
      <c r="K8" s="112"/>
      <c r="L8" s="112" t="s">
        <v>3735</v>
      </c>
      <c r="M8" s="115" t="s">
        <v>4902</v>
      </c>
      <c r="N8" s="114">
        <v>43403</v>
      </c>
      <c r="O8" s="117">
        <v>352914</v>
      </c>
      <c r="P8" s="112" t="s">
        <v>4968</v>
      </c>
      <c r="Q8" s="112" t="s">
        <v>4903</v>
      </c>
    </row>
    <row r="9" spans="1:17" s="80" customFormat="1" ht="92.25" customHeight="1" x14ac:dyDescent="0.2">
      <c r="A9" s="112">
        <v>56501</v>
      </c>
      <c r="B9" s="113">
        <v>3</v>
      </c>
      <c r="C9" s="113" t="s">
        <v>4789</v>
      </c>
      <c r="D9" s="112" t="s">
        <v>5631</v>
      </c>
      <c r="E9" s="112" t="s">
        <v>2168</v>
      </c>
      <c r="F9" s="112" t="s">
        <v>3752</v>
      </c>
      <c r="G9" s="112" t="s">
        <v>3753</v>
      </c>
      <c r="H9" s="112" t="s">
        <v>3750</v>
      </c>
      <c r="I9" s="112" t="s">
        <v>88</v>
      </c>
      <c r="J9" s="112">
        <v>3476</v>
      </c>
      <c r="K9" s="112">
        <v>0</v>
      </c>
      <c r="L9" s="112" t="s">
        <v>3754</v>
      </c>
      <c r="M9" s="115" t="s">
        <v>3402</v>
      </c>
      <c r="N9" s="114">
        <v>43403</v>
      </c>
      <c r="O9" s="117">
        <v>100000</v>
      </c>
      <c r="P9" s="112" t="s">
        <v>26</v>
      </c>
      <c r="Q9" s="112" t="s">
        <v>3762</v>
      </c>
    </row>
    <row r="10" spans="1:17" s="80" customFormat="1" ht="63.75" customHeight="1" x14ac:dyDescent="0.2">
      <c r="A10" s="112">
        <v>51501</v>
      </c>
      <c r="B10" s="113">
        <v>4</v>
      </c>
      <c r="C10" s="163" t="s">
        <v>3968</v>
      </c>
      <c r="D10" s="112" t="s">
        <v>3969</v>
      </c>
      <c r="E10" s="112" t="s">
        <v>3865</v>
      </c>
      <c r="F10" s="112" t="s">
        <v>1916</v>
      </c>
      <c r="G10" s="112" t="s">
        <v>3970</v>
      </c>
      <c r="H10" s="112" t="s">
        <v>3971</v>
      </c>
      <c r="I10" s="112" t="s">
        <v>3972</v>
      </c>
      <c r="J10" s="112"/>
      <c r="K10" s="112"/>
      <c r="L10" s="112" t="s">
        <v>3861</v>
      </c>
      <c r="M10" s="115">
        <v>52</v>
      </c>
      <c r="N10" s="114">
        <v>43546</v>
      </c>
      <c r="O10" s="117">
        <v>13920</v>
      </c>
      <c r="P10" s="112" t="s">
        <v>26</v>
      </c>
      <c r="Q10" s="112" t="s">
        <v>2913</v>
      </c>
    </row>
    <row r="11" spans="1:17" s="80" customFormat="1" ht="102" customHeight="1" x14ac:dyDescent="0.2">
      <c r="A11" s="112">
        <v>54101</v>
      </c>
      <c r="B11" s="113">
        <v>5</v>
      </c>
      <c r="C11" s="163" t="s">
        <v>4045</v>
      </c>
      <c r="D11" s="112" t="s">
        <v>5631</v>
      </c>
      <c r="E11" s="112" t="s">
        <v>2168</v>
      </c>
      <c r="F11" s="112" t="s">
        <v>25</v>
      </c>
      <c r="G11" s="112">
        <v>2019</v>
      </c>
      <c r="H11" s="112" t="s">
        <v>4046</v>
      </c>
      <c r="I11" s="112" t="s">
        <v>3751</v>
      </c>
      <c r="J11" s="112"/>
      <c r="K11" s="112"/>
      <c r="L11" s="112" t="s">
        <v>4047</v>
      </c>
      <c r="M11" s="115" t="s">
        <v>4048</v>
      </c>
      <c r="N11" s="114">
        <v>43587</v>
      </c>
      <c r="O11" s="117">
        <v>195300</v>
      </c>
      <c r="P11" s="112" t="s">
        <v>26</v>
      </c>
      <c r="Q11" s="112" t="s">
        <v>4049</v>
      </c>
    </row>
    <row r="12" spans="1:17" s="80" customFormat="1" ht="84.75" customHeight="1" x14ac:dyDescent="0.2">
      <c r="A12" s="112">
        <v>56501</v>
      </c>
      <c r="B12" s="113">
        <v>6</v>
      </c>
      <c r="C12" s="163" t="s">
        <v>4221</v>
      </c>
      <c r="D12" s="112" t="s">
        <v>4222</v>
      </c>
      <c r="E12" s="112" t="s">
        <v>3865</v>
      </c>
      <c r="F12" s="112"/>
      <c r="G12" s="112"/>
      <c r="H12" s="112"/>
      <c r="I12" s="112" t="s">
        <v>4223</v>
      </c>
      <c r="J12" s="112"/>
      <c r="K12" s="112"/>
      <c r="L12" s="112" t="s">
        <v>4224</v>
      </c>
      <c r="M12" s="115">
        <v>269</v>
      </c>
      <c r="N12" s="114">
        <v>43698</v>
      </c>
      <c r="O12" s="117">
        <v>57362</v>
      </c>
      <c r="P12" s="112" t="s">
        <v>26</v>
      </c>
      <c r="Q12" s="112" t="s">
        <v>4225</v>
      </c>
    </row>
    <row r="13" spans="1:17" s="80" customFormat="1" ht="85.5" x14ac:dyDescent="0.2">
      <c r="A13" s="112">
        <v>51101</v>
      </c>
      <c r="B13" s="113">
        <v>7</v>
      </c>
      <c r="C13" s="163" t="s">
        <v>4565</v>
      </c>
      <c r="D13" s="112" t="s">
        <v>4490</v>
      </c>
      <c r="E13" s="112" t="s">
        <v>2167</v>
      </c>
      <c r="F13" s="112" t="s">
        <v>467</v>
      </c>
      <c r="G13" s="112"/>
      <c r="H13" s="112"/>
      <c r="I13" s="112" t="s">
        <v>3972</v>
      </c>
      <c r="J13" s="112">
        <v>6243</v>
      </c>
      <c r="K13" s="112">
        <v>4064698533</v>
      </c>
      <c r="L13" s="112" t="s">
        <v>4476</v>
      </c>
      <c r="M13" s="115">
        <v>99</v>
      </c>
      <c r="N13" s="114">
        <v>44195</v>
      </c>
      <c r="O13" s="117">
        <v>7116.6</v>
      </c>
      <c r="P13" s="112" t="s">
        <v>3862</v>
      </c>
      <c r="Q13" s="112" t="s">
        <v>2913</v>
      </c>
    </row>
    <row r="14" spans="1:17" ht="102" customHeight="1" x14ac:dyDescent="0.2">
      <c r="A14" s="112">
        <v>54101</v>
      </c>
      <c r="B14" s="113">
        <v>8</v>
      </c>
      <c r="C14" s="164" t="s">
        <v>4816</v>
      </c>
      <c r="D14" s="112" t="s">
        <v>5631</v>
      </c>
      <c r="E14" s="112" t="s">
        <v>2172</v>
      </c>
      <c r="F14" s="112" t="s">
        <v>4817</v>
      </c>
      <c r="G14" s="112">
        <v>2022</v>
      </c>
      <c r="H14" s="112" t="s">
        <v>4818</v>
      </c>
      <c r="I14" s="112" t="s">
        <v>4819</v>
      </c>
      <c r="J14" s="112">
        <v>880</v>
      </c>
      <c r="K14" s="112">
        <v>4064975113</v>
      </c>
      <c r="L14" s="112" t="s">
        <v>4820</v>
      </c>
      <c r="M14" s="115" t="s">
        <v>4821</v>
      </c>
      <c r="N14" s="114">
        <v>44634</v>
      </c>
      <c r="O14" s="117">
        <v>80095.3</v>
      </c>
      <c r="P14" s="112" t="s">
        <v>3862</v>
      </c>
      <c r="Q14" s="112" t="s">
        <v>4830</v>
      </c>
    </row>
    <row r="15" spans="1:17" ht="87" customHeight="1" x14ac:dyDescent="0.2">
      <c r="A15" s="112">
        <v>54101</v>
      </c>
      <c r="B15" s="113">
        <v>9</v>
      </c>
      <c r="C15" s="164" t="s">
        <v>4823</v>
      </c>
      <c r="D15" s="112" t="s">
        <v>5631</v>
      </c>
      <c r="E15" s="112" t="s">
        <v>2172</v>
      </c>
      <c r="F15" s="112" t="s">
        <v>4817</v>
      </c>
      <c r="G15" s="112">
        <v>2022</v>
      </c>
      <c r="H15" s="112" t="s">
        <v>4824</v>
      </c>
      <c r="I15" s="112" t="s">
        <v>4819</v>
      </c>
      <c r="J15" s="112">
        <v>878</v>
      </c>
      <c r="K15" s="112">
        <v>4064975113</v>
      </c>
      <c r="L15" s="112" t="s">
        <v>4820</v>
      </c>
      <c r="M15" s="115" t="s">
        <v>4825</v>
      </c>
      <c r="N15" s="114">
        <v>44634</v>
      </c>
      <c r="O15" s="117">
        <v>80095.3</v>
      </c>
      <c r="P15" s="112" t="s">
        <v>3862</v>
      </c>
      <c r="Q15" s="112" t="s">
        <v>4826</v>
      </c>
    </row>
    <row r="16" spans="1:17" ht="103.5" customHeight="1" x14ac:dyDescent="0.2">
      <c r="A16" s="112">
        <v>54101</v>
      </c>
      <c r="B16" s="113">
        <v>10</v>
      </c>
      <c r="C16" s="164" t="s">
        <v>4827</v>
      </c>
      <c r="D16" s="112" t="s">
        <v>5631</v>
      </c>
      <c r="E16" s="112" t="s">
        <v>2172</v>
      </c>
      <c r="F16" s="112" t="s">
        <v>4817</v>
      </c>
      <c r="G16" s="112">
        <v>2022</v>
      </c>
      <c r="H16" s="112" t="s">
        <v>4828</v>
      </c>
      <c r="I16" s="112" t="s">
        <v>4819</v>
      </c>
      <c r="J16" s="112">
        <v>879</v>
      </c>
      <c r="K16" s="112">
        <v>4064975113</v>
      </c>
      <c r="L16" s="112" t="s">
        <v>4820</v>
      </c>
      <c r="M16" s="115" t="s">
        <v>4829</v>
      </c>
      <c r="N16" s="114">
        <v>44634</v>
      </c>
      <c r="O16" s="117">
        <v>80095.3</v>
      </c>
      <c r="P16" s="112" t="s">
        <v>3862</v>
      </c>
      <c r="Q16" s="112" t="s">
        <v>4822</v>
      </c>
    </row>
    <row r="17" spans="2:17" ht="27" customHeight="1" x14ac:dyDescent="0.2">
      <c r="N17" s="26" t="s">
        <v>200</v>
      </c>
      <c r="O17" s="27">
        <f>SUM(O7:O16)</f>
        <v>975247.50000000012</v>
      </c>
    </row>
    <row r="20" spans="2:17" x14ac:dyDescent="0.2">
      <c r="B20"/>
      <c r="D20"/>
      <c r="E20"/>
      <c r="F20"/>
      <c r="G20"/>
      <c r="H20"/>
      <c r="I20"/>
      <c r="J20"/>
      <c r="L20" s="3"/>
      <c r="M20"/>
      <c r="O20"/>
      <c r="P20"/>
      <c r="Q20" s="15"/>
    </row>
    <row r="21" spans="2:17" x14ac:dyDescent="0.2">
      <c r="B21"/>
      <c r="D21"/>
      <c r="E21" s="1"/>
      <c r="J21"/>
      <c r="K21" s="37"/>
      <c r="L21" s="3"/>
      <c r="M21"/>
      <c r="P21"/>
      <c r="Q21" s="15"/>
    </row>
    <row r="22" spans="2:17" x14ac:dyDescent="0.2">
      <c r="B22"/>
      <c r="D22" t="s">
        <v>2201</v>
      </c>
      <c r="E22" s="1"/>
      <c r="J22"/>
      <c r="K22" s="37"/>
      <c r="L22" s="3"/>
      <c r="M22"/>
      <c r="P22"/>
      <c r="Q22" s="15"/>
    </row>
    <row r="23" spans="2:17" x14ac:dyDescent="0.2">
      <c r="B23"/>
      <c r="D23"/>
      <c r="E23" s="1"/>
      <c r="J23"/>
      <c r="K23" s="37"/>
      <c r="L23" s="3"/>
      <c r="M23"/>
      <c r="P23"/>
      <c r="Q23" s="15"/>
    </row>
    <row r="24" spans="2:17" x14ac:dyDescent="0.2">
      <c r="B24"/>
      <c r="D24"/>
      <c r="E24" s="1"/>
      <c r="J24"/>
      <c r="K24" s="37"/>
      <c r="L24" s="3"/>
      <c r="M24"/>
      <c r="P24"/>
      <c r="Q24" s="15"/>
    </row>
  </sheetData>
  <autoFilter ref="B6:Q18" xr:uid="{00000000-0009-0000-0000-000012000000}"/>
  <mergeCells count="5">
    <mergeCell ref="A1:Q1"/>
    <mergeCell ref="A2:Q2"/>
    <mergeCell ref="A3:Q3"/>
    <mergeCell ref="A5:Q5"/>
    <mergeCell ref="A4:Q4"/>
  </mergeCells>
  <hyperlinks>
    <hyperlink ref="C10" r:id="rId1" xr:uid="{9B38388D-171D-4EBB-964C-1F927E9AD8A2}"/>
    <hyperlink ref="C11" r:id="rId2" xr:uid="{5622AF27-24B2-42ED-8A00-31093182B679}"/>
    <hyperlink ref="C12" r:id="rId3" xr:uid="{D3062384-85B6-470F-8212-A36C3194F686}"/>
    <hyperlink ref="C13" r:id="rId4" xr:uid="{61B4504B-F2E7-4536-B80A-BD7070CA8FDB}"/>
    <hyperlink ref="C8" r:id="rId5" xr:uid="{406DC991-0832-4431-99C4-333AED84AD4E}"/>
    <hyperlink ref="C7" r:id="rId6" xr:uid="{6BA7A453-6CA5-4078-A2DA-846377E9D23B}"/>
    <hyperlink ref="C14" r:id="rId7" xr:uid="{8E922D37-D69C-45DD-A31B-F2C7665A5155}"/>
    <hyperlink ref="C15" r:id="rId8" xr:uid="{4AB8FFBB-1E8B-4A71-8A1D-1497AB2D768F}"/>
    <hyperlink ref="C16" r:id="rId9" xr:uid="{1AE0772E-C944-45A7-A6F4-B5435154FBCB}"/>
  </hyperlinks>
  <printOptions horizontalCentered="1"/>
  <pageMargins left="0.39370078740157483" right="0" top="0.39370078740157483" bottom="0.39370078740157483" header="0" footer="0"/>
  <pageSetup paperSize="5" scale="46" orientation="landscape" r:id="rId10"/>
  <headerFooter alignWithMargins="0">
    <oddFooter>Página &amp;P de &amp;N</oddFooter>
  </headerFooter>
  <drawing r:id="rId1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6" tint="-0.249977111117893"/>
  </sheetPr>
  <dimension ref="A1:AJ43"/>
  <sheetViews>
    <sheetView view="pageBreakPreview" zoomScale="70" zoomScaleNormal="55" zoomScaleSheetLayoutView="70" workbookViewId="0">
      <pane xSplit="4" ySplit="5" topLeftCell="E22" activePane="bottomRight" state="frozen"/>
      <selection pane="topRight" activeCell="E1" sqref="E1"/>
      <selection pane="bottomLeft" activeCell="A6" sqref="A6"/>
      <selection pane="bottomRight" activeCell="B25" sqref="B25:B32"/>
    </sheetView>
  </sheetViews>
  <sheetFormatPr baseColWidth="10" defaultRowHeight="12.75" x14ac:dyDescent="0.2"/>
  <cols>
    <col min="1" max="1" width="18.5703125" customWidth="1"/>
    <col min="2" max="2" width="13.5703125" style="2" bestFit="1" customWidth="1"/>
    <col min="3" max="3" width="31.5703125" bestFit="1" customWidth="1"/>
    <col min="4" max="4" width="32.5703125" style="4" customWidth="1"/>
    <col min="5" max="5" width="28.85546875" style="4" customWidth="1"/>
    <col min="6" max="6" width="18.7109375" style="1" customWidth="1"/>
    <col min="7" max="7" width="23" style="1" customWidth="1"/>
    <col min="8" max="8" width="28.42578125" style="1" customWidth="1"/>
    <col min="9" max="9" width="14.42578125" style="1" bestFit="1" customWidth="1"/>
    <col min="10" max="10" width="11.140625" style="1" bestFit="1" customWidth="1"/>
    <col min="11" max="11" width="16.42578125" bestFit="1" customWidth="1"/>
    <col min="12" max="12" width="20.7109375" style="5" bestFit="1" customWidth="1"/>
    <col min="13" max="13" width="13" style="3" bestFit="1" customWidth="1"/>
    <col min="14" max="14" width="13.85546875" bestFit="1" customWidth="1"/>
    <col min="15" max="15" width="14.28515625" style="1" bestFit="1" customWidth="1"/>
    <col min="16" max="16" width="17.85546875" style="1" customWidth="1"/>
    <col min="17" max="17" width="23.7109375" style="6" customWidth="1"/>
    <col min="18" max="18" width="23" style="6" customWidth="1"/>
    <col min="19" max="19" width="8.7109375" customWidth="1"/>
    <col min="21" max="21" width="12.85546875" customWidth="1"/>
    <col min="24" max="24" width="12.85546875" customWidth="1"/>
  </cols>
  <sheetData>
    <row r="1" spans="1:36" ht="20.25" x14ac:dyDescent="0.3">
      <c r="A1" s="346" t="s">
        <v>315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  <c r="R1" s="132"/>
      <c r="S1" s="132"/>
      <c r="T1" s="132"/>
      <c r="U1" s="132"/>
      <c r="V1" s="132"/>
      <c r="W1" s="132"/>
      <c r="X1" s="132"/>
      <c r="Y1" s="346"/>
      <c r="Z1" s="346"/>
      <c r="AA1" s="346"/>
      <c r="AB1" s="346"/>
      <c r="AC1" s="346"/>
      <c r="AD1" s="346"/>
      <c r="AE1" s="346"/>
      <c r="AF1" s="346"/>
      <c r="AG1" s="346"/>
      <c r="AH1" s="346"/>
    </row>
    <row r="2" spans="1:36" ht="20.25" x14ac:dyDescent="0.3">
      <c r="A2" s="346" t="s">
        <v>526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132"/>
      <c r="S2" s="132"/>
      <c r="T2" s="132"/>
      <c r="U2" s="132"/>
      <c r="V2" s="132"/>
      <c r="W2" s="132"/>
      <c r="X2" s="132"/>
      <c r="Y2" s="346"/>
      <c r="Z2" s="346"/>
      <c r="AA2" s="346"/>
      <c r="AB2" s="346"/>
      <c r="AC2" s="346"/>
      <c r="AD2" s="346"/>
      <c r="AE2" s="346"/>
      <c r="AF2" s="346"/>
      <c r="AG2" s="346"/>
      <c r="AH2" s="346"/>
    </row>
    <row r="3" spans="1:36" ht="20.25" x14ac:dyDescent="0.3">
      <c r="A3" s="346" t="s">
        <v>2914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132"/>
      <c r="S3" s="132"/>
      <c r="T3" s="132"/>
      <c r="U3" s="132"/>
      <c r="V3" s="132"/>
      <c r="W3" s="132"/>
      <c r="X3" s="132"/>
      <c r="Y3" s="346"/>
      <c r="Z3" s="346"/>
      <c r="AA3" s="346"/>
      <c r="AB3" s="346"/>
      <c r="AC3" s="346"/>
      <c r="AD3" s="346"/>
      <c r="AE3" s="346"/>
      <c r="AF3" s="346"/>
      <c r="AG3" s="346"/>
      <c r="AH3" s="346"/>
    </row>
    <row r="4" spans="1:36" ht="20.25" x14ac:dyDescent="0.3">
      <c r="A4" s="349" t="s">
        <v>1734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133"/>
      <c r="S4" s="133"/>
      <c r="T4" s="133"/>
      <c r="U4" s="133"/>
      <c r="V4" s="133"/>
      <c r="W4" s="133"/>
      <c r="X4" s="133"/>
      <c r="Y4" s="349"/>
      <c r="Z4" s="349"/>
      <c r="AA4" s="349"/>
      <c r="AB4" s="349"/>
      <c r="AC4" s="349"/>
      <c r="AD4" s="349"/>
      <c r="AE4" s="349"/>
      <c r="AF4" s="349"/>
      <c r="AG4" s="349"/>
      <c r="AH4" s="349"/>
    </row>
    <row r="5" spans="1:36" s="307" customFormat="1" ht="24.95" customHeight="1" x14ac:dyDescent="0.2">
      <c r="A5" s="379" t="s">
        <v>5585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1"/>
      <c r="R5" s="306"/>
      <c r="S5" s="306"/>
      <c r="T5" s="306">
        <v>42339</v>
      </c>
      <c r="U5" s="306"/>
      <c r="V5" s="306">
        <v>42614</v>
      </c>
      <c r="W5" s="306"/>
      <c r="X5" s="306"/>
      <c r="Y5" s="305">
        <v>42705</v>
      </c>
      <c r="Z5" s="383"/>
      <c r="AA5" s="384"/>
      <c r="AB5" s="392">
        <v>43070</v>
      </c>
      <c r="AC5" s="393"/>
      <c r="AD5" s="394"/>
      <c r="AE5" s="388"/>
      <c r="AF5" s="388"/>
      <c r="AG5" s="388"/>
      <c r="AH5" s="388"/>
      <c r="AI5" s="388"/>
      <c r="AJ5" s="388"/>
    </row>
    <row r="6" spans="1:36" ht="44.25" customHeight="1" x14ac:dyDescent="0.2">
      <c r="A6" s="127" t="s">
        <v>1690</v>
      </c>
      <c r="B6" s="128" t="s">
        <v>39</v>
      </c>
      <c r="C6" s="127" t="s">
        <v>1567</v>
      </c>
      <c r="D6" s="127" t="s">
        <v>60</v>
      </c>
      <c r="E6" s="127" t="s">
        <v>2166</v>
      </c>
      <c r="F6" s="127" t="s">
        <v>61</v>
      </c>
      <c r="G6" s="127" t="s">
        <v>62</v>
      </c>
      <c r="H6" s="127" t="s">
        <v>344</v>
      </c>
      <c r="I6" s="127" t="s">
        <v>345</v>
      </c>
      <c r="J6" s="127" t="s">
        <v>346</v>
      </c>
      <c r="K6" s="127" t="s">
        <v>347</v>
      </c>
      <c r="L6" s="129" t="s">
        <v>396</v>
      </c>
      <c r="M6" s="130" t="s">
        <v>397</v>
      </c>
      <c r="N6" s="127" t="s">
        <v>398</v>
      </c>
      <c r="O6" s="127" t="s">
        <v>399</v>
      </c>
      <c r="P6" s="127" t="s">
        <v>322</v>
      </c>
      <c r="Q6" s="127" t="s">
        <v>469</v>
      </c>
      <c r="R6" s="127" t="s">
        <v>4970</v>
      </c>
      <c r="S6" s="127" t="s">
        <v>1988</v>
      </c>
      <c r="T6" s="127" t="s">
        <v>1990</v>
      </c>
      <c r="U6" s="127" t="s">
        <v>1987</v>
      </c>
      <c r="V6" s="127" t="s">
        <v>1989</v>
      </c>
      <c r="W6" s="127" t="s">
        <v>1990</v>
      </c>
      <c r="X6" s="127" t="s">
        <v>1987</v>
      </c>
      <c r="Y6" s="127" t="s">
        <v>1989</v>
      </c>
      <c r="Z6" s="11" t="s">
        <v>1990</v>
      </c>
      <c r="AA6" s="11" t="s">
        <v>1987</v>
      </c>
      <c r="AB6" s="11" t="s">
        <v>1989</v>
      </c>
      <c r="AC6" s="11" t="s">
        <v>1990</v>
      </c>
      <c r="AD6" s="11" t="s">
        <v>1987</v>
      </c>
      <c r="AE6" s="11"/>
      <c r="AF6" s="11"/>
      <c r="AG6" s="11"/>
      <c r="AH6" s="11"/>
      <c r="AI6" s="11"/>
      <c r="AJ6" s="11"/>
    </row>
    <row r="7" spans="1:36" ht="51" x14ac:dyDescent="0.2">
      <c r="A7" s="112">
        <v>5111</v>
      </c>
      <c r="B7" s="113">
        <v>1</v>
      </c>
      <c r="C7" s="163" t="s">
        <v>840</v>
      </c>
      <c r="D7" s="112" t="s">
        <v>122</v>
      </c>
      <c r="E7" s="112" t="s">
        <v>2168</v>
      </c>
      <c r="F7" s="112"/>
      <c r="G7" s="112"/>
      <c r="H7" s="112"/>
      <c r="I7" s="112" t="s">
        <v>468</v>
      </c>
      <c r="J7" s="112">
        <v>0</v>
      </c>
      <c r="K7" s="112">
        <v>0</v>
      </c>
      <c r="L7" s="112"/>
      <c r="M7" s="115"/>
      <c r="N7" s="114">
        <v>35795</v>
      </c>
      <c r="O7" s="117">
        <v>590</v>
      </c>
      <c r="P7" s="112" t="s">
        <v>323</v>
      </c>
      <c r="Q7" s="112" t="s">
        <v>2135</v>
      </c>
      <c r="R7" s="6" t="s">
        <v>5163</v>
      </c>
      <c r="S7" s="85">
        <v>10</v>
      </c>
      <c r="T7" s="79">
        <v>472</v>
      </c>
      <c r="U7" s="79">
        <v>118</v>
      </c>
      <c r="V7" s="79">
        <f t="shared" ref="V7:V12" si="0">U7</f>
        <v>118</v>
      </c>
      <c r="W7" s="79">
        <v>0</v>
      </c>
      <c r="X7" s="79">
        <f t="shared" ref="X7:X12" si="1">V7-W7</f>
        <v>118</v>
      </c>
      <c r="Y7" s="79">
        <f t="shared" ref="Y7:Y12" si="2">X7</f>
        <v>118</v>
      </c>
      <c r="Z7" s="94">
        <v>0</v>
      </c>
      <c r="AA7" s="79">
        <f t="shared" ref="AA7:AA12" si="3">Y7-Z7</f>
        <v>118</v>
      </c>
      <c r="AB7" s="79">
        <f t="shared" ref="AB7:AB12" si="4">AA7</f>
        <v>118</v>
      </c>
      <c r="AC7" s="94">
        <v>0</v>
      </c>
      <c r="AD7" s="79">
        <f t="shared" ref="AD7:AD12" si="5">AB7-AC7</f>
        <v>118</v>
      </c>
    </row>
    <row r="8" spans="1:36" ht="85.5" x14ac:dyDescent="0.2">
      <c r="A8" s="112">
        <v>5111</v>
      </c>
      <c r="B8" s="113">
        <v>2</v>
      </c>
      <c r="C8" s="163" t="s">
        <v>1139</v>
      </c>
      <c r="D8" s="112" t="s">
        <v>449</v>
      </c>
      <c r="E8" s="112" t="s">
        <v>2168</v>
      </c>
      <c r="F8" s="112"/>
      <c r="G8" s="112"/>
      <c r="H8" s="112"/>
      <c r="I8" s="112" t="s">
        <v>175</v>
      </c>
      <c r="J8" s="112">
        <v>0</v>
      </c>
      <c r="K8" s="112">
        <v>0</v>
      </c>
      <c r="L8" s="112"/>
      <c r="M8" s="115"/>
      <c r="N8" s="114">
        <v>35795</v>
      </c>
      <c r="O8" s="117">
        <v>558</v>
      </c>
      <c r="P8" s="112" t="s">
        <v>323</v>
      </c>
      <c r="Q8" s="112" t="s">
        <v>2135</v>
      </c>
      <c r="R8" s="86" t="s">
        <v>5162</v>
      </c>
      <c r="S8" s="85">
        <v>10</v>
      </c>
      <c r="T8" s="79">
        <v>446.4</v>
      </c>
      <c r="U8" s="79">
        <v>111.60000000000002</v>
      </c>
      <c r="V8" s="79">
        <f t="shared" si="0"/>
        <v>111.60000000000002</v>
      </c>
      <c r="W8" s="79">
        <v>0</v>
      </c>
      <c r="X8" s="79">
        <f t="shared" si="1"/>
        <v>111.60000000000002</v>
      </c>
      <c r="Y8" s="79">
        <f t="shared" si="2"/>
        <v>111.60000000000002</v>
      </c>
      <c r="Z8" s="94">
        <v>0</v>
      </c>
      <c r="AA8" s="79">
        <f t="shared" si="3"/>
        <v>111.60000000000002</v>
      </c>
      <c r="AB8" s="79">
        <f t="shared" si="4"/>
        <v>111.60000000000002</v>
      </c>
      <c r="AC8" s="94">
        <v>0</v>
      </c>
      <c r="AD8" s="79">
        <f t="shared" si="5"/>
        <v>111.60000000000002</v>
      </c>
    </row>
    <row r="9" spans="1:36" ht="75" customHeight="1" x14ac:dyDescent="0.2">
      <c r="A9" s="112">
        <v>5111</v>
      </c>
      <c r="B9" s="113">
        <v>3</v>
      </c>
      <c r="C9" s="163" t="s">
        <v>1132</v>
      </c>
      <c r="D9" s="112" t="s">
        <v>445</v>
      </c>
      <c r="E9" s="112" t="s">
        <v>2168</v>
      </c>
      <c r="F9" s="112" t="s">
        <v>501</v>
      </c>
      <c r="G9" s="112"/>
      <c r="H9" s="112"/>
      <c r="I9" s="112" t="s">
        <v>381</v>
      </c>
      <c r="J9" s="112">
        <v>5360</v>
      </c>
      <c r="K9" s="112">
        <v>3622</v>
      </c>
      <c r="L9" s="112" t="s">
        <v>116</v>
      </c>
      <c r="M9" s="115" t="s">
        <v>208</v>
      </c>
      <c r="N9" s="114">
        <v>38574</v>
      </c>
      <c r="O9" s="117">
        <v>2909.5</v>
      </c>
      <c r="P9" s="112" t="s">
        <v>323</v>
      </c>
      <c r="Q9" s="112" t="s">
        <v>2135</v>
      </c>
      <c r="R9" s="86" t="s">
        <v>5162</v>
      </c>
      <c r="S9" s="85">
        <v>10</v>
      </c>
      <c r="T9" s="79">
        <v>2327.6</v>
      </c>
      <c r="U9" s="79">
        <v>581.90000000000009</v>
      </c>
      <c r="V9" s="79">
        <f t="shared" si="0"/>
        <v>581.90000000000009</v>
      </c>
      <c r="W9" s="79">
        <v>0</v>
      </c>
      <c r="X9" s="79">
        <f t="shared" si="1"/>
        <v>581.90000000000009</v>
      </c>
      <c r="Y9" s="79">
        <f t="shared" si="2"/>
        <v>581.90000000000009</v>
      </c>
      <c r="Z9" s="94">
        <v>0</v>
      </c>
      <c r="AA9" s="79">
        <f t="shared" si="3"/>
        <v>581.90000000000009</v>
      </c>
      <c r="AB9" s="79">
        <f t="shared" si="4"/>
        <v>581.90000000000009</v>
      </c>
      <c r="AC9" s="94">
        <v>0</v>
      </c>
      <c r="AD9" s="79">
        <f t="shared" si="5"/>
        <v>581.90000000000009</v>
      </c>
    </row>
    <row r="10" spans="1:36" ht="71.25" x14ac:dyDescent="0.2">
      <c r="A10" s="112">
        <v>5111</v>
      </c>
      <c r="B10" s="113">
        <v>4</v>
      </c>
      <c r="C10" s="163" t="s">
        <v>1136</v>
      </c>
      <c r="D10" s="112" t="s">
        <v>461</v>
      </c>
      <c r="E10" s="112" t="s">
        <v>2168</v>
      </c>
      <c r="F10" s="112" t="s">
        <v>501</v>
      </c>
      <c r="G10" s="112" t="s">
        <v>209</v>
      </c>
      <c r="H10" s="112"/>
      <c r="I10" s="112" t="s">
        <v>540</v>
      </c>
      <c r="J10" s="112">
        <v>5360</v>
      </c>
      <c r="K10" s="112">
        <v>3622</v>
      </c>
      <c r="L10" s="112" t="s">
        <v>116</v>
      </c>
      <c r="M10" s="115" t="s">
        <v>208</v>
      </c>
      <c r="N10" s="114">
        <v>38574</v>
      </c>
      <c r="O10" s="117">
        <v>2443.75</v>
      </c>
      <c r="P10" s="112" t="s">
        <v>323</v>
      </c>
      <c r="Q10" s="112" t="s">
        <v>2135</v>
      </c>
      <c r="R10" s="86" t="s">
        <v>5162</v>
      </c>
      <c r="S10" s="85">
        <v>10</v>
      </c>
      <c r="T10" s="79">
        <v>1955</v>
      </c>
      <c r="U10" s="79">
        <v>488.75</v>
      </c>
      <c r="V10" s="79">
        <f t="shared" si="0"/>
        <v>488.75</v>
      </c>
      <c r="W10" s="79">
        <v>0</v>
      </c>
      <c r="X10" s="79">
        <f t="shared" si="1"/>
        <v>488.75</v>
      </c>
      <c r="Y10" s="79">
        <f t="shared" si="2"/>
        <v>488.75</v>
      </c>
      <c r="Z10" s="94">
        <v>0</v>
      </c>
      <c r="AA10" s="79">
        <f t="shared" si="3"/>
        <v>488.75</v>
      </c>
      <c r="AB10" s="79">
        <f t="shared" si="4"/>
        <v>488.75</v>
      </c>
      <c r="AC10" s="94">
        <v>0</v>
      </c>
      <c r="AD10" s="79">
        <f t="shared" si="5"/>
        <v>488.75</v>
      </c>
    </row>
    <row r="11" spans="1:36" ht="71.25" x14ac:dyDescent="0.2">
      <c r="A11" s="112">
        <v>5111</v>
      </c>
      <c r="B11" s="113">
        <v>5</v>
      </c>
      <c r="C11" s="163" t="s">
        <v>1135</v>
      </c>
      <c r="D11" s="112" t="s">
        <v>462</v>
      </c>
      <c r="E11" s="112" t="s">
        <v>2169</v>
      </c>
      <c r="F11" s="112"/>
      <c r="G11" s="112"/>
      <c r="H11" s="112"/>
      <c r="I11" s="112" t="s">
        <v>588</v>
      </c>
      <c r="J11" s="112">
        <v>8462</v>
      </c>
      <c r="K11" s="112">
        <v>965</v>
      </c>
      <c r="L11" s="112" t="s">
        <v>64</v>
      </c>
      <c r="M11" s="115" t="s">
        <v>1998</v>
      </c>
      <c r="N11" s="114">
        <v>39433</v>
      </c>
      <c r="O11" s="117">
        <v>3795</v>
      </c>
      <c r="P11" s="112" t="s">
        <v>323</v>
      </c>
      <c r="Q11" s="112" t="s">
        <v>2135</v>
      </c>
      <c r="R11" s="86" t="s">
        <v>5162</v>
      </c>
      <c r="S11" s="85">
        <v>10</v>
      </c>
      <c r="T11" s="79">
        <v>2428.8000000000002</v>
      </c>
      <c r="U11" s="79">
        <v>1366.2</v>
      </c>
      <c r="V11" s="79">
        <f t="shared" si="0"/>
        <v>1366.2</v>
      </c>
      <c r="W11" s="79">
        <v>50.6</v>
      </c>
      <c r="X11" s="79">
        <f t="shared" si="1"/>
        <v>1315.6000000000001</v>
      </c>
      <c r="Y11" s="79">
        <f t="shared" si="2"/>
        <v>1315.6000000000001</v>
      </c>
      <c r="Z11" s="94">
        <v>253</v>
      </c>
      <c r="AA11" s="79">
        <f t="shared" si="3"/>
        <v>1062.6000000000001</v>
      </c>
      <c r="AB11" s="79">
        <f t="shared" si="4"/>
        <v>1062.6000000000001</v>
      </c>
      <c r="AC11" s="94">
        <v>303.60000000000002</v>
      </c>
      <c r="AD11" s="79">
        <f t="shared" si="5"/>
        <v>759.00000000000011</v>
      </c>
    </row>
    <row r="12" spans="1:36" ht="75" customHeight="1" x14ac:dyDescent="0.2">
      <c r="A12" s="112">
        <v>5151</v>
      </c>
      <c r="B12" s="113">
        <v>6</v>
      </c>
      <c r="C12" s="163" t="s">
        <v>1707</v>
      </c>
      <c r="D12" s="112" t="s">
        <v>1718</v>
      </c>
      <c r="E12" s="112" t="s">
        <v>2168</v>
      </c>
      <c r="F12" s="112" t="s">
        <v>1691</v>
      </c>
      <c r="G12" s="112" t="s">
        <v>1692</v>
      </c>
      <c r="H12" s="112" t="s">
        <v>1708</v>
      </c>
      <c r="I12" s="112" t="s">
        <v>88</v>
      </c>
      <c r="J12" s="112">
        <v>1678</v>
      </c>
      <c r="K12" s="112">
        <v>162106</v>
      </c>
      <c r="L12" s="112" t="s">
        <v>1693</v>
      </c>
      <c r="M12" s="115" t="s">
        <v>2136</v>
      </c>
      <c r="N12" s="114">
        <v>41380</v>
      </c>
      <c r="O12" s="117">
        <v>7783.6</v>
      </c>
      <c r="P12" s="112" t="s">
        <v>1997</v>
      </c>
      <c r="Q12" s="112" t="s">
        <v>2135</v>
      </c>
      <c r="R12" s="86" t="s">
        <v>5162</v>
      </c>
      <c r="S12" s="85">
        <v>33.299999999999997</v>
      </c>
      <c r="T12" s="79">
        <v>5529.47</v>
      </c>
      <c r="U12" s="79">
        <v>2254.13</v>
      </c>
      <c r="V12" s="79">
        <f t="shared" si="0"/>
        <v>2254.13</v>
      </c>
      <c r="W12" s="79">
        <v>345.59</v>
      </c>
      <c r="X12" s="79">
        <f t="shared" si="1"/>
        <v>1908.5400000000002</v>
      </c>
      <c r="Y12" s="79">
        <f t="shared" si="2"/>
        <v>1908.5400000000002</v>
      </c>
      <c r="Z12" s="94">
        <v>351.82</v>
      </c>
      <c r="AA12" s="79">
        <f t="shared" si="3"/>
        <v>1556.7200000000003</v>
      </c>
      <c r="AB12" s="79">
        <f t="shared" si="4"/>
        <v>1556.7200000000003</v>
      </c>
      <c r="AC12" s="94">
        <v>0</v>
      </c>
      <c r="AD12" s="79">
        <f t="shared" si="5"/>
        <v>1556.7200000000003</v>
      </c>
    </row>
    <row r="13" spans="1:36" s="80" customFormat="1" ht="60" customHeight="1" x14ac:dyDescent="0.2">
      <c r="A13" s="112">
        <v>51501</v>
      </c>
      <c r="B13" s="113">
        <v>7</v>
      </c>
      <c r="C13" s="163" t="s">
        <v>3995</v>
      </c>
      <c r="D13" s="112" t="s">
        <v>3996</v>
      </c>
      <c r="E13" s="112" t="s">
        <v>3865</v>
      </c>
      <c r="F13" s="112" t="s">
        <v>3997</v>
      </c>
      <c r="G13" s="112" t="s">
        <v>3923</v>
      </c>
      <c r="H13" s="112" t="s">
        <v>3998</v>
      </c>
      <c r="I13" s="112" t="s">
        <v>530</v>
      </c>
      <c r="J13" s="112"/>
      <c r="K13" s="112"/>
      <c r="L13" s="112" t="s">
        <v>3767</v>
      </c>
      <c r="M13" s="115" t="s">
        <v>3993</v>
      </c>
      <c r="N13" s="114">
        <v>43557</v>
      </c>
      <c r="O13" s="117">
        <v>14743.6</v>
      </c>
      <c r="P13" s="112" t="s">
        <v>26</v>
      </c>
      <c r="Q13" s="112" t="s">
        <v>2135</v>
      </c>
      <c r="R13" s="125" t="s">
        <v>5162</v>
      </c>
    </row>
    <row r="14" spans="1:36" s="80" customFormat="1" ht="63.75" x14ac:dyDescent="0.2">
      <c r="A14" s="112">
        <v>51501</v>
      </c>
      <c r="B14" s="113">
        <v>8</v>
      </c>
      <c r="C14" s="163" t="s">
        <v>4169</v>
      </c>
      <c r="D14" s="112" t="s">
        <v>4170</v>
      </c>
      <c r="E14" s="112" t="s">
        <v>2168</v>
      </c>
      <c r="F14" s="112" t="s">
        <v>4171</v>
      </c>
      <c r="G14" s="112" t="s">
        <v>4172</v>
      </c>
      <c r="H14" s="112" t="s">
        <v>4173</v>
      </c>
      <c r="I14" s="112" t="s">
        <v>530</v>
      </c>
      <c r="J14" s="112"/>
      <c r="K14" s="112"/>
      <c r="L14" s="112" t="s">
        <v>3883</v>
      </c>
      <c r="M14" s="115" t="s">
        <v>4174</v>
      </c>
      <c r="N14" s="114">
        <v>43649</v>
      </c>
      <c r="O14" s="117">
        <v>6643.32</v>
      </c>
      <c r="P14" s="112" t="s">
        <v>26</v>
      </c>
      <c r="Q14" s="112" t="s">
        <v>2135</v>
      </c>
      <c r="R14" s="125" t="s">
        <v>5162</v>
      </c>
    </row>
    <row r="15" spans="1:36" s="80" customFormat="1" ht="63.75" x14ac:dyDescent="0.2">
      <c r="A15" s="112">
        <v>51501</v>
      </c>
      <c r="B15" s="113">
        <v>9</v>
      </c>
      <c r="C15" s="163" t="s">
        <v>4355</v>
      </c>
      <c r="D15" s="112" t="s">
        <v>4301</v>
      </c>
      <c r="E15" s="112" t="s">
        <v>2168</v>
      </c>
      <c r="F15" s="112" t="s">
        <v>426</v>
      </c>
      <c r="G15" s="112" t="s">
        <v>4356</v>
      </c>
      <c r="H15" s="112" t="s">
        <v>4357</v>
      </c>
      <c r="I15" s="112" t="s">
        <v>88</v>
      </c>
      <c r="J15" s="112">
        <v>1932</v>
      </c>
      <c r="K15" s="112">
        <v>4062374731</v>
      </c>
      <c r="L15" s="112" t="s">
        <v>4315</v>
      </c>
      <c r="M15" s="115" t="s">
        <v>4338</v>
      </c>
      <c r="N15" s="114">
        <v>43949</v>
      </c>
      <c r="O15" s="117">
        <v>16607.150000000001</v>
      </c>
      <c r="P15" s="112" t="s">
        <v>26</v>
      </c>
      <c r="Q15" s="112" t="s">
        <v>2135</v>
      </c>
      <c r="R15" s="125" t="s">
        <v>5162</v>
      </c>
    </row>
    <row r="16" spans="1:36" s="80" customFormat="1" ht="63.75" x14ac:dyDescent="0.2">
      <c r="A16" s="112">
        <v>51501</v>
      </c>
      <c r="B16" s="113">
        <v>10</v>
      </c>
      <c r="C16" s="163" t="s">
        <v>4380</v>
      </c>
      <c r="D16" s="112" t="s">
        <v>4370</v>
      </c>
      <c r="E16" s="112" t="s">
        <v>2168</v>
      </c>
      <c r="F16" s="112" t="s">
        <v>426</v>
      </c>
      <c r="G16" s="112" t="s">
        <v>4371</v>
      </c>
      <c r="H16" s="112" t="s">
        <v>4381</v>
      </c>
      <c r="I16" s="112" t="s">
        <v>4373</v>
      </c>
      <c r="J16" s="112">
        <v>2933</v>
      </c>
      <c r="K16" s="112"/>
      <c r="L16" s="112" t="s">
        <v>4315</v>
      </c>
      <c r="M16" s="115" t="s">
        <v>4374</v>
      </c>
      <c r="N16" s="114">
        <v>44013</v>
      </c>
      <c r="O16" s="117">
        <v>11979.77</v>
      </c>
      <c r="P16" s="112" t="s">
        <v>3862</v>
      </c>
      <c r="Q16" s="112" t="s">
        <v>2135</v>
      </c>
      <c r="R16" s="125" t="s">
        <v>5162</v>
      </c>
    </row>
    <row r="17" spans="1:36" s="80" customFormat="1" ht="63.75" x14ac:dyDescent="0.2">
      <c r="A17" s="112">
        <v>51101</v>
      </c>
      <c r="B17" s="113">
        <v>11</v>
      </c>
      <c r="C17" s="163" t="s">
        <v>4561</v>
      </c>
      <c r="D17" s="112" t="s">
        <v>4474</v>
      </c>
      <c r="E17" s="112" t="s">
        <v>2167</v>
      </c>
      <c r="F17" s="112" t="s">
        <v>4475</v>
      </c>
      <c r="G17" s="112"/>
      <c r="H17" s="112"/>
      <c r="I17" s="112" t="s">
        <v>88</v>
      </c>
      <c r="J17" s="112">
        <v>6243</v>
      </c>
      <c r="K17" s="112">
        <v>4064698533</v>
      </c>
      <c r="L17" s="112" t="s">
        <v>4476</v>
      </c>
      <c r="M17" s="115" t="s">
        <v>1850</v>
      </c>
      <c r="N17" s="114">
        <v>44195</v>
      </c>
      <c r="O17" s="117">
        <v>2900</v>
      </c>
      <c r="P17" s="112" t="s">
        <v>26</v>
      </c>
      <c r="Q17" s="112" t="s">
        <v>2135</v>
      </c>
      <c r="R17" s="125" t="s">
        <v>5162</v>
      </c>
    </row>
    <row r="18" spans="1:36" ht="25.5" x14ac:dyDescent="0.2">
      <c r="A18" s="377" t="s">
        <v>4971</v>
      </c>
      <c r="B18" s="378"/>
      <c r="C18" s="378"/>
      <c r="D18" s="378"/>
      <c r="E18" s="378"/>
      <c r="F18" s="378"/>
      <c r="G18" s="378"/>
      <c r="H18" s="378"/>
      <c r="I18" s="378"/>
      <c r="J18" s="378"/>
      <c r="K18" s="378"/>
      <c r="L18" s="378"/>
      <c r="M18" s="378"/>
      <c r="N18" s="378"/>
      <c r="O18" s="378"/>
      <c r="P18" s="378"/>
      <c r="Q18" s="378"/>
      <c r="R18" s="144"/>
      <c r="S18" s="144"/>
      <c r="T18" s="144"/>
      <c r="U18" s="144"/>
      <c r="V18" s="144"/>
      <c r="W18" s="144"/>
      <c r="X18" s="144"/>
      <c r="Y18" s="144"/>
      <c r="Z18" s="145"/>
      <c r="AA18" s="145"/>
      <c r="AB18" s="145"/>
      <c r="AC18" s="145"/>
      <c r="AD18" s="145"/>
      <c r="AE18" s="146"/>
      <c r="AF18" s="146"/>
      <c r="AG18" s="146"/>
      <c r="AH18" s="146"/>
      <c r="AI18" s="146"/>
      <c r="AJ18" s="146"/>
    </row>
    <row r="19" spans="1:36" ht="71.25" x14ac:dyDescent="0.2">
      <c r="A19" s="112">
        <v>5111</v>
      </c>
      <c r="B19" s="113">
        <v>12</v>
      </c>
      <c r="C19" s="163" t="s">
        <v>1134</v>
      </c>
      <c r="D19" s="112" t="s">
        <v>447</v>
      </c>
      <c r="E19" s="112" t="s">
        <v>2168</v>
      </c>
      <c r="F19" s="112"/>
      <c r="G19" s="112"/>
      <c r="H19" s="112"/>
      <c r="I19" s="112" t="s">
        <v>381</v>
      </c>
      <c r="J19" s="112">
        <v>0</v>
      </c>
      <c r="K19" s="112">
        <v>0</v>
      </c>
      <c r="L19" s="112"/>
      <c r="M19" s="115"/>
      <c r="N19" s="114">
        <v>35795</v>
      </c>
      <c r="O19" s="117">
        <v>367</v>
      </c>
      <c r="P19" s="112" t="s">
        <v>323</v>
      </c>
      <c r="Q19" s="112" t="s">
        <v>4973</v>
      </c>
      <c r="R19" s="86" t="s">
        <v>5163</v>
      </c>
      <c r="S19" s="85">
        <v>10</v>
      </c>
      <c r="T19" s="79">
        <v>293.60000000000002</v>
      </c>
      <c r="U19" s="79">
        <v>73.399999999999977</v>
      </c>
      <c r="V19" s="79">
        <f>U19</f>
        <v>73.399999999999977</v>
      </c>
      <c r="W19" s="79">
        <v>0</v>
      </c>
      <c r="X19" s="79">
        <f>V19-W19</f>
        <v>73.399999999999977</v>
      </c>
      <c r="Y19" s="79">
        <f>X19</f>
        <v>73.399999999999977</v>
      </c>
      <c r="Z19" s="94">
        <v>0</v>
      </c>
      <c r="AA19" s="79">
        <f>Y19-Z19</f>
        <v>73.399999999999977</v>
      </c>
      <c r="AB19" s="79">
        <f>AA19</f>
        <v>73.399999999999977</v>
      </c>
      <c r="AC19" s="94">
        <v>0</v>
      </c>
      <c r="AD19" s="79">
        <f>AB19-AC19</f>
        <v>73.399999999999977</v>
      </c>
    </row>
    <row r="20" spans="1:36" ht="71.25" x14ac:dyDescent="0.2">
      <c r="A20" s="112">
        <v>5111</v>
      </c>
      <c r="B20" s="113">
        <v>13</v>
      </c>
      <c r="C20" s="163" t="s">
        <v>1137</v>
      </c>
      <c r="D20" s="112" t="s">
        <v>461</v>
      </c>
      <c r="E20" s="112" t="s">
        <v>2168</v>
      </c>
      <c r="F20" s="112" t="s">
        <v>501</v>
      </c>
      <c r="G20" s="112" t="s">
        <v>209</v>
      </c>
      <c r="H20" s="112"/>
      <c r="I20" s="112" t="s">
        <v>540</v>
      </c>
      <c r="J20" s="112">
        <v>5360</v>
      </c>
      <c r="K20" s="112">
        <v>3622</v>
      </c>
      <c r="L20" s="112" t="s">
        <v>116</v>
      </c>
      <c r="M20" s="115" t="s">
        <v>208</v>
      </c>
      <c r="N20" s="114">
        <v>38574</v>
      </c>
      <c r="O20" s="117">
        <v>2443.75</v>
      </c>
      <c r="P20" s="112" t="s">
        <v>323</v>
      </c>
      <c r="Q20" s="112" t="s">
        <v>4973</v>
      </c>
      <c r="R20" s="86" t="s">
        <v>5163</v>
      </c>
      <c r="S20" s="85">
        <v>10</v>
      </c>
      <c r="T20" s="79">
        <v>1955</v>
      </c>
      <c r="U20" s="79">
        <v>488.75</v>
      </c>
      <c r="V20" s="79">
        <f>U20</f>
        <v>488.75</v>
      </c>
      <c r="W20" s="79">
        <v>0</v>
      </c>
      <c r="X20" s="79">
        <f>V20-W20</f>
        <v>488.75</v>
      </c>
      <c r="Y20" s="79">
        <f>X20</f>
        <v>488.75</v>
      </c>
      <c r="Z20" s="94">
        <v>0</v>
      </c>
      <c r="AA20" s="79">
        <f>Y20-Z20</f>
        <v>488.75</v>
      </c>
      <c r="AB20" s="79">
        <f>AA20</f>
        <v>488.75</v>
      </c>
      <c r="AC20" s="94">
        <v>0</v>
      </c>
      <c r="AD20" s="79">
        <f>AB20-AC20</f>
        <v>488.75</v>
      </c>
    </row>
    <row r="21" spans="1:36" ht="75" customHeight="1" x14ac:dyDescent="0.2">
      <c r="A21" s="112">
        <v>5111</v>
      </c>
      <c r="B21" s="113">
        <v>14</v>
      </c>
      <c r="C21" s="163" t="s">
        <v>1141</v>
      </c>
      <c r="D21" s="112" t="s">
        <v>278</v>
      </c>
      <c r="E21" s="112" t="s">
        <v>2168</v>
      </c>
      <c r="F21" s="112"/>
      <c r="G21" s="112"/>
      <c r="H21" s="112"/>
      <c r="I21" s="112" t="s">
        <v>88</v>
      </c>
      <c r="J21" s="112">
        <v>5360</v>
      </c>
      <c r="K21" s="112">
        <v>3622</v>
      </c>
      <c r="L21" s="112" t="s">
        <v>116</v>
      </c>
      <c r="M21" s="115" t="s">
        <v>208</v>
      </c>
      <c r="N21" s="114">
        <v>38574</v>
      </c>
      <c r="O21" s="117">
        <v>353.05</v>
      </c>
      <c r="P21" s="112" t="s">
        <v>1997</v>
      </c>
      <c r="Q21" s="112" t="s">
        <v>4973</v>
      </c>
      <c r="R21" s="86" t="s">
        <v>5163</v>
      </c>
      <c r="S21" s="85">
        <v>10</v>
      </c>
      <c r="T21" s="79">
        <v>282.44</v>
      </c>
      <c r="U21" s="79">
        <v>70.610000000000014</v>
      </c>
      <c r="V21" s="79">
        <f>U21</f>
        <v>70.610000000000014</v>
      </c>
      <c r="W21" s="79">
        <v>0</v>
      </c>
      <c r="X21" s="79">
        <f>V21-W21</f>
        <v>70.610000000000014</v>
      </c>
      <c r="Y21" s="79">
        <f>X21</f>
        <v>70.610000000000014</v>
      </c>
      <c r="Z21" s="94">
        <v>0</v>
      </c>
      <c r="AA21" s="79">
        <f>Y21-Z21</f>
        <v>70.610000000000014</v>
      </c>
      <c r="AB21" s="79">
        <f>AA21</f>
        <v>70.610000000000014</v>
      </c>
      <c r="AC21" s="94">
        <v>0</v>
      </c>
      <c r="AD21" s="79">
        <f>AB21-AC21</f>
        <v>70.610000000000014</v>
      </c>
    </row>
    <row r="22" spans="1:36" ht="75" customHeight="1" x14ac:dyDescent="0.2">
      <c r="A22" s="112">
        <v>5151</v>
      </c>
      <c r="B22" s="113">
        <v>15</v>
      </c>
      <c r="C22" s="163" t="s">
        <v>3214</v>
      </c>
      <c r="D22" s="112" t="s">
        <v>3196</v>
      </c>
      <c r="E22" s="112" t="s">
        <v>2169</v>
      </c>
      <c r="F22" s="112" t="s">
        <v>1854</v>
      </c>
      <c r="G22" s="112" t="s">
        <v>3197</v>
      </c>
      <c r="H22" s="112" t="s">
        <v>3215</v>
      </c>
      <c r="I22" s="112" t="s">
        <v>88</v>
      </c>
      <c r="J22" s="112">
        <v>734</v>
      </c>
      <c r="K22" s="112">
        <v>25201</v>
      </c>
      <c r="L22" s="112" t="s">
        <v>3199</v>
      </c>
      <c r="M22" s="115" t="s">
        <v>3216</v>
      </c>
      <c r="N22" s="114">
        <v>42430</v>
      </c>
      <c r="O22" s="117">
        <v>12934</v>
      </c>
      <c r="P22" s="112" t="s">
        <v>214</v>
      </c>
      <c r="Q22" s="112" t="s">
        <v>4973</v>
      </c>
      <c r="R22" s="86" t="s">
        <v>5163</v>
      </c>
      <c r="S22" s="85">
        <v>20</v>
      </c>
      <c r="T22" s="79">
        <v>0</v>
      </c>
      <c r="U22" s="79">
        <v>0</v>
      </c>
      <c r="V22" s="79">
        <v>0</v>
      </c>
      <c r="W22" s="79">
        <v>0</v>
      </c>
      <c r="X22" s="79">
        <v>12934</v>
      </c>
      <c r="Y22" s="79">
        <f>X22</f>
        <v>12934</v>
      </c>
      <c r="Z22" s="94">
        <v>2871.35</v>
      </c>
      <c r="AA22" s="79">
        <f>Y22-Z22</f>
        <v>10062.65</v>
      </c>
      <c r="AB22" s="79">
        <f>AA22</f>
        <v>10062.65</v>
      </c>
      <c r="AC22" s="94">
        <v>3445.62</v>
      </c>
      <c r="AD22" s="79">
        <f>AB22-AC22</f>
        <v>6617.03</v>
      </c>
    </row>
    <row r="23" spans="1:36" ht="71.25" x14ac:dyDescent="0.2">
      <c r="A23" s="112">
        <v>51501</v>
      </c>
      <c r="B23" s="113">
        <v>16</v>
      </c>
      <c r="C23" s="163" t="s">
        <v>5307</v>
      </c>
      <c r="D23" s="112" t="s">
        <v>5375</v>
      </c>
      <c r="E23" s="112" t="s">
        <v>2169</v>
      </c>
      <c r="F23" s="112" t="s">
        <v>5368</v>
      </c>
      <c r="G23" s="112" t="s">
        <v>5374</v>
      </c>
      <c r="H23" s="112" t="s">
        <v>5308</v>
      </c>
      <c r="I23" s="112" t="s">
        <v>88</v>
      </c>
      <c r="J23" s="112">
        <v>3044</v>
      </c>
      <c r="K23" s="112">
        <v>4066371998</v>
      </c>
      <c r="L23" s="112" t="s">
        <v>5282</v>
      </c>
      <c r="M23" s="115" t="s">
        <v>5288</v>
      </c>
      <c r="N23" s="114">
        <v>44749</v>
      </c>
      <c r="O23" s="117">
        <v>14523.2</v>
      </c>
      <c r="P23" s="112" t="s">
        <v>3862</v>
      </c>
      <c r="Q23" s="112" t="s">
        <v>4973</v>
      </c>
      <c r="R23" s="86" t="s">
        <v>5309</v>
      </c>
      <c r="S23" s="144"/>
      <c r="T23" s="144"/>
      <c r="U23" s="144"/>
      <c r="V23" s="144"/>
      <c r="W23" s="144"/>
      <c r="X23" s="144"/>
      <c r="Y23" s="144"/>
      <c r="Z23" s="145"/>
      <c r="AA23" s="145"/>
      <c r="AB23" s="145"/>
      <c r="AC23" s="145"/>
      <c r="AD23" s="145"/>
      <c r="AE23" s="146"/>
      <c r="AF23" s="146"/>
      <c r="AG23" s="146"/>
      <c r="AH23" s="146"/>
      <c r="AI23" s="146"/>
      <c r="AJ23" s="146"/>
    </row>
    <row r="24" spans="1:36" ht="38.25" x14ac:dyDescent="0.2">
      <c r="A24" s="377" t="s">
        <v>4972</v>
      </c>
      <c r="B24" s="378"/>
      <c r="C24" s="378"/>
      <c r="D24" s="378"/>
      <c r="E24" s="378"/>
      <c r="F24" s="378"/>
      <c r="G24" s="378"/>
      <c r="H24" s="378"/>
      <c r="I24" s="378"/>
      <c r="J24" s="378"/>
      <c r="K24" s="378"/>
      <c r="L24" s="378"/>
      <c r="M24" s="378"/>
      <c r="N24" s="378"/>
      <c r="O24" s="378"/>
      <c r="P24" s="378"/>
      <c r="Q24" s="378"/>
      <c r="R24" s="86" t="s">
        <v>5164</v>
      </c>
      <c r="S24" s="85">
        <v>10</v>
      </c>
      <c r="T24" s="79">
        <v>696</v>
      </c>
      <c r="U24" s="79">
        <v>174</v>
      </c>
      <c r="V24" s="79">
        <f>U24</f>
        <v>174</v>
      </c>
      <c r="W24" s="79">
        <v>0</v>
      </c>
      <c r="X24" s="79">
        <f>V24-W24</f>
        <v>174</v>
      </c>
      <c r="Y24" s="79">
        <f>X24</f>
        <v>174</v>
      </c>
      <c r="Z24" s="94">
        <v>0</v>
      </c>
      <c r="AA24" s="79">
        <f>Y24-Z24</f>
        <v>174</v>
      </c>
      <c r="AB24" s="79">
        <f>AA24</f>
        <v>174</v>
      </c>
      <c r="AC24" s="94">
        <v>0</v>
      </c>
      <c r="AD24" s="79">
        <f>AB24-AC24</f>
        <v>174</v>
      </c>
    </row>
    <row r="25" spans="1:36" ht="71.25" x14ac:dyDescent="0.2">
      <c r="A25" s="112">
        <v>5111</v>
      </c>
      <c r="B25" s="113">
        <v>17</v>
      </c>
      <c r="C25" s="163" t="s">
        <v>1133</v>
      </c>
      <c r="D25" s="112" t="s">
        <v>446</v>
      </c>
      <c r="E25" s="112" t="s">
        <v>2168</v>
      </c>
      <c r="F25" s="112"/>
      <c r="G25" s="112"/>
      <c r="H25" s="112"/>
      <c r="I25" s="112" t="s">
        <v>436</v>
      </c>
      <c r="J25" s="112">
        <v>0</v>
      </c>
      <c r="K25" s="112">
        <v>0</v>
      </c>
      <c r="L25" s="112"/>
      <c r="M25" s="115"/>
      <c r="N25" s="114">
        <v>35795</v>
      </c>
      <c r="O25" s="117">
        <v>870</v>
      </c>
      <c r="P25" s="112" t="s">
        <v>323</v>
      </c>
      <c r="Q25" s="112" t="s">
        <v>3220</v>
      </c>
      <c r="R25" s="86" t="s">
        <v>5164</v>
      </c>
      <c r="S25" s="85">
        <v>10</v>
      </c>
      <c r="T25" s="79">
        <v>54</v>
      </c>
      <c r="U25" s="79">
        <v>13.5</v>
      </c>
      <c r="V25" s="79">
        <f>U25</f>
        <v>13.5</v>
      </c>
      <c r="W25" s="79">
        <v>0</v>
      </c>
      <c r="X25" s="79">
        <f>V25-W25</f>
        <v>13.5</v>
      </c>
      <c r="Y25" s="79">
        <f>X25</f>
        <v>13.5</v>
      </c>
      <c r="Z25" s="94">
        <v>0</v>
      </c>
      <c r="AA25" s="79">
        <f>Y25-Z25</f>
        <v>13.5</v>
      </c>
      <c r="AB25" s="79">
        <f>AA25</f>
        <v>13.5</v>
      </c>
      <c r="AC25" s="94">
        <v>0</v>
      </c>
      <c r="AD25" s="79">
        <f>AB25-AC25</f>
        <v>13.5</v>
      </c>
    </row>
    <row r="26" spans="1:36" ht="57" x14ac:dyDescent="0.2">
      <c r="A26" s="112">
        <v>5111</v>
      </c>
      <c r="B26" s="113">
        <v>18</v>
      </c>
      <c r="C26" s="163" t="s">
        <v>1140</v>
      </c>
      <c r="D26" s="112" t="s">
        <v>4</v>
      </c>
      <c r="E26" s="112" t="s">
        <v>2168</v>
      </c>
      <c r="F26" s="112" t="s">
        <v>375</v>
      </c>
      <c r="G26" s="112"/>
      <c r="H26" s="112"/>
      <c r="I26" s="112" t="s">
        <v>468</v>
      </c>
      <c r="J26" s="112">
        <v>0</v>
      </c>
      <c r="K26" s="112">
        <v>0</v>
      </c>
      <c r="L26" s="112"/>
      <c r="M26" s="115"/>
      <c r="N26" s="114">
        <v>35795</v>
      </c>
      <c r="O26" s="117">
        <v>67.5</v>
      </c>
      <c r="P26" s="112" t="s">
        <v>323</v>
      </c>
      <c r="Q26" s="112" t="s">
        <v>3220</v>
      </c>
      <c r="R26" s="86" t="s">
        <v>5164</v>
      </c>
      <c r="S26" s="105">
        <v>10</v>
      </c>
      <c r="T26" s="106">
        <v>1840</v>
      </c>
      <c r="U26" s="106">
        <v>460</v>
      </c>
      <c r="V26" s="106">
        <f>U26</f>
        <v>460</v>
      </c>
      <c r="W26" s="106">
        <v>0</v>
      </c>
      <c r="X26" s="106">
        <f>V26-W26</f>
        <v>460</v>
      </c>
      <c r="Y26" s="106">
        <f>X26</f>
        <v>460</v>
      </c>
      <c r="Z26" s="147">
        <v>0</v>
      </c>
      <c r="AA26" s="106">
        <f>Y26-Z26</f>
        <v>460</v>
      </c>
      <c r="AB26" s="106">
        <f>AA26</f>
        <v>460</v>
      </c>
      <c r="AC26" s="147">
        <v>0</v>
      </c>
      <c r="AD26" s="106">
        <f>AB26-AC26</f>
        <v>460</v>
      </c>
    </row>
    <row r="27" spans="1:36" ht="57" x14ac:dyDescent="0.2">
      <c r="A27" s="112">
        <v>5111</v>
      </c>
      <c r="B27" s="113">
        <v>19</v>
      </c>
      <c r="C27" s="163" t="s">
        <v>1131</v>
      </c>
      <c r="D27" s="112" t="s">
        <v>444</v>
      </c>
      <c r="E27" s="112" t="s">
        <v>2168</v>
      </c>
      <c r="F27" s="112" t="s">
        <v>80</v>
      </c>
      <c r="G27" s="112">
        <v>537</v>
      </c>
      <c r="H27" s="112"/>
      <c r="I27" s="112" t="s">
        <v>381</v>
      </c>
      <c r="J27" s="112">
        <v>2158</v>
      </c>
      <c r="K27" s="112">
        <v>0</v>
      </c>
      <c r="L27" s="112"/>
      <c r="M27" s="115" t="s">
        <v>2134</v>
      </c>
      <c r="N27" s="114">
        <v>37014</v>
      </c>
      <c r="O27" s="117">
        <v>2300</v>
      </c>
      <c r="P27" s="112" t="s">
        <v>323</v>
      </c>
      <c r="Q27" s="112" t="s">
        <v>3220</v>
      </c>
      <c r="R27" s="86" t="s">
        <v>5164</v>
      </c>
      <c r="S27" s="85">
        <v>10</v>
      </c>
      <c r="T27" s="79">
        <v>1932</v>
      </c>
      <c r="U27" s="79">
        <v>483</v>
      </c>
      <c r="V27" s="79">
        <f>U27</f>
        <v>483</v>
      </c>
      <c r="W27" s="79">
        <v>0</v>
      </c>
      <c r="X27" s="79">
        <f>V27-W27</f>
        <v>483</v>
      </c>
      <c r="Y27" s="79">
        <f>X27</f>
        <v>483</v>
      </c>
      <c r="Z27" s="94">
        <v>0</v>
      </c>
      <c r="AA27" s="79">
        <f>Y27-Z27</f>
        <v>483</v>
      </c>
      <c r="AB27" s="79">
        <f>AA27</f>
        <v>483</v>
      </c>
      <c r="AC27" s="94">
        <v>0</v>
      </c>
      <c r="AD27" s="79">
        <f>AB27-AC27</f>
        <v>483</v>
      </c>
    </row>
    <row r="28" spans="1:36" s="80" customFormat="1" ht="57" x14ac:dyDescent="0.2">
      <c r="A28" s="112">
        <v>5111</v>
      </c>
      <c r="B28" s="113">
        <v>20</v>
      </c>
      <c r="C28" s="163" t="s">
        <v>1138</v>
      </c>
      <c r="D28" s="112" t="s">
        <v>450</v>
      </c>
      <c r="E28" s="112" t="s">
        <v>2168</v>
      </c>
      <c r="F28" s="112"/>
      <c r="G28" s="112"/>
      <c r="H28" s="112"/>
      <c r="I28" s="112" t="s">
        <v>468</v>
      </c>
      <c r="J28" s="112">
        <v>5056</v>
      </c>
      <c r="K28" s="112">
        <v>0</v>
      </c>
      <c r="L28" s="112"/>
      <c r="M28" s="115" t="s">
        <v>2004</v>
      </c>
      <c r="N28" s="114">
        <v>37105</v>
      </c>
      <c r="O28" s="117">
        <v>2415</v>
      </c>
      <c r="P28" s="112" t="s">
        <v>323</v>
      </c>
      <c r="Q28" s="112" t="s">
        <v>3220</v>
      </c>
      <c r="R28" s="86" t="s">
        <v>5164</v>
      </c>
    </row>
    <row r="29" spans="1:36" s="80" customFormat="1" ht="57" x14ac:dyDescent="0.2">
      <c r="A29" s="112">
        <v>51501</v>
      </c>
      <c r="B29" s="113">
        <v>21</v>
      </c>
      <c r="C29" s="163" t="s">
        <v>3863</v>
      </c>
      <c r="D29" s="112" t="s">
        <v>3864</v>
      </c>
      <c r="E29" s="112" t="s">
        <v>3865</v>
      </c>
      <c r="F29" s="112" t="s">
        <v>550</v>
      </c>
      <c r="G29" s="112" t="s">
        <v>3866</v>
      </c>
      <c r="H29" s="112" t="s">
        <v>3867</v>
      </c>
      <c r="I29" s="112" t="s">
        <v>3868</v>
      </c>
      <c r="J29" s="112"/>
      <c r="K29" s="112"/>
      <c r="L29" s="112" t="s">
        <v>3767</v>
      </c>
      <c r="M29" s="115" t="s">
        <v>3853</v>
      </c>
      <c r="N29" s="114">
        <v>43493</v>
      </c>
      <c r="O29" s="117">
        <v>3480</v>
      </c>
      <c r="P29" s="112" t="s">
        <v>26</v>
      </c>
      <c r="Q29" s="112" t="s">
        <v>3220</v>
      </c>
      <c r="R29" s="86" t="s">
        <v>5164</v>
      </c>
    </row>
    <row r="30" spans="1:36" s="80" customFormat="1" ht="85.5" x14ac:dyDescent="0.2">
      <c r="A30" s="112">
        <v>51501</v>
      </c>
      <c r="B30" s="113">
        <v>22</v>
      </c>
      <c r="C30" s="163" t="s">
        <v>3869</v>
      </c>
      <c r="D30" s="112" t="s">
        <v>3855</v>
      </c>
      <c r="E30" s="112" t="s">
        <v>3865</v>
      </c>
      <c r="F30" s="112" t="s">
        <v>426</v>
      </c>
      <c r="G30" s="112" t="s">
        <v>3870</v>
      </c>
      <c r="H30" s="112" t="s">
        <v>3871</v>
      </c>
      <c r="I30" s="112" t="s">
        <v>530</v>
      </c>
      <c r="J30" s="112"/>
      <c r="K30" s="112"/>
      <c r="L30" s="112" t="s">
        <v>3767</v>
      </c>
      <c r="M30" s="115" t="s">
        <v>1951</v>
      </c>
      <c r="N30" s="114">
        <v>43493</v>
      </c>
      <c r="O30" s="117">
        <v>16240</v>
      </c>
      <c r="P30" s="112" t="s">
        <v>26</v>
      </c>
      <c r="Q30" s="112" t="s">
        <v>3220</v>
      </c>
      <c r="R30" s="86" t="s">
        <v>5164</v>
      </c>
    </row>
    <row r="31" spans="1:36" s="80" customFormat="1" ht="71.25" x14ac:dyDescent="0.2">
      <c r="A31" s="112">
        <v>51501</v>
      </c>
      <c r="B31" s="113">
        <v>23</v>
      </c>
      <c r="C31" s="163" t="s">
        <v>4415</v>
      </c>
      <c r="D31" s="112" t="s">
        <v>4416</v>
      </c>
      <c r="E31" s="112" t="s">
        <v>4417</v>
      </c>
      <c r="F31" s="112" t="s">
        <v>4418</v>
      </c>
      <c r="G31" s="112" t="s">
        <v>4389</v>
      </c>
      <c r="H31" s="112" t="s">
        <v>4419</v>
      </c>
      <c r="I31" s="112" t="s">
        <v>654</v>
      </c>
      <c r="J31" s="112">
        <v>4741</v>
      </c>
      <c r="K31" s="112">
        <v>4062374798</v>
      </c>
      <c r="L31" s="112" t="s">
        <v>4315</v>
      </c>
      <c r="M31" s="115" t="s">
        <v>4420</v>
      </c>
      <c r="N31" s="114">
        <v>44116</v>
      </c>
      <c r="O31" s="117">
        <v>8100.71</v>
      </c>
      <c r="P31" s="112" t="s">
        <v>26</v>
      </c>
      <c r="Q31" s="112" t="s">
        <v>3220</v>
      </c>
      <c r="R31" s="86" t="s">
        <v>5164</v>
      </c>
    </row>
    <row r="32" spans="1:36" ht="27" customHeight="1" x14ac:dyDescent="0.2">
      <c r="A32" s="112">
        <v>51901</v>
      </c>
      <c r="B32" s="113">
        <v>24</v>
      </c>
      <c r="C32" s="163" t="s">
        <v>4441</v>
      </c>
      <c r="D32" s="112" t="s">
        <v>4430</v>
      </c>
      <c r="E32" s="112" t="s">
        <v>3865</v>
      </c>
      <c r="F32" s="112" t="s">
        <v>3529</v>
      </c>
      <c r="G32" s="112" t="s">
        <v>4431</v>
      </c>
      <c r="H32" s="112" t="s">
        <v>4432</v>
      </c>
      <c r="I32" s="112" t="s">
        <v>530</v>
      </c>
      <c r="J32" s="112">
        <v>4744</v>
      </c>
      <c r="K32" s="112">
        <v>4064698616</v>
      </c>
      <c r="L32" s="112" t="s">
        <v>3939</v>
      </c>
      <c r="M32" s="115">
        <v>719</v>
      </c>
      <c r="N32" s="114">
        <v>44118</v>
      </c>
      <c r="O32" s="117">
        <v>5871.17</v>
      </c>
      <c r="P32" s="112" t="s">
        <v>26</v>
      </c>
      <c r="Q32" s="112" t="s">
        <v>3220</v>
      </c>
      <c r="S32" s="26" t="s">
        <v>200</v>
      </c>
      <c r="T32" s="27">
        <f>SUM(T26:T31)</f>
        <v>3772</v>
      </c>
      <c r="V32" s="26" t="s">
        <v>200</v>
      </c>
      <c r="W32" s="27">
        <f>SUM(W26:W31)</f>
        <v>0</v>
      </c>
      <c r="Y32" s="26" t="s">
        <v>200</v>
      </c>
      <c r="Z32" s="27">
        <f>SUM(Z26:Z31)</f>
        <v>0</v>
      </c>
      <c r="AB32" s="26" t="s">
        <v>200</v>
      </c>
      <c r="AC32" s="27">
        <f>SUM(AC26:AC31)</f>
        <v>0</v>
      </c>
    </row>
    <row r="33" spans="1:23" x14ac:dyDescent="0.2">
      <c r="N33" s="26" t="s">
        <v>200</v>
      </c>
      <c r="O33" s="27">
        <f>SUM(O25:O32,O19:O23,O7:O17)</f>
        <v>140919.07</v>
      </c>
    </row>
    <row r="35" spans="1:23" x14ac:dyDescent="0.2">
      <c r="R35" s="49"/>
      <c r="S35" s="51"/>
      <c r="T35" s="51"/>
      <c r="V35" s="51"/>
      <c r="W35" s="51"/>
    </row>
    <row r="36" spans="1:23" x14ac:dyDescent="0.2">
      <c r="B36" s="1"/>
      <c r="D36"/>
      <c r="E36" s="1"/>
      <c r="J36"/>
      <c r="K36" s="37"/>
      <c r="L36"/>
      <c r="M36"/>
      <c r="P36" s="5"/>
      <c r="Q36" s="49"/>
      <c r="R36" s="49"/>
      <c r="S36" s="51"/>
      <c r="T36" s="51"/>
      <c r="V36" s="51"/>
      <c r="W36" s="51"/>
    </row>
    <row r="37" spans="1:23" x14ac:dyDescent="0.2">
      <c r="A37" s="28"/>
      <c r="B37" s="1"/>
      <c r="C37" s="28"/>
      <c r="D37" s="31"/>
      <c r="E37" s="30"/>
      <c r="F37" s="31"/>
      <c r="G37" s="31"/>
      <c r="H37" s="31"/>
      <c r="I37" s="31"/>
      <c r="J37" s="31"/>
      <c r="K37" s="31"/>
      <c r="L37" s="31"/>
      <c r="M37"/>
      <c r="N37" s="72"/>
      <c r="O37" s="30"/>
      <c r="P37" s="5"/>
      <c r="Q37" s="49"/>
      <c r="R37" s="49"/>
      <c r="S37" s="51"/>
      <c r="T37" s="51"/>
      <c r="V37" s="51"/>
      <c r="W37" s="51"/>
    </row>
    <row r="38" spans="1:23" x14ac:dyDescent="0.2">
      <c r="B38" s="1"/>
      <c r="D38"/>
      <c r="E38" s="1"/>
      <c r="J38"/>
      <c r="K38" s="37"/>
      <c r="L38"/>
      <c r="M38"/>
      <c r="P38" s="5"/>
      <c r="Q38" s="49"/>
      <c r="R38" s="15"/>
      <c r="S38" s="51"/>
      <c r="T38" s="51"/>
      <c r="V38" s="51"/>
      <c r="W38" s="51"/>
    </row>
    <row r="39" spans="1:23" x14ac:dyDescent="0.2">
      <c r="B39"/>
      <c r="D39"/>
      <c r="E39" s="1"/>
      <c r="J39"/>
      <c r="K39" s="37"/>
      <c r="L39"/>
      <c r="M39"/>
      <c r="P39"/>
      <c r="Q39" s="15"/>
      <c r="R39" s="15"/>
      <c r="S39" s="51"/>
      <c r="T39" s="51"/>
      <c r="V39" s="51"/>
      <c r="W39" s="51"/>
    </row>
    <row r="40" spans="1:23" x14ac:dyDescent="0.2">
      <c r="B40"/>
      <c r="D40" t="s">
        <v>2201</v>
      </c>
      <c r="E40" s="1"/>
      <c r="J40"/>
      <c r="K40" s="37"/>
      <c r="L40"/>
      <c r="M40"/>
      <c r="P40"/>
      <c r="Q40" s="15"/>
      <c r="R40" s="15"/>
      <c r="S40" s="51"/>
      <c r="T40" s="51"/>
      <c r="V40" s="51"/>
      <c r="W40" s="51"/>
    </row>
    <row r="41" spans="1:23" x14ac:dyDescent="0.2">
      <c r="B41"/>
      <c r="D41"/>
      <c r="E41" s="1"/>
      <c r="J41"/>
      <c r="K41" s="37"/>
      <c r="L41"/>
      <c r="M41"/>
      <c r="P41"/>
      <c r="Q41" s="15"/>
      <c r="R41" s="15"/>
      <c r="S41" s="51"/>
      <c r="T41" s="51"/>
      <c r="V41" s="51"/>
      <c r="W41" s="51"/>
    </row>
    <row r="42" spans="1:23" x14ac:dyDescent="0.2">
      <c r="B42"/>
      <c r="D42"/>
      <c r="E42" s="1"/>
      <c r="J42"/>
      <c r="K42" s="37"/>
      <c r="L42"/>
      <c r="M42"/>
      <c r="P42"/>
      <c r="Q42" s="15"/>
      <c r="R42" s="15"/>
      <c r="S42" s="51"/>
      <c r="T42" s="51"/>
      <c r="V42" s="51"/>
      <c r="W42" s="51"/>
    </row>
    <row r="43" spans="1:23" x14ac:dyDescent="0.2">
      <c r="B43"/>
      <c r="D43"/>
      <c r="E43"/>
      <c r="F43"/>
      <c r="G43"/>
      <c r="H43"/>
      <c r="I43"/>
      <c r="J43"/>
      <c r="L43"/>
      <c r="M43"/>
      <c r="O43"/>
      <c r="P43"/>
      <c r="Q43" s="15"/>
    </row>
  </sheetData>
  <autoFilter ref="B6:Q33" xr:uid="{00000000-0009-0000-0000-000013000000}"/>
  <mergeCells count="15">
    <mergeCell ref="A1:Q1"/>
    <mergeCell ref="Y1:AH1"/>
    <mergeCell ref="A2:Q2"/>
    <mergeCell ref="Y2:AH2"/>
    <mergeCell ref="A3:Q3"/>
    <mergeCell ref="Y3:AH3"/>
    <mergeCell ref="A18:Q18"/>
    <mergeCell ref="A24:Q24"/>
    <mergeCell ref="Y4:AH4"/>
    <mergeCell ref="A5:Q5"/>
    <mergeCell ref="Z5:AA5"/>
    <mergeCell ref="AE5:AG5"/>
    <mergeCell ref="AH5:AJ5"/>
    <mergeCell ref="AB5:AD5"/>
    <mergeCell ref="A4:Q4"/>
  </mergeCells>
  <hyperlinks>
    <hyperlink ref="C29" r:id="rId1" xr:uid="{FF9A44B9-0642-4F93-ACA1-3A229C2F8124}"/>
    <hyperlink ref="C30" r:id="rId2" xr:uid="{2E8E7113-9F04-4354-88E1-F8CDA0335C01}"/>
    <hyperlink ref="C13" r:id="rId3" xr:uid="{5F9BE6AD-F473-41AF-948C-4890CDEBCDA4}"/>
    <hyperlink ref="C14" r:id="rId4" xr:uid="{951B04DB-2F48-45B2-8115-328FDF2079F2}"/>
    <hyperlink ref="C15" r:id="rId5" xr:uid="{200CF4E6-E93D-4164-BC1E-63A560B082D9}"/>
    <hyperlink ref="C16" r:id="rId6" xr:uid="{0DD07B62-F5E4-4B0F-9EF4-62084B01B099}"/>
    <hyperlink ref="C31" r:id="rId7" xr:uid="{75ADB033-0E73-4EB2-B102-2C7503FCDF00}"/>
    <hyperlink ref="C32" r:id="rId8" xr:uid="{99C49F31-E753-42B3-BF20-FBD1E09DF4C1}"/>
    <hyperlink ref="C17" r:id="rId9" xr:uid="{D6D6CA27-A66D-4A48-A435-0B8BE7412C9B}"/>
    <hyperlink ref="C8" r:id="rId10" xr:uid="{B634DEC7-4EA6-4799-BB1C-A9AE3BD06634}"/>
    <hyperlink ref="C9" r:id="rId11" xr:uid="{9A3594D8-E6FF-48C8-BDA5-1088BE84BDE2}"/>
    <hyperlink ref="C10" r:id="rId12" xr:uid="{E824B5C7-5191-45BE-945F-7775A40F18F5}"/>
    <hyperlink ref="C11" r:id="rId13" xr:uid="{EC7396A9-7813-4E06-84CE-C488A9524E34}"/>
    <hyperlink ref="C12" r:id="rId14" xr:uid="{FC46DE64-5940-4E80-924B-C2CEECDD5388}"/>
    <hyperlink ref="C19" r:id="rId15" xr:uid="{50356C54-33B3-49F5-A83B-1F400E373856}"/>
    <hyperlink ref="C20" r:id="rId16" xr:uid="{D8E019AB-90ED-4670-86BC-289A9B3D79D4}"/>
    <hyperlink ref="C21" r:id="rId17" xr:uid="{DC834A83-AADC-44C4-9AFD-4FF2937F10B6}"/>
    <hyperlink ref="C22" r:id="rId18" xr:uid="{27E688A2-46BC-4615-A56D-A59411DCB985}"/>
    <hyperlink ref="C25" r:id="rId19" xr:uid="{5C805FAE-37C7-4082-8971-E156FFC00839}"/>
    <hyperlink ref="C26" r:id="rId20" xr:uid="{288B2627-9C24-4547-8585-1BDA162B17F4}"/>
    <hyperlink ref="C27" r:id="rId21" xr:uid="{A06A46B0-9428-474D-AE0C-CF0D1FF45D59}"/>
    <hyperlink ref="C28" r:id="rId22" xr:uid="{A131827C-B4AD-4A3B-B3A8-2348852D2E63}"/>
    <hyperlink ref="C7" r:id="rId23" xr:uid="{12DF389C-D671-4A21-A3EB-AD68150E0A71}"/>
    <hyperlink ref="C23" r:id="rId24" xr:uid="{ECF75809-A9A6-45D1-A812-ABB92957F871}"/>
  </hyperlinks>
  <printOptions horizontalCentered="1"/>
  <pageMargins left="0.55118110236220474" right="0" top="0.39370078740157483" bottom="0.39370078740157483" header="0" footer="0"/>
  <pageSetup paperSize="5" scale="50" orientation="landscape" r:id="rId25"/>
  <headerFooter alignWithMargins="0">
    <oddFooter>Página &amp;P de &amp;N</oddFooter>
  </headerFooter>
  <rowBreaks count="1" manualBreakCount="1">
    <brk id="21" max="16" man="1"/>
  </rowBreaks>
  <drawing r:id="rId26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6" tint="-0.249977111117893"/>
  </sheetPr>
  <dimension ref="A1:Q33"/>
  <sheetViews>
    <sheetView view="pageBreakPreview" zoomScale="40" zoomScaleNormal="55" zoomScaleSheetLayoutView="40" workbookViewId="0">
      <pane xSplit="4" ySplit="5" topLeftCell="E21" activePane="bottomRight" state="frozen"/>
      <selection pane="topRight" activeCell="E1" sqref="E1"/>
      <selection pane="bottomLeft" activeCell="A6" sqref="A6"/>
      <selection pane="bottomRight" activeCell="AC28" sqref="AC28"/>
    </sheetView>
  </sheetViews>
  <sheetFormatPr baseColWidth="10" defaultRowHeight="12.75" x14ac:dyDescent="0.2"/>
  <cols>
    <col min="1" max="1" width="18.28515625" customWidth="1"/>
    <col min="2" max="2" width="9.7109375" style="2" customWidth="1"/>
    <col min="3" max="3" width="35" customWidth="1"/>
    <col min="4" max="4" width="37.28515625" style="4" customWidth="1"/>
    <col min="5" max="5" width="21.5703125" style="4" customWidth="1"/>
    <col min="6" max="6" width="19.140625" style="1" customWidth="1"/>
    <col min="7" max="7" width="20.28515625" style="1" customWidth="1"/>
    <col min="8" max="8" width="30.140625" style="1" bestFit="1" customWidth="1"/>
    <col min="9" max="9" width="10" style="1" customWidth="1"/>
    <col min="10" max="10" width="11.7109375" style="1" bestFit="1" customWidth="1"/>
    <col min="11" max="11" width="13.42578125" bestFit="1" customWidth="1"/>
    <col min="12" max="12" width="27.140625" style="5" customWidth="1"/>
    <col min="13" max="13" width="13.7109375" style="3" bestFit="1" customWidth="1"/>
    <col min="14" max="14" width="17.140625" customWidth="1"/>
    <col min="15" max="15" width="15.42578125" style="1" customWidth="1"/>
    <col min="16" max="16" width="22" style="1" customWidth="1"/>
    <col min="17" max="17" width="23.140625" style="6" customWidth="1"/>
  </cols>
  <sheetData>
    <row r="1" spans="1:17" ht="20.25" x14ac:dyDescent="0.3">
      <c r="A1" s="346" t="s">
        <v>315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</row>
    <row r="2" spans="1:17" ht="20.25" x14ac:dyDescent="0.3">
      <c r="A2" s="346" t="s">
        <v>526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</row>
    <row r="3" spans="1:17" ht="20.25" x14ac:dyDescent="0.3">
      <c r="A3" s="346" t="s">
        <v>2137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</row>
    <row r="4" spans="1:17" ht="20.25" x14ac:dyDescent="0.3">
      <c r="A4" s="349" t="s">
        <v>1734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</row>
    <row r="5" spans="1:17" s="309" customFormat="1" ht="24.95" customHeight="1" x14ac:dyDescent="0.2">
      <c r="A5" s="379" t="s">
        <v>5585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1"/>
    </row>
    <row r="6" spans="1:17" ht="44.25" customHeight="1" x14ac:dyDescent="0.2">
      <c r="A6" s="127" t="s">
        <v>1690</v>
      </c>
      <c r="B6" s="128" t="s">
        <v>39</v>
      </c>
      <c r="C6" s="127" t="s">
        <v>1567</v>
      </c>
      <c r="D6" s="127" t="s">
        <v>60</v>
      </c>
      <c r="E6" s="127" t="s">
        <v>2166</v>
      </c>
      <c r="F6" s="127" t="s">
        <v>61</v>
      </c>
      <c r="G6" s="127" t="s">
        <v>62</v>
      </c>
      <c r="H6" s="127" t="s">
        <v>344</v>
      </c>
      <c r="I6" s="127" t="s">
        <v>345</v>
      </c>
      <c r="J6" s="127" t="s">
        <v>346</v>
      </c>
      <c r="K6" s="127" t="s">
        <v>347</v>
      </c>
      <c r="L6" s="129" t="s">
        <v>396</v>
      </c>
      <c r="M6" s="130" t="s">
        <v>397</v>
      </c>
      <c r="N6" s="127" t="s">
        <v>398</v>
      </c>
      <c r="O6" s="127" t="s">
        <v>399</v>
      </c>
      <c r="P6" s="127" t="s">
        <v>322</v>
      </c>
      <c r="Q6" s="127" t="s">
        <v>469</v>
      </c>
    </row>
    <row r="7" spans="1:17" ht="59.25" customHeight="1" x14ac:dyDescent="0.2">
      <c r="A7" s="112">
        <v>5111</v>
      </c>
      <c r="B7" s="113">
        <v>1</v>
      </c>
      <c r="C7" s="163" t="s">
        <v>1549</v>
      </c>
      <c r="D7" s="112" t="s">
        <v>1677</v>
      </c>
      <c r="E7" s="112" t="s">
        <v>2168</v>
      </c>
      <c r="F7" s="112"/>
      <c r="G7" s="112"/>
      <c r="H7" s="112"/>
      <c r="I7" s="112" t="s">
        <v>594</v>
      </c>
      <c r="J7" s="112">
        <v>0</v>
      </c>
      <c r="K7" s="112">
        <v>0</v>
      </c>
      <c r="L7" s="112"/>
      <c r="M7" s="115"/>
      <c r="N7" s="114">
        <v>35795</v>
      </c>
      <c r="O7" s="117">
        <v>23.4</v>
      </c>
      <c r="P7" s="112" t="s">
        <v>323</v>
      </c>
      <c r="Q7" s="112" t="s">
        <v>2137</v>
      </c>
    </row>
    <row r="8" spans="1:17" ht="61.5" customHeight="1" x14ac:dyDescent="0.2">
      <c r="A8" s="112">
        <v>5111</v>
      </c>
      <c r="B8" s="113">
        <v>2</v>
      </c>
      <c r="C8" s="163" t="s">
        <v>1548</v>
      </c>
      <c r="D8" s="112" t="s">
        <v>392</v>
      </c>
      <c r="E8" s="112" t="s">
        <v>2169</v>
      </c>
      <c r="F8" s="112" t="s">
        <v>467</v>
      </c>
      <c r="G8" s="112" t="s">
        <v>206</v>
      </c>
      <c r="H8" s="112"/>
      <c r="I8" s="112" t="s">
        <v>364</v>
      </c>
      <c r="J8" s="112">
        <v>869</v>
      </c>
      <c r="K8" s="112">
        <v>8309</v>
      </c>
      <c r="L8" s="112" t="s">
        <v>349</v>
      </c>
      <c r="M8" s="115" t="s">
        <v>2002</v>
      </c>
      <c r="N8" s="114">
        <v>37308</v>
      </c>
      <c r="O8" s="117">
        <v>575</v>
      </c>
      <c r="P8" s="112" t="s">
        <v>323</v>
      </c>
      <c r="Q8" s="112" t="s">
        <v>2137</v>
      </c>
    </row>
    <row r="9" spans="1:17" ht="57" customHeight="1" x14ac:dyDescent="0.2">
      <c r="A9" s="112">
        <v>5111</v>
      </c>
      <c r="B9" s="113">
        <v>3</v>
      </c>
      <c r="C9" s="163" t="s">
        <v>1547</v>
      </c>
      <c r="D9" s="112" t="s">
        <v>597</v>
      </c>
      <c r="E9" s="112" t="s">
        <v>2169</v>
      </c>
      <c r="F9" s="112" t="s">
        <v>220</v>
      </c>
      <c r="G9" s="112">
        <v>1003</v>
      </c>
      <c r="H9" s="112"/>
      <c r="I9" s="112" t="s">
        <v>468</v>
      </c>
      <c r="J9" s="112">
        <v>5282</v>
      </c>
      <c r="K9" s="112">
        <v>8401</v>
      </c>
      <c r="L9" s="112" t="s">
        <v>349</v>
      </c>
      <c r="M9" s="115" t="s">
        <v>2138</v>
      </c>
      <c r="N9" s="114">
        <v>37455</v>
      </c>
      <c r="O9" s="117">
        <v>1725</v>
      </c>
      <c r="P9" s="112" t="s">
        <v>323</v>
      </c>
      <c r="Q9" s="112" t="s">
        <v>2137</v>
      </c>
    </row>
    <row r="10" spans="1:17" ht="78" customHeight="1" x14ac:dyDescent="0.2">
      <c r="A10" s="112">
        <v>5111</v>
      </c>
      <c r="B10" s="113">
        <v>4</v>
      </c>
      <c r="C10" s="163" t="s">
        <v>1142</v>
      </c>
      <c r="D10" s="112" t="s">
        <v>106</v>
      </c>
      <c r="E10" s="112" t="s">
        <v>2168</v>
      </c>
      <c r="F10" s="112" t="s">
        <v>501</v>
      </c>
      <c r="G10" s="112" t="s">
        <v>209</v>
      </c>
      <c r="H10" s="112"/>
      <c r="I10" s="112" t="s">
        <v>381</v>
      </c>
      <c r="J10" s="112">
        <v>5360</v>
      </c>
      <c r="K10" s="112">
        <v>3622</v>
      </c>
      <c r="L10" s="112" t="s">
        <v>116</v>
      </c>
      <c r="M10" s="115" t="s">
        <v>208</v>
      </c>
      <c r="N10" s="114">
        <v>38574</v>
      </c>
      <c r="O10" s="117">
        <v>2443.75</v>
      </c>
      <c r="P10" s="112" t="s">
        <v>323</v>
      </c>
      <c r="Q10" s="112" t="s">
        <v>2137</v>
      </c>
    </row>
    <row r="11" spans="1:17" ht="75" customHeight="1" x14ac:dyDescent="0.2">
      <c r="A11" s="112">
        <v>5111</v>
      </c>
      <c r="B11" s="113">
        <v>5</v>
      </c>
      <c r="C11" s="163" t="s">
        <v>1142</v>
      </c>
      <c r="D11" s="112" t="s">
        <v>119</v>
      </c>
      <c r="E11" s="112" t="s">
        <v>2168</v>
      </c>
      <c r="F11" s="112" t="s">
        <v>501</v>
      </c>
      <c r="G11" s="112" t="s">
        <v>209</v>
      </c>
      <c r="H11" s="112"/>
      <c r="I11" s="112" t="s">
        <v>381</v>
      </c>
      <c r="J11" s="112">
        <v>5360</v>
      </c>
      <c r="K11" s="112">
        <v>3622</v>
      </c>
      <c r="L11" s="112" t="s">
        <v>116</v>
      </c>
      <c r="M11" s="115" t="s">
        <v>208</v>
      </c>
      <c r="N11" s="114">
        <v>38574</v>
      </c>
      <c r="O11" s="117">
        <v>2443.75</v>
      </c>
      <c r="P11" s="112" t="s">
        <v>323</v>
      </c>
      <c r="Q11" s="112" t="s">
        <v>2137</v>
      </c>
    </row>
    <row r="12" spans="1:17" ht="57" customHeight="1" x14ac:dyDescent="0.2">
      <c r="A12" s="112">
        <v>5111</v>
      </c>
      <c r="B12" s="113">
        <v>6</v>
      </c>
      <c r="C12" s="163" t="s">
        <v>1144</v>
      </c>
      <c r="D12" s="112" t="s">
        <v>254</v>
      </c>
      <c r="E12" s="112" t="s">
        <v>2169</v>
      </c>
      <c r="F12" s="112"/>
      <c r="G12" s="112"/>
      <c r="H12" s="112"/>
      <c r="I12" s="112" t="s">
        <v>255</v>
      </c>
      <c r="J12" s="112">
        <v>8021</v>
      </c>
      <c r="K12" s="112">
        <v>860</v>
      </c>
      <c r="L12" s="112" t="s">
        <v>64</v>
      </c>
      <c r="M12" s="115" t="s">
        <v>1992</v>
      </c>
      <c r="N12" s="114">
        <v>39401</v>
      </c>
      <c r="O12" s="117">
        <v>1495</v>
      </c>
      <c r="P12" s="112" t="s">
        <v>1997</v>
      </c>
      <c r="Q12" s="112" t="s">
        <v>2137</v>
      </c>
    </row>
    <row r="13" spans="1:17" ht="76.5" customHeight="1" x14ac:dyDescent="0.2">
      <c r="A13" s="112">
        <v>5111</v>
      </c>
      <c r="B13" s="113">
        <v>7</v>
      </c>
      <c r="C13" s="163" t="s">
        <v>1143</v>
      </c>
      <c r="D13" s="112" t="s">
        <v>253</v>
      </c>
      <c r="E13" s="112" t="s">
        <v>2169</v>
      </c>
      <c r="F13" s="112"/>
      <c r="G13" s="112"/>
      <c r="H13" s="112"/>
      <c r="I13" s="112" t="s">
        <v>588</v>
      </c>
      <c r="J13" s="112">
        <v>8462</v>
      </c>
      <c r="K13" s="112">
        <v>965</v>
      </c>
      <c r="L13" s="112" t="s">
        <v>64</v>
      </c>
      <c r="M13" s="115" t="s">
        <v>1998</v>
      </c>
      <c r="N13" s="114">
        <v>39433</v>
      </c>
      <c r="O13" s="117">
        <v>3795</v>
      </c>
      <c r="P13" s="112" t="s">
        <v>323</v>
      </c>
      <c r="Q13" s="112" t="s">
        <v>2137</v>
      </c>
    </row>
    <row r="14" spans="1:17" ht="60.75" customHeight="1" x14ac:dyDescent="0.2">
      <c r="A14" s="112">
        <v>5111</v>
      </c>
      <c r="B14" s="113">
        <v>8</v>
      </c>
      <c r="C14" s="163" t="s">
        <v>1145</v>
      </c>
      <c r="D14" s="112" t="s">
        <v>2139</v>
      </c>
      <c r="E14" s="112" t="s">
        <v>2169</v>
      </c>
      <c r="F14" s="112"/>
      <c r="G14" s="112"/>
      <c r="H14" s="112"/>
      <c r="I14" s="112" t="s">
        <v>88</v>
      </c>
      <c r="J14" s="112">
        <v>8462</v>
      </c>
      <c r="K14" s="112">
        <v>965</v>
      </c>
      <c r="L14" s="112" t="s">
        <v>64</v>
      </c>
      <c r="M14" s="115" t="s">
        <v>1998</v>
      </c>
      <c r="N14" s="114">
        <v>39433</v>
      </c>
      <c r="O14" s="117">
        <v>1092.5</v>
      </c>
      <c r="P14" s="112" t="s">
        <v>323</v>
      </c>
      <c r="Q14" s="112" t="s">
        <v>2137</v>
      </c>
    </row>
    <row r="15" spans="1:17" ht="61.5" customHeight="1" x14ac:dyDescent="0.2">
      <c r="A15" s="112">
        <v>5111</v>
      </c>
      <c r="B15" s="113">
        <v>9</v>
      </c>
      <c r="C15" s="163" t="s">
        <v>1550</v>
      </c>
      <c r="D15" s="112" t="s">
        <v>571</v>
      </c>
      <c r="E15" s="112" t="s">
        <v>2168</v>
      </c>
      <c r="F15" s="112"/>
      <c r="G15" s="112"/>
      <c r="H15" s="112"/>
      <c r="I15" s="112" t="s">
        <v>176</v>
      </c>
      <c r="J15" s="112">
        <v>7726</v>
      </c>
      <c r="K15" s="112">
        <v>4578</v>
      </c>
      <c r="L15" s="112" t="s">
        <v>367</v>
      </c>
      <c r="M15" s="115" t="s">
        <v>1850</v>
      </c>
      <c r="N15" s="114">
        <v>39755</v>
      </c>
      <c r="O15" s="117">
        <v>1459.35</v>
      </c>
      <c r="P15" s="112" t="s">
        <v>1997</v>
      </c>
      <c r="Q15" s="112" t="s">
        <v>2137</v>
      </c>
    </row>
    <row r="16" spans="1:17" ht="75" customHeight="1" x14ac:dyDescent="0.2">
      <c r="A16" s="112">
        <v>5151</v>
      </c>
      <c r="B16" s="113">
        <v>10</v>
      </c>
      <c r="C16" s="163" t="s">
        <v>1703</v>
      </c>
      <c r="D16" s="112" t="s">
        <v>1718</v>
      </c>
      <c r="E16" s="112" t="s">
        <v>2168</v>
      </c>
      <c r="F16" s="112" t="s">
        <v>1691</v>
      </c>
      <c r="G16" s="112" t="s">
        <v>1692</v>
      </c>
      <c r="H16" s="112" t="s">
        <v>1704</v>
      </c>
      <c r="I16" s="112" t="s">
        <v>88</v>
      </c>
      <c r="J16" s="112">
        <v>1677</v>
      </c>
      <c r="K16" s="112">
        <v>162106</v>
      </c>
      <c r="L16" s="112" t="s">
        <v>1693</v>
      </c>
      <c r="M16" s="115" t="s">
        <v>2067</v>
      </c>
      <c r="N16" s="114">
        <v>41380</v>
      </c>
      <c r="O16" s="117">
        <v>8007.48</v>
      </c>
      <c r="P16" s="112" t="s">
        <v>1997</v>
      </c>
      <c r="Q16" s="112" t="s">
        <v>2137</v>
      </c>
    </row>
    <row r="17" spans="1:17" ht="60" customHeight="1" x14ac:dyDescent="0.2">
      <c r="A17" s="112">
        <v>5151</v>
      </c>
      <c r="B17" s="113">
        <v>11</v>
      </c>
      <c r="C17" s="163" t="s">
        <v>1705</v>
      </c>
      <c r="D17" s="112" t="s">
        <v>161</v>
      </c>
      <c r="E17" s="112" t="s">
        <v>2168</v>
      </c>
      <c r="F17" s="112" t="s">
        <v>426</v>
      </c>
      <c r="G17" s="112" t="s">
        <v>687</v>
      </c>
      <c r="H17" s="112" t="s">
        <v>1706</v>
      </c>
      <c r="I17" s="112" t="s">
        <v>88</v>
      </c>
      <c r="J17" s="112">
        <v>1674</v>
      </c>
      <c r="K17" s="112">
        <v>162106</v>
      </c>
      <c r="L17" s="112" t="s">
        <v>1693</v>
      </c>
      <c r="M17" s="115" t="s">
        <v>2050</v>
      </c>
      <c r="N17" s="114">
        <v>41380</v>
      </c>
      <c r="O17" s="117">
        <v>3000</v>
      </c>
      <c r="P17" s="112" t="s">
        <v>323</v>
      </c>
      <c r="Q17" s="112" t="s">
        <v>2137</v>
      </c>
    </row>
    <row r="18" spans="1:17" ht="106.5" customHeight="1" x14ac:dyDescent="0.2">
      <c r="A18" s="112">
        <v>5191</v>
      </c>
      <c r="B18" s="113">
        <v>12</v>
      </c>
      <c r="C18" s="163" t="s">
        <v>3265</v>
      </c>
      <c r="D18" s="112" t="s">
        <v>3266</v>
      </c>
      <c r="E18" s="112" t="s">
        <v>2169</v>
      </c>
      <c r="F18" s="112" t="s">
        <v>3267</v>
      </c>
      <c r="G18" s="112" t="s">
        <v>3268</v>
      </c>
      <c r="H18" s="112" t="s">
        <v>3269</v>
      </c>
      <c r="I18" s="112" t="s">
        <v>530</v>
      </c>
      <c r="J18" s="112">
        <v>2246</v>
      </c>
      <c r="K18" s="112">
        <v>210019</v>
      </c>
      <c r="L18" s="112" t="s">
        <v>3263</v>
      </c>
      <c r="M18" s="115" t="s">
        <v>3270</v>
      </c>
      <c r="N18" s="114">
        <v>42530</v>
      </c>
      <c r="O18" s="117">
        <v>5445</v>
      </c>
      <c r="P18" s="112" t="s">
        <v>214</v>
      </c>
      <c r="Q18" s="112" t="s">
        <v>2137</v>
      </c>
    </row>
    <row r="19" spans="1:17" s="80" customFormat="1" ht="72.75" customHeight="1" x14ac:dyDescent="0.2">
      <c r="A19" s="112">
        <v>51901</v>
      </c>
      <c r="B19" s="113">
        <v>13</v>
      </c>
      <c r="C19" s="163" t="s">
        <v>4084</v>
      </c>
      <c r="D19" s="112" t="s">
        <v>4085</v>
      </c>
      <c r="E19" s="112" t="s">
        <v>2168</v>
      </c>
      <c r="F19" s="112" t="s">
        <v>737</v>
      </c>
      <c r="G19" s="112" t="s">
        <v>5173</v>
      </c>
      <c r="H19" s="112" t="s">
        <v>5174</v>
      </c>
      <c r="I19" s="112" t="s">
        <v>530</v>
      </c>
      <c r="J19" s="112"/>
      <c r="K19" s="112"/>
      <c r="L19" s="112" t="s">
        <v>3883</v>
      </c>
      <c r="M19" s="115" t="s">
        <v>3534</v>
      </c>
      <c r="N19" s="114">
        <v>43635</v>
      </c>
      <c r="O19" s="117">
        <v>6584.16</v>
      </c>
      <c r="P19" s="112" t="s">
        <v>3862</v>
      </c>
      <c r="Q19" s="112" t="s">
        <v>2137</v>
      </c>
    </row>
    <row r="20" spans="1:17" s="80" customFormat="1" ht="84" customHeight="1" x14ac:dyDescent="0.2">
      <c r="A20" s="112">
        <v>51501</v>
      </c>
      <c r="B20" s="113">
        <v>14</v>
      </c>
      <c r="C20" s="163" t="s">
        <v>4421</v>
      </c>
      <c r="D20" s="112" t="s">
        <v>4416</v>
      </c>
      <c r="E20" s="112" t="s">
        <v>2169</v>
      </c>
      <c r="F20" s="112" t="s">
        <v>4418</v>
      </c>
      <c r="G20" s="112" t="s">
        <v>4389</v>
      </c>
      <c r="H20" s="112" t="s">
        <v>4422</v>
      </c>
      <c r="I20" s="112" t="s">
        <v>654</v>
      </c>
      <c r="J20" s="112">
        <v>4709</v>
      </c>
      <c r="K20" s="112">
        <v>4064698616</v>
      </c>
      <c r="L20" s="112" t="s">
        <v>4315</v>
      </c>
      <c r="M20" s="115" t="s">
        <v>4401</v>
      </c>
      <c r="N20" s="114">
        <v>44116</v>
      </c>
      <c r="O20" s="117">
        <v>8100.71</v>
      </c>
      <c r="P20" s="112" t="s">
        <v>26</v>
      </c>
      <c r="Q20" s="112" t="s">
        <v>2137</v>
      </c>
    </row>
    <row r="21" spans="1:17" s="80" customFormat="1" ht="98.25" customHeight="1" x14ac:dyDescent="0.2">
      <c r="A21" s="112">
        <v>51501</v>
      </c>
      <c r="B21" s="113">
        <v>15</v>
      </c>
      <c r="C21" s="163" t="s">
        <v>4673</v>
      </c>
      <c r="D21" s="112" t="s">
        <v>4572</v>
      </c>
      <c r="E21" s="112" t="s">
        <v>4127</v>
      </c>
      <c r="F21" s="112" t="s">
        <v>133</v>
      </c>
      <c r="G21" s="112" t="s">
        <v>4573</v>
      </c>
      <c r="H21" s="112" t="s">
        <v>4674</v>
      </c>
      <c r="I21" s="112" t="s">
        <v>530</v>
      </c>
      <c r="J21" s="112">
        <v>6241</v>
      </c>
      <c r="K21" s="112">
        <v>4064698533</v>
      </c>
      <c r="L21" s="112" t="s">
        <v>4476</v>
      </c>
      <c r="M21" s="115">
        <v>100</v>
      </c>
      <c r="N21" s="114">
        <v>44195</v>
      </c>
      <c r="O21" s="117">
        <v>6960</v>
      </c>
      <c r="P21" s="112" t="s">
        <v>3862</v>
      </c>
      <c r="Q21" s="112" t="s">
        <v>2137</v>
      </c>
    </row>
    <row r="22" spans="1:17" s="80" customFormat="1" ht="108" customHeight="1" x14ac:dyDescent="0.2">
      <c r="A22" s="112">
        <v>51101</v>
      </c>
      <c r="B22" s="113">
        <v>16</v>
      </c>
      <c r="C22" s="163" t="s">
        <v>4562</v>
      </c>
      <c r="D22" s="112" t="s">
        <v>4490</v>
      </c>
      <c r="E22" s="112" t="s">
        <v>2167</v>
      </c>
      <c r="F22" s="112" t="s">
        <v>467</v>
      </c>
      <c r="G22" s="112"/>
      <c r="H22" s="112"/>
      <c r="I22" s="112" t="s">
        <v>3972</v>
      </c>
      <c r="J22" s="112">
        <v>6243</v>
      </c>
      <c r="K22" s="112">
        <v>4064698533</v>
      </c>
      <c r="L22" s="112" t="s">
        <v>4476</v>
      </c>
      <c r="M22" s="115">
        <v>99</v>
      </c>
      <c r="N22" s="114">
        <v>44195</v>
      </c>
      <c r="O22" s="117">
        <v>7116.6</v>
      </c>
      <c r="P22" s="112" t="s">
        <v>3862</v>
      </c>
      <c r="Q22" s="112" t="s">
        <v>2137</v>
      </c>
    </row>
    <row r="23" spans="1:17" s="80" customFormat="1" ht="85.5" x14ac:dyDescent="0.2">
      <c r="A23" s="112">
        <v>51101</v>
      </c>
      <c r="B23" s="113">
        <v>17</v>
      </c>
      <c r="C23" s="163" t="s">
        <v>4563</v>
      </c>
      <c r="D23" s="112" t="s">
        <v>4474</v>
      </c>
      <c r="E23" s="112" t="s">
        <v>2167</v>
      </c>
      <c r="F23" s="112" t="s">
        <v>4475</v>
      </c>
      <c r="G23" s="112"/>
      <c r="H23" s="112"/>
      <c r="I23" s="112" t="s">
        <v>88</v>
      </c>
      <c r="J23" s="112">
        <v>6243</v>
      </c>
      <c r="K23" s="112">
        <v>4064698533</v>
      </c>
      <c r="L23" s="112" t="s">
        <v>4476</v>
      </c>
      <c r="M23" s="115" t="s">
        <v>1850</v>
      </c>
      <c r="N23" s="114">
        <v>44195</v>
      </c>
      <c r="O23" s="117">
        <v>2900</v>
      </c>
      <c r="P23" s="112" t="s">
        <v>26</v>
      </c>
      <c r="Q23" s="112" t="s">
        <v>2137</v>
      </c>
    </row>
    <row r="24" spans="1:17" s="80" customFormat="1" ht="85.5" x14ac:dyDescent="0.2">
      <c r="A24" s="112">
        <v>51101</v>
      </c>
      <c r="B24" s="113">
        <v>18</v>
      </c>
      <c r="C24" s="163" t="s">
        <v>4564</v>
      </c>
      <c r="D24" s="112" t="s">
        <v>4474</v>
      </c>
      <c r="E24" s="112" t="s">
        <v>2167</v>
      </c>
      <c r="F24" s="112" t="s">
        <v>4475</v>
      </c>
      <c r="G24" s="112"/>
      <c r="H24" s="112"/>
      <c r="I24" s="112" t="s">
        <v>88</v>
      </c>
      <c r="J24" s="112">
        <v>6243</v>
      </c>
      <c r="K24" s="112">
        <v>4064698533</v>
      </c>
      <c r="L24" s="112" t="s">
        <v>4476</v>
      </c>
      <c r="M24" s="115" t="s">
        <v>1850</v>
      </c>
      <c r="N24" s="114">
        <v>44195</v>
      </c>
      <c r="O24" s="117">
        <v>2900</v>
      </c>
      <c r="P24" s="112" t="s">
        <v>26</v>
      </c>
      <c r="Q24" s="112" t="s">
        <v>2137</v>
      </c>
    </row>
    <row r="25" spans="1:17" s="80" customFormat="1" ht="85.5" x14ac:dyDescent="0.2">
      <c r="A25" s="112">
        <v>51501</v>
      </c>
      <c r="B25" s="113">
        <v>19</v>
      </c>
      <c r="C25" s="163" t="s">
        <v>4675</v>
      </c>
      <c r="D25" s="112" t="s">
        <v>4301</v>
      </c>
      <c r="E25" s="112" t="s">
        <v>4127</v>
      </c>
      <c r="F25" s="112" t="s">
        <v>1854</v>
      </c>
      <c r="G25" s="112" t="s">
        <v>4567</v>
      </c>
      <c r="H25" s="112" t="s">
        <v>4676</v>
      </c>
      <c r="I25" s="112" t="s">
        <v>176</v>
      </c>
      <c r="J25" s="112">
        <v>6241</v>
      </c>
      <c r="K25" s="112">
        <v>4064698533</v>
      </c>
      <c r="L25" s="112" t="s">
        <v>4476</v>
      </c>
      <c r="M25" s="115">
        <v>100</v>
      </c>
      <c r="N25" s="114">
        <v>44195</v>
      </c>
      <c r="O25" s="117">
        <v>16240</v>
      </c>
      <c r="P25" s="112" t="s">
        <v>3862</v>
      </c>
      <c r="Q25" s="112" t="s">
        <v>2137</v>
      </c>
    </row>
    <row r="26" spans="1:17" s="80" customFormat="1" ht="85.5" x14ac:dyDescent="0.2">
      <c r="A26" s="112">
        <v>51501</v>
      </c>
      <c r="B26" s="113">
        <v>20</v>
      </c>
      <c r="C26" s="163" t="s">
        <v>4677</v>
      </c>
      <c r="D26" s="112" t="s">
        <v>4301</v>
      </c>
      <c r="E26" s="112" t="s">
        <v>4127</v>
      </c>
      <c r="F26" s="112" t="s">
        <v>1854</v>
      </c>
      <c r="G26" s="112" t="s">
        <v>4567</v>
      </c>
      <c r="H26" s="112" t="s">
        <v>4678</v>
      </c>
      <c r="I26" s="112" t="s">
        <v>176</v>
      </c>
      <c r="J26" s="112">
        <v>6241</v>
      </c>
      <c r="K26" s="112">
        <v>4064698533</v>
      </c>
      <c r="L26" s="112" t="s">
        <v>4476</v>
      </c>
      <c r="M26" s="115">
        <v>100</v>
      </c>
      <c r="N26" s="114">
        <v>44195</v>
      </c>
      <c r="O26" s="117">
        <v>16240</v>
      </c>
      <c r="P26" s="112" t="s">
        <v>3862</v>
      </c>
      <c r="Q26" s="112" t="s">
        <v>2137</v>
      </c>
    </row>
    <row r="27" spans="1:17" s="80" customFormat="1" ht="85.5" x14ac:dyDescent="0.2">
      <c r="A27" s="112">
        <v>51101</v>
      </c>
      <c r="B27" s="113">
        <v>21</v>
      </c>
      <c r="C27" s="163" t="s">
        <v>5494</v>
      </c>
      <c r="D27" s="112" t="s">
        <v>5483</v>
      </c>
      <c r="E27" s="112" t="s">
        <v>2167</v>
      </c>
      <c r="F27" s="112" t="s">
        <v>5484</v>
      </c>
      <c r="G27" s="112"/>
      <c r="H27" s="112"/>
      <c r="I27" s="112" t="s">
        <v>88</v>
      </c>
      <c r="J27" s="112">
        <v>4694</v>
      </c>
      <c r="K27" s="112">
        <v>4067361592</v>
      </c>
      <c r="L27" s="112" t="s">
        <v>5474</v>
      </c>
      <c r="M27" s="115" t="s">
        <v>5475</v>
      </c>
      <c r="N27" s="114">
        <v>44854</v>
      </c>
      <c r="O27" s="117">
        <v>7302.77</v>
      </c>
      <c r="P27" s="113" t="s">
        <v>26</v>
      </c>
      <c r="Q27" s="112" t="s">
        <v>2137</v>
      </c>
    </row>
    <row r="28" spans="1:17" ht="27" customHeight="1" x14ac:dyDescent="0.2">
      <c r="N28" s="26" t="s">
        <v>200</v>
      </c>
      <c r="O28" s="27">
        <f>SUM(O7:O27)</f>
        <v>105849.47</v>
      </c>
    </row>
    <row r="30" spans="1:17" s="37" customFormat="1" ht="6.75" customHeight="1" x14ac:dyDescent="0.2">
      <c r="A30" s="73"/>
      <c r="B30" s="54"/>
      <c r="C30" s="73"/>
      <c r="D30" s="73"/>
      <c r="E30" s="74"/>
      <c r="F30" s="74"/>
      <c r="G30" s="74"/>
      <c r="H30" s="74"/>
      <c r="I30" s="74"/>
      <c r="J30" s="74"/>
      <c r="K30" s="73"/>
      <c r="L30" s="74"/>
      <c r="M30" s="45"/>
      <c r="N30" s="75"/>
      <c r="O30" s="65"/>
      <c r="P30" s="74"/>
      <c r="Q30" s="76"/>
    </row>
    <row r="31" spans="1:17" s="37" customFormat="1" ht="21" customHeight="1" x14ac:dyDescent="0.2">
      <c r="A31" s="28"/>
      <c r="B31" s="54"/>
      <c r="C31" s="28"/>
      <c r="D31" s="31"/>
      <c r="E31" s="30"/>
      <c r="F31" s="31"/>
      <c r="G31" s="31"/>
      <c r="H31" s="31"/>
      <c r="I31" s="31"/>
      <c r="J31" s="31"/>
      <c r="K31" s="31"/>
      <c r="L31" s="31"/>
      <c r="M31" s="33"/>
      <c r="N31" s="72"/>
      <c r="O31" s="30"/>
      <c r="P31" s="74"/>
      <c r="Q31" s="76"/>
    </row>
    <row r="32" spans="1:17" s="37" customFormat="1" ht="21" customHeight="1" x14ac:dyDescent="0.2">
      <c r="A32"/>
      <c r="B32" s="54"/>
      <c r="C32"/>
      <c r="D32"/>
      <c r="E32" s="1"/>
      <c r="F32" s="1"/>
      <c r="G32" s="1"/>
      <c r="H32" s="1"/>
      <c r="I32" s="1"/>
      <c r="J32"/>
      <c r="L32"/>
      <c r="M32"/>
      <c r="N32"/>
      <c r="O32" s="1"/>
      <c r="P32" s="74"/>
      <c r="Q32" s="76"/>
    </row>
    <row r="33" spans="1:17" s="37" customFormat="1" ht="51.75" customHeight="1" x14ac:dyDescent="0.2">
      <c r="A33"/>
      <c r="B33" s="54"/>
      <c r="C33"/>
      <c r="D33"/>
      <c r="E33" s="1"/>
      <c r="F33" s="1"/>
      <c r="G33" s="1"/>
      <c r="H33" s="1"/>
      <c r="I33" s="1"/>
      <c r="J33"/>
      <c r="L33"/>
      <c r="M33"/>
      <c r="N33"/>
      <c r="O33" s="1"/>
      <c r="P33" s="74"/>
      <c r="Q33" s="76"/>
    </row>
  </sheetData>
  <autoFilter ref="B6:Q28" xr:uid="{00000000-0009-0000-0000-000014000000}"/>
  <mergeCells count="5">
    <mergeCell ref="A1:Q1"/>
    <mergeCell ref="A2:Q2"/>
    <mergeCell ref="A3:Q3"/>
    <mergeCell ref="A5:Q5"/>
    <mergeCell ref="A4:Q4"/>
  </mergeCells>
  <hyperlinks>
    <hyperlink ref="C19" r:id="rId1" xr:uid="{745E4E89-0C7D-44A3-9FB4-6A15CD75158C}"/>
    <hyperlink ref="C20" r:id="rId2" xr:uid="{4B431003-3DC1-4810-826B-3EAA076D5C22}"/>
    <hyperlink ref="C22" r:id="rId3" xr:uid="{11F9A801-546E-4521-8FBC-49DB2B1FD631}"/>
    <hyperlink ref="C23" r:id="rId4" xr:uid="{69952C20-1700-4375-815C-C7E736116863}"/>
    <hyperlink ref="C24" r:id="rId5" xr:uid="{2F3A030D-072F-4B53-AAD2-3257B7D36C16}"/>
    <hyperlink ref="C21" r:id="rId6" xr:uid="{03A8F6A6-01FD-428D-8ECE-E53EB8DDD4D1}"/>
    <hyperlink ref="C25" r:id="rId7" xr:uid="{ED251E8A-D31B-4C23-B85F-BF2464787C85}"/>
    <hyperlink ref="C26" r:id="rId8" xr:uid="{CEFCB9E3-E0B7-4A4E-8352-513EE7C87A72}"/>
    <hyperlink ref="C7" r:id="rId9" xr:uid="{ADC710E4-7B37-4844-8FBA-6F47DF889B96}"/>
    <hyperlink ref="C8" r:id="rId10" xr:uid="{2FD72D1F-6C13-448F-9614-8A59EA078F99}"/>
    <hyperlink ref="C9" r:id="rId11" xr:uid="{7A43AA0E-64CA-4E04-8ABC-3B8994D580F0}"/>
    <hyperlink ref="C10" r:id="rId12" xr:uid="{A54AE11B-E6FA-4D27-A5F6-D00CF98E03FF}"/>
    <hyperlink ref="C11" r:id="rId13" xr:uid="{C5C92B4C-C79A-4951-A1DD-796C64B99533}"/>
    <hyperlink ref="C12" r:id="rId14" xr:uid="{EC503CA9-C6F0-45F2-AEC8-2ABE28F8956A}"/>
    <hyperlink ref="C13" r:id="rId15" xr:uid="{30189FEC-CF3A-4DC0-8EC7-5E7D80E38AB6}"/>
    <hyperlink ref="C14" r:id="rId16" xr:uid="{FDC8B4A8-301E-4D99-B9AC-FFBF66DEBB98}"/>
    <hyperlink ref="C15" r:id="rId17" xr:uid="{F76CC853-4D50-4D7F-9555-ADB4DC40906B}"/>
    <hyperlink ref="C16" r:id="rId18" xr:uid="{087F18CB-8685-40CB-958B-4E1BD6DCA715}"/>
    <hyperlink ref="C17" r:id="rId19" xr:uid="{9F9C158B-067D-41CE-AD3D-7EDD137FE777}"/>
    <hyperlink ref="C18" r:id="rId20" xr:uid="{CFC2FFEF-7B58-4010-AEEB-3DE1824430CD}"/>
    <hyperlink ref="C27" r:id="rId21" xr:uid="{25881B52-9C61-48E9-851C-4EE2142F43D6}"/>
  </hyperlinks>
  <printOptions horizontalCentered="1"/>
  <pageMargins left="0.51181102362204722" right="0" top="0.39370078740157483" bottom="0.39370078740157483" header="0" footer="0"/>
  <pageSetup paperSize="5" scale="48" orientation="landscape" r:id="rId22"/>
  <headerFooter alignWithMargins="0">
    <oddFooter>Página &amp;P de &amp;N</oddFooter>
  </headerFooter>
  <drawing r:id="rId2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6" tint="-0.249977111117893"/>
  </sheetPr>
  <dimension ref="A1:Q44"/>
  <sheetViews>
    <sheetView view="pageBreakPreview" zoomScale="25" zoomScaleNormal="55" zoomScaleSheetLayoutView="25" workbookViewId="0">
      <pane xSplit="4" ySplit="5" topLeftCell="E12" activePane="bottomRight" state="frozen"/>
      <selection pane="topRight" activeCell="E1" sqref="E1"/>
      <selection pane="bottomLeft" activeCell="A6" sqref="A6"/>
      <selection pane="bottomRight" activeCell="BC24" sqref="BC24"/>
    </sheetView>
  </sheetViews>
  <sheetFormatPr baseColWidth="10" defaultRowHeight="12.75" x14ac:dyDescent="0.2"/>
  <cols>
    <col min="1" max="1" width="20.28515625" customWidth="1"/>
    <col min="2" max="2" width="10.5703125" style="2" customWidth="1"/>
    <col min="3" max="3" width="34.28515625" customWidth="1"/>
    <col min="4" max="4" width="34.5703125" style="4" customWidth="1"/>
    <col min="5" max="5" width="29.140625" style="4" customWidth="1"/>
    <col min="6" max="6" width="18.140625" style="1" customWidth="1"/>
    <col min="7" max="7" width="15.5703125" style="1" customWidth="1"/>
    <col min="8" max="8" width="21.7109375" style="1" customWidth="1"/>
    <col min="9" max="9" width="17.42578125" style="1" customWidth="1"/>
    <col min="10" max="10" width="15.85546875" style="1" customWidth="1"/>
    <col min="11" max="11" width="22.5703125" customWidth="1"/>
    <col min="12" max="12" width="25.5703125" style="5" customWidth="1"/>
    <col min="13" max="13" width="13.7109375" style="3" bestFit="1" customWidth="1"/>
    <col min="14" max="14" width="16.42578125" customWidth="1"/>
    <col min="15" max="15" width="18.42578125" style="1" customWidth="1"/>
    <col min="16" max="16" width="26.85546875" style="1" bestFit="1" customWidth="1"/>
    <col min="17" max="17" width="19.85546875" style="6" bestFit="1" customWidth="1"/>
  </cols>
  <sheetData>
    <row r="1" spans="1:17" ht="20.25" x14ac:dyDescent="0.3">
      <c r="A1" s="346" t="s">
        <v>315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</row>
    <row r="2" spans="1:17" ht="20.25" x14ac:dyDescent="0.3">
      <c r="A2" s="346" t="s">
        <v>526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</row>
    <row r="3" spans="1:17" ht="20.25" x14ac:dyDescent="0.3">
      <c r="A3" s="346" t="s">
        <v>2915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</row>
    <row r="4" spans="1:17" ht="20.25" x14ac:dyDescent="0.3">
      <c r="A4" s="349" t="s">
        <v>1734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</row>
    <row r="5" spans="1:17" s="307" customFormat="1" ht="24.95" customHeight="1" x14ac:dyDescent="0.2">
      <c r="A5" s="379" t="s">
        <v>5585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1"/>
    </row>
    <row r="6" spans="1:17" ht="44.25" customHeight="1" x14ac:dyDescent="0.2">
      <c r="A6" s="127" t="s">
        <v>1690</v>
      </c>
      <c r="B6" s="128" t="s">
        <v>39</v>
      </c>
      <c r="C6" s="127" t="s">
        <v>1567</v>
      </c>
      <c r="D6" s="127" t="s">
        <v>60</v>
      </c>
      <c r="E6" s="127" t="s">
        <v>2166</v>
      </c>
      <c r="F6" s="127" t="s">
        <v>61</v>
      </c>
      <c r="G6" s="127" t="s">
        <v>62</v>
      </c>
      <c r="H6" s="127" t="s">
        <v>344</v>
      </c>
      <c r="I6" s="127" t="s">
        <v>345</v>
      </c>
      <c r="J6" s="127" t="s">
        <v>346</v>
      </c>
      <c r="K6" s="127" t="s">
        <v>347</v>
      </c>
      <c r="L6" s="129" t="s">
        <v>396</v>
      </c>
      <c r="M6" s="130" t="s">
        <v>397</v>
      </c>
      <c r="N6" s="127" t="s">
        <v>398</v>
      </c>
      <c r="O6" s="127" t="s">
        <v>399</v>
      </c>
      <c r="P6" s="127" t="s">
        <v>322</v>
      </c>
      <c r="Q6" s="127" t="s">
        <v>469</v>
      </c>
    </row>
    <row r="7" spans="1:17" ht="75" customHeight="1" x14ac:dyDescent="0.2">
      <c r="A7" s="112">
        <v>5111</v>
      </c>
      <c r="B7" s="113">
        <v>1</v>
      </c>
      <c r="C7" s="163" t="s">
        <v>1147</v>
      </c>
      <c r="D7" s="112" t="s">
        <v>111</v>
      </c>
      <c r="E7" s="112" t="s">
        <v>2169</v>
      </c>
      <c r="F7" s="112" t="s">
        <v>162</v>
      </c>
      <c r="G7" s="112"/>
      <c r="H7" s="112"/>
      <c r="I7" s="112" t="s">
        <v>588</v>
      </c>
      <c r="J7" s="112">
        <v>8462</v>
      </c>
      <c r="K7" s="112">
        <v>965</v>
      </c>
      <c r="L7" s="112" t="s">
        <v>64</v>
      </c>
      <c r="M7" s="115" t="s">
        <v>1998</v>
      </c>
      <c r="N7" s="114">
        <v>39433</v>
      </c>
      <c r="O7" s="117">
        <v>3795</v>
      </c>
      <c r="P7" s="112" t="s">
        <v>214</v>
      </c>
      <c r="Q7" s="112" t="s">
        <v>4327</v>
      </c>
    </row>
    <row r="8" spans="1:17" ht="134.25" customHeight="1" x14ac:dyDescent="0.2">
      <c r="A8" s="112">
        <v>5111</v>
      </c>
      <c r="B8" s="113">
        <v>2</v>
      </c>
      <c r="C8" s="163" t="s">
        <v>1148</v>
      </c>
      <c r="D8" s="112" t="s">
        <v>1830</v>
      </c>
      <c r="E8" s="112" t="s">
        <v>2169</v>
      </c>
      <c r="F8" s="112" t="s">
        <v>1685</v>
      </c>
      <c r="G8" s="112" t="s">
        <v>115</v>
      </c>
      <c r="H8" s="112">
        <v>12870122007</v>
      </c>
      <c r="I8" s="112" t="s">
        <v>176</v>
      </c>
      <c r="J8" s="112">
        <v>8464</v>
      </c>
      <c r="K8" s="112">
        <v>967</v>
      </c>
      <c r="L8" s="112" t="s">
        <v>64</v>
      </c>
      <c r="M8" s="115" t="s">
        <v>2092</v>
      </c>
      <c r="N8" s="114">
        <v>39433</v>
      </c>
      <c r="O8" s="117">
        <v>3864</v>
      </c>
      <c r="P8" s="112" t="s">
        <v>323</v>
      </c>
      <c r="Q8" s="112" t="s">
        <v>4327</v>
      </c>
    </row>
    <row r="9" spans="1:17" ht="75" customHeight="1" x14ac:dyDescent="0.2">
      <c r="A9" s="112">
        <v>5111</v>
      </c>
      <c r="B9" s="113">
        <v>3</v>
      </c>
      <c r="C9" s="163" t="s">
        <v>1150</v>
      </c>
      <c r="D9" s="112" t="s">
        <v>112</v>
      </c>
      <c r="E9" s="112" t="s">
        <v>2169</v>
      </c>
      <c r="F9" s="112" t="s">
        <v>113</v>
      </c>
      <c r="G9" s="112" t="s">
        <v>114</v>
      </c>
      <c r="H9" s="112"/>
      <c r="I9" s="112" t="s">
        <v>176</v>
      </c>
      <c r="J9" s="112">
        <v>8462</v>
      </c>
      <c r="K9" s="112">
        <v>965</v>
      </c>
      <c r="L9" s="112" t="s">
        <v>64</v>
      </c>
      <c r="M9" s="115" t="s">
        <v>1998</v>
      </c>
      <c r="N9" s="114">
        <v>39433</v>
      </c>
      <c r="O9" s="117">
        <v>1092.5</v>
      </c>
      <c r="P9" s="112" t="s">
        <v>4976</v>
      </c>
      <c r="Q9" s="112" t="s">
        <v>4327</v>
      </c>
    </row>
    <row r="10" spans="1:17" ht="86.25" customHeight="1" x14ac:dyDescent="0.2">
      <c r="A10" s="112">
        <v>5111</v>
      </c>
      <c r="B10" s="113">
        <v>4</v>
      </c>
      <c r="C10" s="163" t="s">
        <v>1575</v>
      </c>
      <c r="D10" s="112" t="s">
        <v>368</v>
      </c>
      <c r="E10" s="112" t="s">
        <v>2168</v>
      </c>
      <c r="F10" s="112"/>
      <c r="G10" s="112"/>
      <c r="H10" s="112">
        <v>25648</v>
      </c>
      <c r="I10" s="112" t="s">
        <v>176</v>
      </c>
      <c r="J10" s="112">
        <v>7726</v>
      </c>
      <c r="K10" s="112">
        <v>4578</v>
      </c>
      <c r="L10" s="112" t="s">
        <v>367</v>
      </c>
      <c r="M10" s="115" t="s">
        <v>1850</v>
      </c>
      <c r="N10" s="114">
        <v>39755</v>
      </c>
      <c r="O10" s="117">
        <v>3007.25</v>
      </c>
      <c r="P10" s="112" t="s">
        <v>323</v>
      </c>
      <c r="Q10" s="112" t="s">
        <v>4327</v>
      </c>
    </row>
    <row r="11" spans="1:17" ht="82.5" customHeight="1" x14ac:dyDescent="0.2">
      <c r="A11" s="112">
        <v>5211</v>
      </c>
      <c r="B11" s="113">
        <v>5</v>
      </c>
      <c r="C11" s="163" t="s">
        <v>1538</v>
      </c>
      <c r="D11" s="112" t="s">
        <v>776</v>
      </c>
      <c r="E11" s="112" t="s">
        <v>2175</v>
      </c>
      <c r="F11" s="112"/>
      <c r="G11" s="112"/>
      <c r="H11" s="112"/>
      <c r="I11" s="112" t="s">
        <v>530</v>
      </c>
      <c r="J11" s="112">
        <v>5618</v>
      </c>
      <c r="K11" s="112">
        <v>3</v>
      </c>
      <c r="L11" s="112" t="s">
        <v>773</v>
      </c>
      <c r="M11" s="115" t="s">
        <v>2143</v>
      </c>
      <c r="N11" s="114">
        <v>40828</v>
      </c>
      <c r="O11" s="117">
        <v>4060</v>
      </c>
      <c r="P11" s="112" t="s">
        <v>214</v>
      </c>
      <c r="Q11" s="112" t="s">
        <v>4327</v>
      </c>
    </row>
    <row r="12" spans="1:17" ht="82.5" customHeight="1" x14ac:dyDescent="0.2">
      <c r="A12" s="112">
        <v>5211</v>
      </c>
      <c r="B12" s="113">
        <v>6</v>
      </c>
      <c r="C12" s="163" t="s">
        <v>1539</v>
      </c>
      <c r="D12" s="112" t="s">
        <v>777</v>
      </c>
      <c r="E12" s="112" t="s">
        <v>2175</v>
      </c>
      <c r="F12" s="112" t="s">
        <v>778</v>
      </c>
      <c r="G12" s="112"/>
      <c r="H12" s="112"/>
      <c r="I12" s="112" t="s">
        <v>88</v>
      </c>
      <c r="J12" s="112">
        <v>5618</v>
      </c>
      <c r="K12" s="112">
        <v>3</v>
      </c>
      <c r="L12" s="112" t="s">
        <v>773</v>
      </c>
      <c r="M12" s="115" t="s">
        <v>2143</v>
      </c>
      <c r="N12" s="114">
        <v>40828</v>
      </c>
      <c r="O12" s="117">
        <v>9744</v>
      </c>
      <c r="P12" s="112" t="s">
        <v>4976</v>
      </c>
      <c r="Q12" s="112" t="s">
        <v>4327</v>
      </c>
    </row>
    <row r="13" spans="1:17" ht="92.25" customHeight="1" x14ac:dyDescent="0.2">
      <c r="A13" s="112">
        <v>5111</v>
      </c>
      <c r="B13" s="113">
        <v>7</v>
      </c>
      <c r="C13" s="163" t="s">
        <v>1540</v>
      </c>
      <c r="D13" s="112" t="s">
        <v>108</v>
      </c>
      <c r="E13" s="112" t="s">
        <v>2172</v>
      </c>
      <c r="F13" s="112"/>
      <c r="G13" s="112"/>
      <c r="H13" s="112"/>
      <c r="I13" s="112" t="s">
        <v>88</v>
      </c>
      <c r="J13" s="112">
        <v>5620</v>
      </c>
      <c r="K13" s="112">
        <v>1034</v>
      </c>
      <c r="L13" s="112" t="s">
        <v>773</v>
      </c>
      <c r="M13" s="115" t="s">
        <v>2140</v>
      </c>
      <c r="N13" s="114">
        <v>40828</v>
      </c>
      <c r="O13" s="117">
        <v>4524</v>
      </c>
      <c r="P13" s="112" t="s">
        <v>214</v>
      </c>
      <c r="Q13" s="112" t="s">
        <v>4327</v>
      </c>
    </row>
    <row r="14" spans="1:17" ht="87" customHeight="1" x14ac:dyDescent="0.2">
      <c r="A14" s="112">
        <v>5211</v>
      </c>
      <c r="B14" s="113">
        <v>8</v>
      </c>
      <c r="C14" s="163" t="s">
        <v>1553</v>
      </c>
      <c r="D14" s="112" t="s">
        <v>798</v>
      </c>
      <c r="E14" s="112" t="s">
        <v>2169</v>
      </c>
      <c r="F14" s="112"/>
      <c r="G14" s="112"/>
      <c r="H14" s="112"/>
      <c r="I14" s="112" t="s">
        <v>88</v>
      </c>
      <c r="J14" s="112">
        <v>6125</v>
      </c>
      <c r="K14" s="112">
        <v>1068</v>
      </c>
      <c r="L14" s="112" t="s">
        <v>799</v>
      </c>
      <c r="M14" s="115" t="s">
        <v>2142</v>
      </c>
      <c r="N14" s="114">
        <v>40856</v>
      </c>
      <c r="O14" s="117">
        <v>5256.89</v>
      </c>
      <c r="P14" s="112" t="s">
        <v>214</v>
      </c>
      <c r="Q14" s="112" t="s">
        <v>4327</v>
      </c>
    </row>
    <row r="15" spans="1:17" ht="81.75" customHeight="1" x14ac:dyDescent="0.2">
      <c r="A15" s="112">
        <v>5131</v>
      </c>
      <c r="B15" s="113">
        <v>9</v>
      </c>
      <c r="C15" s="163" t="s">
        <v>1689</v>
      </c>
      <c r="D15" s="112" t="s">
        <v>1678</v>
      </c>
      <c r="E15" s="112" t="s">
        <v>2175</v>
      </c>
      <c r="F15" s="112"/>
      <c r="G15" s="112"/>
      <c r="H15" s="112"/>
      <c r="I15" s="112"/>
      <c r="J15" s="112">
        <v>0</v>
      </c>
      <c r="K15" s="112">
        <v>0</v>
      </c>
      <c r="L15" s="112"/>
      <c r="M15" s="115"/>
      <c r="N15" s="114">
        <v>41274</v>
      </c>
      <c r="O15" s="117">
        <v>4738.6000000000004</v>
      </c>
      <c r="P15" s="112" t="s">
        <v>323</v>
      </c>
      <c r="Q15" s="112" t="s">
        <v>4327</v>
      </c>
    </row>
    <row r="16" spans="1:17" s="80" customFormat="1" ht="42.75" x14ac:dyDescent="0.2">
      <c r="A16" s="112">
        <v>51501</v>
      </c>
      <c r="B16" s="113">
        <v>10</v>
      </c>
      <c r="C16" s="163" t="s">
        <v>4325</v>
      </c>
      <c r="D16" s="112" t="s">
        <v>384</v>
      </c>
      <c r="E16" s="112" t="s">
        <v>2168</v>
      </c>
      <c r="F16" s="112" t="s">
        <v>426</v>
      </c>
      <c r="G16" s="112" t="s">
        <v>4296</v>
      </c>
      <c r="H16" s="112" t="s">
        <v>4326</v>
      </c>
      <c r="I16" s="112" t="s">
        <v>4298</v>
      </c>
      <c r="J16" s="112">
        <v>1344</v>
      </c>
      <c r="K16" s="112">
        <v>4064698566</v>
      </c>
      <c r="L16" s="112" t="s">
        <v>4299</v>
      </c>
      <c r="M16" s="115" t="s">
        <v>4322</v>
      </c>
      <c r="N16" s="114">
        <v>43909</v>
      </c>
      <c r="O16" s="117">
        <v>10515.33</v>
      </c>
      <c r="P16" s="112" t="s">
        <v>26</v>
      </c>
      <c r="Q16" s="112" t="s">
        <v>4327</v>
      </c>
    </row>
    <row r="17" spans="1:17" s="80" customFormat="1" ht="85.5" x14ac:dyDescent="0.2">
      <c r="A17" s="112">
        <v>51101</v>
      </c>
      <c r="B17" s="113">
        <v>11</v>
      </c>
      <c r="C17" s="163" t="s">
        <v>4543</v>
      </c>
      <c r="D17" s="112" t="s">
        <v>4479</v>
      </c>
      <c r="E17" s="112" t="s">
        <v>2167</v>
      </c>
      <c r="F17" s="112" t="s">
        <v>467</v>
      </c>
      <c r="G17" s="112" t="s">
        <v>4480</v>
      </c>
      <c r="H17" s="112"/>
      <c r="I17" s="112" t="s">
        <v>88</v>
      </c>
      <c r="J17" s="112">
        <v>6243</v>
      </c>
      <c r="K17" s="112">
        <v>4064698533</v>
      </c>
      <c r="L17" s="112" t="s">
        <v>4476</v>
      </c>
      <c r="M17" s="115" t="s">
        <v>1850</v>
      </c>
      <c r="N17" s="114">
        <v>44195</v>
      </c>
      <c r="O17" s="117">
        <v>2053.1999999999998</v>
      </c>
      <c r="P17" s="112" t="s">
        <v>26</v>
      </c>
      <c r="Q17" s="112" t="s">
        <v>4327</v>
      </c>
    </row>
    <row r="18" spans="1:17" s="80" customFormat="1" ht="85.5" x14ac:dyDescent="0.2">
      <c r="A18" s="112">
        <v>51101</v>
      </c>
      <c r="B18" s="113">
        <v>12</v>
      </c>
      <c r="C18" s="163" t="s">
        <v>4544</v>
      </c>
      <c r="D18" s="112" t="s">
        <v>4479</v>
      </c>
      <c r="E18" s="112" t="s">
        <v>2167</v>
      </c>
      <c r="F18" s="112" t="s">
        <v>467</v>
      </c>
      <c r="G18" s="112" t="s">
        <v>4480</v>
      </c>
      <c r="H18" s="112"/>
      <c r="I18" s="112" t="s">
        <v>88</v>
      </c>
      <c r="J18" s="112">
        <v>6243</v>
      </c>
      <c r="K18" s="112">
        <v>4064698533</v>
      </c>
      <c r="L18" s="112" t="s">
        <v>4476</v>
      </c>
      <c r="M18" s="115" t="s">
        <v>1850</v>
      </c>
      <c r="N18" s="114">
        <v>44195</v>
      </c>
      <c r="O18" s="117">
        <v>2053.1999999999998</v>
      </c>
      <c r="P18" s="112" t="s">
        <v>26</v>
      </c>
      <c r="Q18" s="112" t="s">
        <v>4327</v>
      </c>
    </row>
    <row r="19" spans="1:17" s="80" customFormat="1" ht="85.5" x14ac:dyDescent="0.2">
      <c r="A19" s="112">
        <v>51101</v>
      </c>
      <c r="B19" s="113">
        <v>13</v>
      </c>
      <c r="C19" s="163" t="s">
        <v>4545</v>
      </c>
      <c r="D19" s="112" t="s">
        <v>4479</v>
      </c>
      <c r="E19" s="112" t="s">
        <v>2167</v>
      </c>
      <c r="F19" s="112" t="s">
        <v>467</v>
      </c>
      <c r="G19" s="112" t="s">
        <v>4480</v>
      </c>
      <c r="H19" s="112"/>
      <c r="I19" s="112" t="s">
        <v>88</v>
      </c>
      <c r="J19" s="112">
        <v>6243</v>
      </c>
      <c r="K19" s="112">
        <v>4064698533</v>
      </c>
      <c r="L19" s="112" t="s">
        <v>4476</v>
      </c>
      <c r="M19" s="115" t="s">
        <v>1850</v>
      </c>
      <c r="N19" s="114">
        <v>44195</v>
      </c>
      <c r="O19" s="117">
        <v>2053.1999999999998</v>
      </c>
      <c r="P19" s="112" t="s">
        <v>26</v>
      </c>
      <c r="Q19" s="112" t="s">
        <v>4327</v>
      </c>
    </row>
    <row r="20" spans="1:17" s="80" customFormat="1" ht="85.5" x14ac:dyDescent="0.2">
      <c r="A20" s="112">
        <v>51101</v>
      </c>
      <c r="B20" s="113">
        <v>14</v>
      </c>
      <c r="C20" s="163" t="s">
        <v>4546</v>
      </c>
      <c r="D20" s="112" t="s">
        <v>4479</v>
      </c>
      <c r="E20" s="112" t="s">
        <v>2167</v>
      </c>
      <c r="F20" s="112" t="s">
        <v>467</v>
      </c>
      <c r="G20" s="112" t="s">
        <v>4480</v>
      </c>
      <c r="H20" s="112"/>
      <c r="I20" s="112" t="s">
        <v>88</v>
      </c>
      <c r="J20" s="112">
        <v>6243</v>
      </c>
      <c r="K20" s="112">
        <v>4064698533</v>
      </c>
      <c r="L20" s="112" t="s">
        <v>4476</v>
      </c>
      <c r="M20" s="115" t="s">
        <v>1850</v>
      </c>
      <c r="N20" s="114">
        <v>44195</v>
      </c>
      <c r="O20" s="117">
        <v>2053.1999999999998</v>
      </c>
      <c r="P20" s="112" t="s">
        <v>26</v>
      </c>
      <c r="Q20" s="112" t="s">
        <v>4327</v>
      </c>
    </row>
    <row r="21" spans="1:17" s="80" customFormat="1" ht="85.5" x14ac:dyDescent="0.2">
      <c r="A21" s="112">
        <v>51501</v>
      </c>
      <c r="B21" s="113">
        <v>15</v>
      </c>
      <c r="C21" s="163" t="s">
        <v>4694</v>
      </c>
      <c r="D21" s="112" t="s">
        <v>4301</v>
      </c>
      <c r="E21" s="112" t="s">
        <v>4127</v>
      </c>
      <c r="F21" s="112" t="s">
        <v>1854</v>
      </c>
      <c r="G21" s="112" t="s">
        <v>4567</v>
      </c>
      <c r="H21" s="112" t="s">
        <v>4695</v>
      </c>
      <c r="I21" s="112" t="s">
        <v>176</v>
      </c>
      <c r="J21" s="112">
        <v>6241</v>
      </c>
      <c r="K21" s="112">
        <v>4064698533</v>
      </c>
      <c r="L21" s="112" t="s">
        <v>4476</v>
      </c>
      <c r="M21" s="115">
        <v>100</v>
      </c>
      <c r="N21" s="114">
        <v>44195</v>
      </c>
      <c r="O21" s="117">
        <v>16240</v>
      </c>
      <c r="P21" s="112" t="s">
        <v>3862</v>
      </c>
      <c r="Q21" s="112" t="s">
        <v>4327</v>
      </c>
    </row>
    <row r="22" spans="1:17" s="80" customFormat="1" ht="57" x14ac:dyDescent="0.2">
      <c r="A22" s="112">
        <v>51501</v>
      </c>
      <c r="B22" s="113">
        <v>16</v>
      </c>
      <c r="C22" s="163" t="s">
        <v>5305</v>
      </c>
      <c r="D22" s="112" t="s">
        <v>5301</v>
      </c>
      <c r="E22" s="112" t="s">
        <v>2169</v>
      </c>
      <c r="F22" s="112" t="s">
        <v>5302</v>
      </c>
      <c r="G22" s="112" t="s">
        <v>5304</v>
      </c>
      <c r="H22" s="112" t="s">
        <v>5303</v>
      </c>
      <c r="I22" s="112" t="s">
        <v>3972</v>
      </c>
      <c r="J22" s="112">
        <v>3044</v>
      </c>
      <c r="K22" s="112">
        <v>4066371998</v>
      </c>
      <c r="L22" s="112" t="s">
        <v>5282</v>
      </c>
      <c r="M22" s="115" t="s">
        <v>5288</v>
      </c>
      <c r="N22" s="114">
        <v>44749</v>
      </c>
      <c r="O22" s="117">
        <v>9164</v>
      </c>
      <c r="P22" s="112" t="s">
        <v>3862</v>
      </c>
      <c r="Q22" s="112" t="s">
        <v>5379</v>
      </c>
    </row>
    <row r="23" spans="1:17" ht="25.5" x14ac:dyDescent="0.2">
      <c r="A23" s="377" t="s">
        <v>4974</v>
      </c>
      <c r="B23" s="378"/>
      <c r="C23" s="378"/>
      <c r="D23" s="378"/>
      <c r="E23" s="378"/>
      <c r="F23" s="378"/>
      <c r="G23" s="378"/>
      <c r="H23" s="378"/>
      <c r="I23" s="378"/>
      <c r="J23" s="378"/>
      <c r="K23" s="378"/>
      <c r="L23" s="378"/>
      <c r="M23" s="378"/>
      <c r="N23" s="378"/>
      <c r="O23" s="378"/>
      <c r="P23" s="378"/>
      <c r="Q23" s="378"/>
    </row>
    <row r="24" spans="1:17" ht="88.5" customHeight="1" x14ac:dyDescent="0.2">
      <c r="A24" s="112">
        <v>5111</v>
      </c>
      <c r="B24" s="113">
        <v>17</v>
      </c>
      <c r="C24" s="163" t="s">
        <v>1146</v>
      </c>
      <c r="D24" s="112" t="s">
        <v>619</v>
      </c>
      <c r="E24" s="112" t="s">
        <v>2169</v>
      </c>
      <c r="F24" s="112" t="s">
        <v>162</v>
      </c>
      <c r="G24" s="112"/>
      <c r="H24" s="112"/>
      <c r="I24" s="112" t="s">
        <v>588</v>
      </c>
      <c r="J24" s="112">
        <v>8462</v>
      </c>
      <c r="K24" s="112">
        <v>965</v>
      </c>
      <c r="L24" s="112" t="s">
        <v>64</v>
      </c>
      <c r="M24" s="115" t="s">
        <v>1998</v>
      </c>
      <c r="N24" s="114">
        <v>39433</v>
      </c>
      <c r="O24" s="117">
        <v>3795</v>
      </c>
      <c r="P24" s="112" t="s">
        <v>214</v>
      </c>
      <c r="Q24" s="112" t="s">
        <v>3343</v>
      </c>
    </row>
    <row r="25" spans="1:17" ht="95.25" customHeight="1" x14ac:dyDescent="0.2">
      <c r="A25" s="112">
        <v>5111</v>
      </c>
      <c r="B25" s="113">
        <v>18</v>
      </c>
      <c r="C25" s="163" t="s">
        <v>1149</v>
      </c>
      <c r="D25" s="112" t="s">
        <v>368</v>
      </c>
      <c r="E25" s="112" t="s">
        <v>2168</v>
      </c>
      <c r="F25" s="112"/>
      <c r="G25" s="112"/>
      <c r="H25" s="112">
        <v>25648</v>
      </c>
      <c r="I25" s="112" t="s">
        <v>176</v>
      </c>
      <c r="J25" s="112">
        <v>7726</v>
      </c>
      <c r="K25" s="112">
        <v>4578</v>
      </c>
      <c r="L25" s="112" t="s">
        <v>367</v>
      </c>
      <c r="M25" s="115" t="s">
        <v>1850</v>
      </c>
      <c r="N25" s="114">
        <v>39755</v>
      </c>
      <c r="O25" s="117">
        <v>3007.25</v>
      </c>
      <c r="P25" s="112" t="s">
        <v>323</v>
      </c>
      <c r="Q25" s="112" t="s">
        <v>3343</v>
      </c>
    </row>
    <row r="26" spans="1:17" ht="75" customHeight="1" x14ac:dyDescent="0.2">
      <c r="A26" s="112">
        <v>5111</v>
      </c>
      <c r="B26" s="113">
        <v>19</v>
      </c>
      <c r="C26" s="163" t="s">
        <v>1541</v>
      </c>
      <c r="D26" s="112" t="s">
        <v>108</v>
      </c>
      <c r="E26" s="112" t="s">
        <v>2172</v>
      </c>
      <c r="F26" s="112"/>
      <c r="G26" s="112"/>
      <c r="H26" s="112"/>
      <c r="I26" s="112" t="s">
        <v>88</v>
      </c>
      <c r="J26" s="112">
        <v>5620</v>
      </c>
      <c r="K26" s="112">
        <v>1034</v>
      </c>
      <c r="L26" s="112" t="s">
        <v>773</v>
      </c>
      <c r="M26" s="115" t="s">
        <v>2140</v>
      </c>
      <c r="N26" s="114">
        <v>40828</v>
      </c>
      <c r="O26" s="117">
        <v>4524</v>
      </c>
      <c r="P26" s="112" t="s">
        <v>214</v>
      </c>
      <c r="Q26" s="112" t="s">
        <v>3343</v>
      </c>
    </row>
    <row r="27" spans="1:17" ht="82.5" customHeight="1" x14ac:dyDescent="0.2">
      <c r="A27" s="112">
        <v>5151</v>
      </c>
      <c r="B27" s="113">
        <v>20</v>
      </c>
      <c r="C27" s="163" t="s">
        <v>1542</v>
      </c>
      <c r="D27" s="112" t="s">
        <v>384</v>
      </c>
      <c r="E27" s="112" t="s">
        <v>2175</v>
      </c>
      <c r="F27" s="112" t="s">
        <v>550</v>
      </c>
      <c r="G27" s="112" t="s">
        <v>779</v>
      </c>
      <c r="H27" s="112"/>
      <c r="I27" s="112" t="s">
        <v>381</v>
      </c>
      <c r="J27" s="112">
        <v>5619</v>
      </c>
      <c r="K27" s="112">
        <v>4</v>
      </c>
      <c r="L27" s="112" t="s">
        <v>773</v>
      </c>
      <c r="M27" s="115" t="s">
        <v>2141</v>
      </c>
      <c r="N27" s="114">
        <v>40828</v>
      </c>
      <c r="O27" s="117">
        <v>4060</v>
      </c>
      <c r="P27" s="112" t="s">
        <v>214</v>
      </c>
      <c r="Q27" s="112" t="s">
        <v>3343</v>
      </c>
    </row>
    <row r="28" spans="1:17" s="80" customFormat="1" ht="85.5" x14ac:dyDescent="0.2">
      <c r="A28" s="112">
        <v>51101</v>
      </c>
      <c r="B28" s="113">
        <v>21</v>
      </c>
      <c r="C28" s="163" t="s">
        <v>4547</v>
      </c>
      <c r="D28" s="112" t="s">
        <v>4479</v>
      </c>
      <c r="E28" s="112" t="s">
        <v>2167</v>
      </c>
      <c r="F28" s="112" t="s">
        <v>467</v>
      </c>
      <c r="G28" s="112" t="s">
        <v>4480</v>
      </c>
      <c r="H28" s="112"/>
      <c r="I28" s="112" t="s">
        <v>88</v>
      </c>
      <c r="J28" s="112">
        <v>6243</v>
      </c>
      <c r="K28" s="112">
        <v>4064698533</v>
      </c>
      <c r="L28" s="112" t="s">
        <v>4476</v>
      </c>
      <c r="M28" s="115" t="s">
        <v>1850</v>
      </c>
      <c r="N28" s="114">
        <v>44195</v>
      </c>
      <c r="O28" s="117">
        <v>2053.1999999999998</v>
      </c>
      <c r="P28" s="112" t="s">
        <v>214</v>
      </c>
      <c r="Q28" s="112" t="s">
        <v>3343</v>
      </c>
    </row>
    <row r="29" spans="1:17" ht="25.5" x14ac:dyDescent="0.2">
      <c r="A29" s="377" t="s">
        <v>4975</v>
      </c>
      <c r="B29" s="378"/>
      <c r="C29" s="378"/>
      <c r="D29" s="378"/>
      <c r="E29" s="378"/>
      <c r="F29" s="378"/>
      <c r="G29" s="378"/>
      <c r="H29" s="378"/>
      <c r="I29" s="378"/>
      <c r="J29" s="378"/>
      <c r="K29" s="378"/>
      <c r="L29" s="378"/>
      <c r="M29" s="378"/>
      <c r="N29" s="378"/>
      <c r="O29" s="378"/>
      <c r="P29" s="378"/>
      <c r="Q29" s="378"/>
    </row>
    <row r="30" spans="1:17" s="80" customFormat="1" ht="85.5" x14ac:dyDescent="0.2">
      <c r="A30" s="112">
        <v>51101</v>
      </c>
      <c r="B30" s="113">
        <v>22</v>
      </c>
      <c r="C30" s="163" t="s">
        <v>4548</v>
      </c>
      <c r="D30" s="112" t="s">
        <v>4479</v>
      </c>
      <c r="E30" s="112" t="s">
        <v>2167</v>
      </c>
      <c r="F30" s="112" t="s">
        <v>467</v>
      </c>
      <c r="G30" s="112" t="s">
        <v>4480</v>
      </c>
      <c r="H30" s="112"/>
      <c r="I30" s="112" t="s">
        <v>88</v>
      </c>
      <c r="J30" s="112">
        <v>6243</v>
      </c>
      <c r="K30" s="112">
        <v>4064698533</v>
      </c>
      <c r="L30" s="112" t="s">
        <v>4476</v>
      </c>
      <c r="M30" s="115" t="s">
        <v>1850</v>
      </c>
      <c r="N30" s="114">
        <v>44195</v>
      </c>
      <c r="O30" s="117">
        <v>2053.1999999999998</v>
      </c>
      <c r="P30" s="112" t="s">
        <v>214</v>
      </c>
      <c r="Q30" s="112" t="s">
        <v>4549</v>
      </c>
    </row>
    <row r="31" spans="1:17" x14ac:dyDescent="0.2">
      <c r="N31" s="26" t="s">
        <v>200</v>
      </c>
      <c r="O31" s="27">
        <f>SUM(O30,O24:O28,O7:O22)</f>
        <v>103707.01999999999</v>
      </c>
    </row>
    <row r="34" spans="1:17" s="51" customFormat="1" ht="6.75" customHeight="1" x14ac:dyDescent="0.2">
      <c r="A34"/>
      <c r="B34" s="54"/>
      <c r="C34"/>
      <c r="D34"/>
      <c r="E34" s="1"/>
      <c r="F34" s="1"/>
      <c r="G34" s="1"/>
      <c r="H34" s="1"/>
      <c r="I34" s="1"/>
      <c r="J34"/>
      <c r="K34" s="37"/>
      <c r="L34"/>
      <c r="M34"/>
      <c r="N34"/>
      <c r="O34" s="1"/>
      <c r="P34" s="74"/>
      <c r="Q34" s="76"/>
    </row>
    <row r="35" spans="1:17" s="51" customFormat="1" ht="6.75" customHeight="1" x14ac:dyDescent="0.2">
      <c r="A35"/>
      <c r="B35" s="54"/>
      <c r="C35"/>
      <c r="D35"/>
      <c r="E35" s="1"/>
      <c r="F35" s="1"/>
      <c r="G35" s="1"/>
      <c r="H35" s="1"/>
      <c r="I35" s="1"/>
      <c r="J35"/>
      <c r="K35" s="37"/>
      <c r="L35"/>
      <c r="M35"/>
      <c r="N35"/>
      <c r="O35" s="1"/>
      <c r="P35" s="74"/>
      <c r="Q35" s="76"/>
    </row>
    <row r="36" spans="1:17" s="51" customFormat="1" ht="6.75" customHeight="1" x14ac:dyDescent="0.2">
      <c r="A36"/>
      <c r="B36" s="54"/>
      <c r="C36"/>
      <c r="D36"/>
      <c r="E36" s="1"/>
      <c r="F36" s="1"/>
      <c r="G36" s="1"/>
      <c r="H36" s="1"/>
      <c r="I36" s="1"/>
      <c r="J36"/>
      <c r="K36" s="37"/>
      <c r="L36"/>
      <c r="M36"/>
      <c r="N36"/>
      <c r="O36" s="1"/>
      <c r="P36" s="74"/>
      <c r="Q36" s="76"/>
    </row>
    <row r="37" spans="1:17" s="51" customFormat="1" ht="6.75" customHeight="1" x14ac:dyDescent="0.2">
      <c r="A37"/>
      <c r="B37" s="54"/>
      <c r="C37"/>
      <c r="D37"/>
      <c r="E37" s="1"/>
      <c r="F37" s="1"/>
      <c r="G37" s="1"/>
      <c r="H37" s="1"/>
      <c r="I37" s="1"/>
      <c r="J37"/>
      <c r="K37" s="37"/>
      <c r="L37"/>
      <c r="M37"/>
      <c r="N37"/>
      <c r="O37" s="1"/>
      <c r="P37" s="74"/>
      <c r="Q37" s="76"/>
    </row>
    <row r="38" spans="1:17" s="51" customFormat="1" ht="6.75" customHeight="1" x14ac:dyDescent="0.2">
      <c r="A38"/>
      <c r="B38" s="54"/>
      <c r="C38"/>
      <c r="D38"/>
      <c r="E38" s="1"/>
      <c r="F38" s="1"/>
      <c r="G38" s="1"/>
      <c r="H38" s="1"/>
      <c r="I38" s="1"/>
      <c r="J38"/>
      <c r="K38" s="37"/>
      <c r="L38"/>
      <c r="M38"/>
      <c r="N38"/>
      <c r="O38" s="1"/>
      <c r="P38" s="74"/>
      <c r="Q38" s="76"/>
    </row>
    <row r="39" spans="1:17" s="51" customFormat="1" ht="6.75" customHeight="1" x14ac:dyDescent="0.2">
      <c r="A39"/>
      <c r="B39" s="54"/>
      <c r="C39"/>
      <c r="D39"/>
      <c r="E39" s="1"/>
      <c r="F39" s="1"/>
      <c r="G39" s="1"/>
      <c r="H39" s="1"/>
      <c r="I39" s="1"/>
      <c r="J39"/>
      <c r="K39" s="37"/>
      <c r="L39"/>
      <c r="M39"/>
      <c r="N39"/>
      <c r="O39" s="1"/>
      <c r="P39" s="74"/>
      <c r="Q39" s="76"/>
    </row>
    <row r="40" spans="1:17" s="51" customFormat="1" ht="6.75" customHeight="1" x14ac:dyDescent="0.2">
      <c r="A40"/>
      <c r="B40" s="54"/>
      <c r="C40"/>
      <c r="D40"/>
      <c r="E40" s="1"/>
      <c r="F40" s="1"/>
      <c r="G40" s="1"/>
      <c r="H40" s="1"/>
      <c r="I40" s="1"/>
      <c r="J40"/>
      <c r="K40" s="37"/>
      <c r="L40"/>
      <c r="M40"/>
      <c r="N40"/>
      <c r="O40" s="1"/>
      <c r="P40" s="74"/>
      <c r="Q40" s="76"/>
    </row>
    <row r="41" spans="1:17" s="51" customFormat="1" ht="6.75" customHeight="1" x14ac:dyDescent="0.2">
      <c r="A41"/>
      <c r="B41" s="54"/>
      <c r="C41"/>
      <c r="D41"/>
      <c r="E41" s="1"/>
      <c r="F41" s="1"/>
      <c r="G41" s="1"/>
      <c r="H41" s="1"/>
      <c r="I41" s="1"/>
      <c r="J41"/>
      <c r="K41" s="37"/>
      <c r="L41"/>
      <c r="M41"/>
      <c r="N41"/>
      <c r="O41" s="1"/>
      <c r="P41" s="74"/>
      <c r="Q41" s="76"/>
    </row>
    <row r="42" spans="1:17" s="51" customFormat="1" ht="28.5" customHeight="1" x14ac:dyDescent="0.2">
      <c r="A42" s="28"/>
      <c r="B42" s="54"/>
      <c r="C42" s="28"/>
      <c r="D42" s="31"/>
      <c r="E42" s="30"/>
      <c r="F42" s="31"/>
      <c r="G42" s="31"/>
      <c r="H42" s="31"/>
      <c r="I42" s="31"/>
      <c r="J42" s="31"/>
      <c r="K42" s="31"/>
      <c r="L42" s="31"/>
      <c r="M42" s="33"/>
      <c r="N42" s="72"/>
      <c r="O42" s="30"/>
      <c r="P42" s="74"/>
      <c r="Q42" s="76"/>
    </row>
    <row r="43" spans="1:17" s="51" customFormat="1" ht="51.75" customHeight="1" x14ac:dyDescent="0.2">
      <c r="A43"/>
      <c r="B43" s="54"/>
      <c r="C43"/>
      <c r="D43"/>
      <c r="E43" s="1"/>
      <c r="F43" s="1"/>
      <c r="G43" s="1"/>
      <c r="H43" s="1"/>
      <c r="I43" s="1"/>
      <c r="J43"/>
      <c r="K43" s="37"/>
      <c r="L43"/>
      <c r="M43"/>
      <c r="N43"/>
      <c r="O43" s="1"/>
      <c r="P43" s="74"/>
      <c r="Q43" s="76"/>
    </row>
    <row r="44" spans="1:17" x14ac:dyDescent="0.2">
      <c r="B44" s="1"/>
      <c r="D44"/>
      <c r="E44" s="1"/>
      <c r="J44"/>
      <c r="K44" s="37"/>
      <c r="L44"/>
      <c r="M44"/>
      <c r="P44" s="5"/>
      <c r="Q44" s="49"/>
    </row>
  </sheetData>
  <autoFilter ref="B6:Q31" xr:uid="{00000000-0009-0000-0000-000015000000}"/>
  <mergeCells count="7">
    <mergeCell ref="A1:Q1"/>
    <mergeCell ref="A2:Q2"/>
    <mergeCell ref="A3:Q3"/>
    <mergeCell ref="A23:Q23"/>
    <mergeCell ref="A29:Q29"/>
    <mergeCell ref="A5:Q5"/>
    <mergeCell ref="A4:Q4"/>
  </mergeCells>
  <hyperlinks>
    <hyperlink ref="C16" r:id="rId1" xr:uid="{6EFEC899-991C-4BA0-93B3-62BBCCFCCA14}"/>
    <hyperlink ref="C17" r:id="rId2" xr:uid="{832A1818-26FE-4C44-BF88-E67DC0D1AF6E}"/>
    <hyperlink ref="C18" r:id="rId3" xr:uid="{9657DA76-B856-4315-900C-0306A63A00B9}"/>
    <hyperlink ref="C19" r:id="rId4" xr:uid="{16FEA2C4-EE38-442F-A147-D14ED7DCDF24}"/>
    <hyperlink ref="C20" r:id="rId5" xr:uid="{69628294-FC48-4C30-9BFB-2DA2A9E82F43}"/>
    <hyperlink ref="C28" r:id="rId6" xr:uid="{F19918E8-D1DF-4E5C-91A3-263937D101EF}"/>
    <hyperlink ref="C30" r:id="rId7" xr:uid="{EFE3F32C-2A53-4DA3-A7E0-1EABCBB46D00}"/>
    <hyperlink ref="C21" r:id="rId8" xr:uid="{34EEA1F6-1A03-4777-BDE0-FD91025D5154}"/>
    <hyperlink ref="C7" r:id="rId9" xr:uid="{4084CD89-8DED-42E4-9FB7-57519213BD21}"/>
    <hyperlink ref="C8" r:id="rId10" xr:uid="{84465C8D-DCF4-493E-A5B7-AC8349556115}"/>
    <hyperlink ref="C9" r:id="rId11" xr:uid="{7ACF8E58-AF19-4004-B0E2-EB08DF5BAEB8}"/>
    <hyperlink ref="C10" r:id="rId12" xr:uid="{1D69299A-D8FF-4328-8F62-CCC87D7AD8D3}"/>
    <hyperlink ref="C11" r:id="rId13" xr:uid="{A35F9780-0729-43B2-93B1-77A9518021B0}"/>
    <hyperlink ref="C12" r:id="rId14" xr:uid="{72933A5A-A5E7-4695-9A13-5FC550ACC94A}"/>
    <hyperlink ref="C13" r:id="rId15" xr:uid="{DE1552EC-1985-4015-9604-FC37F11B07B6}"/>
    <hyperlink ref="C14" r:id="rId16" xr:uid="{4A423AAB-C7AB-4E3D-B135-6FC15F88A712}"/>
    <hyperlink ref="C15" r:id="rId17" xr:uid="{BA50BA5B-DF1D-4445-880C-15B3170DAD44}"/>
    <hyperlink ref="C24" r:id="rId18" xr:uid="{C15D6D2B-A7B4-40A8-B19F-E5582EF6ED28}"/>
    <hyperlink ref="C25" r:id="rId19" xr:uid="{211DC188-B68F-4523-B7CA-A009CA1483DB}"/>
    <hyperlink ref="C26" r:id="rId20" xr:uid="{8B44C305-E998-4997-AC91-32CD2D2EB7DE}"/>
    <hyperlink ref="C27" r:id="rId21" xr:uid="{DC97BDAD-A636-4E40-AE5C-CD992DBBF956}"/>
    <hyperlink ref="C22" r:id="rId22" xr:uid="{884D632C-FCDC-4680-B639-A60B51FCB3E6}"/>
  </hyperlinks>
  <printOptions horizontalCentered="1"/>
  <pageMargins left="0.51181102362204722" right="0" top="0.39370078740157483" bottom="0.39370078740157483" header="0" footer="0"/>
  <pageSetup paperSize="5" scale="47" orientation="landscape" horizontalDpi="4294967295" verticalDpi="4294967295" r:id="rId23"/>
  <headerFooter alignWithMargins="0">
    <oddFooter>Página &amp;P de &amp;N</oddFooter>
  </headerFooter>
  <drawing r:id="rId2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6" tint="-0.249977111117893"/>
  </sheetPr>
  <dimension ref="A1:Q54"/>
  <sheetViews>
    <sheetView view="pageBreakPreview" zoomScaleNormal="55" zoomScaleSheetLayoutView="100" workbookViewId="0">
      <pane xSplit="4" ySplit="5" topLeftCell="I63" activePane="bottomRight" state="frozen"/>
      <selection pane="topRight" activeCell="E1" sqref="E1"/>
      <selection pane="bottomLeft" activeCell="A6" sqref="A6"/>
      <selection pane="bottomRight" activeCell="P98" sqref="P98"/>
    </sheetView>
  </sheetViews>
  <sheetFormatPr baseColWidth="10" defaultRowHeight="12.75" x14ac:dyDescent="0.2"/>
  <cols>
    <col min="1" max="1" width="20.7109375" customWidth="1"/>
    <col min="2" max="2" width="8.42578125" style="2" customWidth="1"/>
    <col min="3" max="3" width="31.5703125" bestFit="1" customWidth="1"/>
    <col min="4" max="4" width="38" style="4" customWidth="1"/>
    <col min="5" max="5" width="40.42578125" style="4" customWidth="1"/>
    <col min="6" max="6" width="23.42578125" style="1" customWidth="1"/>
    <col min="7" max="7" width="26.5703125" style="1" customWidth="1"/>
    <col min="8" max="8" width="30.85546875" style="1" customWidth="1"/>
    <col min="9" max="9" width="15.140625" style="1" bestFit="1" customWidth="1"/>
    <col min="10" max="10" width="11.7109375" style="1" bestFit="1" customWidth="1"/>
    <col min="11" max="11" width="20.140625" customWidth="1"/>
    <col min="12" max="12" width="26.42578125" style="5" customWidth="1"/>
    <col min="13" max="13" width="13.7109375" style="3" bestFit="1" customWidth="1"/>
    <col min="14" max="14" width="14.5703125" bestFit="1" customWidth="1"/>
    <col min="15" max="15" width="20.42578125" style="1" bestFit="1" customWidth="1"/>
    <col min="16" max="16" width="19.5703125" style="1" customWidth="1"/>
    <col min="17" max="17" width="32.28515625" style="6" customWidth="1"/>
  </cols>
  <sheetData>
    <row r="1" spans="1:17" ht="20.25" x14ac:dyDescent="0.3">
      <c r="A1" s="346" t="s">
        <v>315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</row>
    <row r="2" spans="1:17" ht="20.25" x14ac:dyDescent="0.3">
      <c r="A2" s="346" t="s">
        <v>526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</row>
    <row r="3" spans="1:17" ht="20.25" x14ac:dyDescent="0.3">
      <c r="A3" s="346" t="s">
        <v>2208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</row>
    <row r="4" spans="1:17" ht="20.25" x14ac:dyDescent="0.3">
      <c r="A4" s="349" t="s">
        <v>1734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</row>
    <row r="5" spans="1:17" s="307" customFormat="1" ht="24.95" customHeight="1" x14ac:dyDescent="0.2">
      <c r="A5" s="379" t="s">
        <v>5585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1"/>
    </row>
    <row r="6" spans="1:17" ht="44.25" customHeight="1" x14ac:dyDescent="0.2">
      <c r="A6" s="127" t="s">
        <v>1690</v>
      </c>
      <c r="B6" s="128" t="s">
        <v>39</v>
      </c>
      <c r="C6" s="127" t="s">
        <v>1567</v>
      </c>
      <c r="D6" s="127" t="s">
        <v>60</v>
      </c>
      <c r="E6" s="127" t="s">
        <v>2166</v>
      </c>
      <c r="F6" s="127" t="s">
        <v>61</v>
      </c>
      <c r="G6" s="127" t="s">
        <v>62</v>
      </c>
      <c r="H6" s="127" t="s">
        <v>344</v>
      </c>
      <c r="I6" s="127" t="s">
        <v>345</v>
      </c>
      <c r="J6" s="127" t="s">
        <v>346</v>
      </c>
      <c r="K6" s="127" t="s">
        <v>347</v>
      </c>
      <c r="L6" s="129" t="s">
        <v>396</v>
      </c>
      <c r="M6" s="130" t="s">
        <v>397</v>
      </c>
      <c r="N6" s="127" t="s">
        <v>398</v>
      </c>
      <c r="O6" s="127" t="s">
        <v>399</v>
      </c>
      <c r="P6" s="127" t="s">
        <v>322</v>
      </c>
      <c r="Q6" s="127" t="s">
        <v>469</v>
      </c>
    </row>
    <row r="7" spans="1:17" ht="92.25" customHeight="1" x14ac:dyDescent="0.2">
      <c r="A7" s="112">
        <v>5111</v>
      </c>
      <c r="B7" s="113">
        <v>1</v>
      </c>
      <c r="C7" s="163" t="s">
        <v>1153</v>
      </c>
      <c r="D7" s="112" t="s">
        <v>401</v>
      </c>
      <c r="E7" s="112" t="s">
        <v>2168</v>
      </c>
      <c r="F7" s="112" t="s">
        <v>58</v>
      </c>
      <c r="G7" s="112"/>
      <c r="H7" s="112"/>
      <c r="I7" s="112" t="s">
        <v>175</v>
      </c>
      <c r="J7" s="112">
        <v>0</v>
      </c>
      <c r="K7" s="112">
        <v>0</v>
      </c>
      <c r="L7" s="112"/>
      <c r="M7" s="115"/>
      <c r="N7" s="114">
        <v>35795</v>
      </c>
      <c r="O7" s="117">
        <v>846</v>
      </c>
      <c r="P7" s="112" t="s">
        <v>323</v>
      </c>
      <c r="Q7" s="112" t="s">
        <v>3284</v>
      </c>
    </row>
    <row r="8" spans="1:17" ht="85.5" x14ac:dyDescent="0.2">
      <c r="A8" s="112">
        <v>5411</v>
      </c>
      <c r="B8" s="113">
        <v>2</v>
      </c>
      <c r="C8" s="163" t="s">
        <v>1832</v>
      </c>
      <c r="D8" s="112" t="s">
        <v>698</v>
      </c>
      <c r="E8" s="112" t="s">
        <v>2168</v>
      </c>
      <c r="F8" s="112" t="s">
        <v>514</v>
      </c>
      <c r="G8" s="112">
        <v>2002</v>
      </c>
      <c r="H8" s="112" t="s">
        <v>1602</v>
      </c>
      <c r="I8" s="112" t="s">
        <v>198</v>
      </c>
      <c r="J8" s="112">
        <v>825</v>
      </c>
      <c r="K8" s="112">
        <v>175</v>
      </c>
      <c r="L8" s="112" t="s">
        <v>599</v>
      </c>
      <c r="M8" s="115" t="s">
        <v>2144</v>
      </c>
      <c r="N8" s="114">
        <v>37239</v>
      </c>
      <c r="O8" s="117">
        <v>116200</v>
      </c>
      <c r="P8" s="112" t="s">
        <v>323</v>
      </c>
      <c r="Q8" s="112" t="s">
        <v>5130</v>
      </c>
    </row>
    <row r="9" spans="1:17" ht="85.5" x14ac:dyDescent="0.2">
      <c r="A9" s="112">
        <v>5421</v>
      </c>
      <c r="B9" s="113">
        <v>3</v>
      </c>
      <c r="C9" s="163" t="s">
        <v>1151</v>
      </c>
      <c r="D9" s="112" t="s">
        <v>4977</v>
      </c>
      <c r="E9" s="112" t="s">
        <v>2168</v>
      </c>
      <c r="F9" s="112"/>
      <c r="G9" s="112"/>
      <c r="H9" s="112"/>
      <c r="I9" s="112" t="s">
        <v>717</v>
      </c>
      <c r="J9" s="112">
        <v>2740</v>
      </c>
      <c r="K9" s="112">
        <v>3286</v>
      </c>
      <c r="L9" s="112" t="s">
        <v>1819</v>
      </c>
      <c r="M9" s="115" t="s">
        <v>2145</v>
      </c>
      <c r="N9" s="114">
        <v>39552</v>
      </c>
      <c r="O9" s="117">
        <v>3576.5</v>
      </c>
      <c r="P9" s="112" t="s">
        <v>323</v>
      </c>
      <c r="Q9" s="112" t="s">
        <v>3686</v>
      </c>
    </row>
    <row r="10" spans="1:17" ht="114" x14ac:dyDescent="0.2">
      <c r="A10" s="112">
        <v>5421</v>
      </c>
      <c r="B10" s="113">
        <v>4</v>
      </c>
      <c r="C10" s="163" t="s">
        <v>1152</v>
      </c>
      <c r="D10" s="112" t="s">
        <v>4977</v>
      </c>
      <c r="E10" s="112" t="s">
        <v>2168</v>
      </c>
      <c r="F10" s="112"/>
      <c r="G10" s="112"/>
      <c r="H10" s="112"/>
      <c r="I10" s="112" t="s">
        <v>168</v>
      </c>
      <c r="J10" s="112">
        <v>2740</v>
      </c>
      <c r="K10" s="112">
        <v>3286</v>
      </c>
      <c r="L10" s="112" t="s">
        <v>1819</v>
      </c>
      <c r="M10" s="115" t="s">
        <v>2145</v>
      </c>
      <c r="N10" s="114">
        <v>39552</v>
      </c>
      <c r="O10" s="117">
        <v>3576.5</v>
      </c>
      <c r="P10" s="112" t="s">
        <v>323</v>
      </c>
      <c r="Q10" s="112" t="s">
        <v>3365</v>
      </c>
    </row>
    <row r="11" spans="1:17" ht="57" x14ac:dyDescent="0.2">
      <c r="A11" s="112">
        <v>5111</v>
      </c>
      <c r="B11" s="113">
        <v>5</v>
      </c>
      <c r="C11" s="163" t="s">
        <v>1560</v>
      </c>
      <c r="D11" s="112" t="s">
        <v>366</v>
      </c>
      <c r="E11" s="112" t="s">
        <v>2168</v>
      </c>
      <c r="F11" s="112"/>
      <c r="G11" s="112"/>
      <c r="H11" s="112"/>
      <c r="I11" s="112" t="s">
        <v>2</v>
      </c>
      <c r="J11" s="112">
        <v>7726</v>
      </c>
      <c r="K11" s="112">
        <v>4578</v>
      </c>
      <c r="L11" s="112" t="s">
        <v>367</v>
      </c>
      <c r="M11" s="115" t="s">
        <v>1850</v>
      </c>
      <c r="N11" s="114">
        <v>39755</v>
      </c>
      <c r="O11" s="117">
        <v>7728</v>
      </c>
      <c r="P11" s="112" t="s">
        <v>214</v>
      </c>
      <c r="Q11" s="112" t="s">
        <v>3284</v>
      </c>
    </row>
    <row r="12" spans="1:17" ht="71.25" x14ac:dyDescent="0.2">
      <c r="A12" s="112">
        <v>5671</v>
      </c>
      <c r="B12" s="113">
        <v>6</v>
      </c>
      <c r="C12" s="163" t="s">
        <v>1561</v>
      </c>
      <c r="D12" s="112" t="s">
        <v>476</v>
      </c>
      <c r="E12" s="112" t="s">
        <v>2169</v>
      </c>
      <c r="F12" s="112" t="s">
        <v>477</v>
      </c>
      <c r="G12" s="112" t="s">
        <v>478</v>
      </c>
      <c r="H12" s="112"/>
      <c r="I12" s="112" t="s">
        <v>613</v>
      </c>
      <c r="J12" s="112">
        <v>8615</v>
      </c>
      <c r="K12" s="112">
        <v>2315</v>
      </c>
      <c r="L12" s="112" t="s">
        <v>204</v>
      </c>
      <c r="M12" s="115" t="s">
        <v>2146</v>
      </c>
      <c r="N12" s="114">
        <v>39793</v>
      </c>
      <c r="O12" s="117">
        <v>35000</v>
      </c>
      <c r="P12" s="112" t="s">
        <v>1997</v>
      </c>
      <c r="Q12" s="112" t="s">
        <v>3366</v>
      </c>
    </row>
    <row r="13" spans="1:17" ht="85.5" x14ac:dyDescent="0.2">
      <c r="A13" s="112">
        <v>5411</v>
      </c>
      <c r="B13" s="113">
        <v>7</v>
      </c>
      <c r="C13" s="163" t="s">
        <v>1617</v>
      </c>
      <c r="D13" s="112" t="s">
        <v>1615</v>
      </c>
      <c r="E13" s="112" t="s">
        <v>2172</v>
      </c>
      <c r="F13" s="112" t="s">
        <v>1821</v>
      </c>
      <c r="G13" s="112">
        <v>2012</v>
      </c>
      <c r="H13" s="112" t="s">
        <v>1616</v>
      </c>
      <c r="I13" s="112" t="s">
        <v>530</v>
      </c>
      <c r="J13" s="112">
        <v>3524</v>
      </c>
      <c r="K13" s="112">
        <v>352427</v>
      </c>
      <c r="L13" s="112" t="s">
        <v>1614</v>
      </c>
      <c r="M13" s="115" t="s">
        <v>1820</v>
      </c>
      <c r="N13" s="114">
        <v>41092</v>
      </c>
      <c r="O13" s="117">
        <v>650000.19999999995</v>
      </c>
      <c r="P13" s="112" t="s">
        <v>214</v>
      </c>
      <c r="Q13" s="112" t="s">
        <v>5127</v>
      </c>
    </row>
    <row r="14" spans="1:17" ht="85.5" x14ac:dyDescent="0.2">
      <c r="A14" s="112">
        <v>5411</v>
      </c>
      <c r="B14" s="113">
        <v>8</v>
      </c>
      <c r="C14" s="163" t="s">
        <v>4978</v>
      </c>
      <c r="D14" s="112" t="s">
        <v>1776</v>
      </c>
      <c r="E14" s="112" t="s">
        <v>2170</v>
      </c>
      <c r="F14" s="112" t="s">
        <v>1777</v>
      </c>
      <c r="G14" s="112">
        <v>2014</v>
      </c>
      <c r="H14" s="112" t="s">
        <v>1778</v>
      </c>
      <c r="I14" s="112" t="s">
        <v>530</v>
      </c>
      <c r="J14" s="112">
        <v>4830</v>
      </c>
      <c r="K14" s="112">
        <v>9185</v>
      </c>
      <c r="L14" s="112" t="s">
        <v>1781</v>
      </c>
      <c r="M14" s="115" t="s">
        <v>1782</v>
      </c>
      <c r="N14" s="114">
        <v>41550</v>
      </c>
      <c r="O14" s="117">
        <v>1454883.6</v>
      </c>
      <c r="P14" s="112" t="s">
        <v>1997</v>
      </c>
      <c r="Q14" s="112" t="s">
        <v>5128</v>
      </c>
    </row>
    <row r="15" spans="1:17" ht="81.75" customHeight="1" x14ac:dyDescent="0.2">
      <c r="A15" s="112">
        <v>5411</v>
      </c>
      <c r="B15" s="113">
        <v>9</v>
      </c>
      <c r="C15" s="163" t="s">
        <v>1779</v>
      </c>
      <c r="D15" s="112" t="s">
        <v>1776</v>
      </c>
      <c r="E15" s="112" t="s">
        <v>2170</v>
      </c>
      <c r="F15" s="112" t="s">
        <v>1777</v>
      </c>
      <c r="G15" s="112">
        <v>2014</v>
      </c>
      <c r="H15" s="112" t="s">
        <v>1780</v>
      </c>
      <c r="I15" s="112" t="s">
        <v>530</v>
      </c>
      <c r="J15" s="112">
        <v>4830</v>
      </c>
      <c r="K15" s="112">
        <v>9185</v>
      </c>
      <c r="L15" s="112" t="s">
        <v>1781</v>
      </c>
      <c r="M15" s="115" t="s">
        <v>1783</v>
      </c>
      <c r="N15" s="114">
        <v>41550</v>
      </c>
      <c r="O15" s="117">
        <v>1454883.6</v>
      </c>
      <c r="P15" s="112" t="s">
        <v>214</v>
      </c>
      <c r="Q15" s="112" t="s">
        <v>5129</v>
      </c>
    </row>
    <row r="16" spans="1:17" s="80" customFormat="1" ht="57" x14ac:dyDescent="0.2">
      <c r="A16" s="112">
        <v>56701</v>
      </c>
      <c r="B16" s="113">
        <v>10</v>
      </c>
      <c r="C16" s="163" t="s">
        <v>4098</v>
      </c>
      <c r="D16" s="112" t="s">
        <v>4099</v>
      </c>
      <c r="E16" s="112" t="s">
        <v>2169</v>
      </c>
      <c r="F16" s="112" t="s">
        <v>4100</v>
      </c>
      <c r="G16" s="112" t="s">
        <v>4101</v>
      </c>
      <c r="H16" s="112">
        <v>7506240651918</v>
      </c>
      <c r="I16" s="112" t="s">
        <v>3817</v>
      </c>
      <c r="J16" s="112"/>
      <c r="K16" s="112"/>
      <c r="L16" s="112" t="s">
        <v>4102</v>
      </c>
      <c r="M16" s="115">
        <v>270</v>
      </c>
      <c r="N16" s="114">
        <v>43634</v>
      </c>
      <c r="O16" s="117">
        <v>6960</v>
      </c>
      <c r="P16" s="112" t="s">
        <v>323</v>
      </c>
      <c r="Q16" s="112" t="s">
        <v>4103</v>
      </c>
    </row>
    <row r="17" spans="1:17" s="80" customFormat="1" ht="57" x14ac:dyDescent="0.2">
      <c r="A17" s="112">
        <v>56902</v>
      </c>
      <c r="B17" s="113">
        <v>11</v>
      </c>
      <c r="C17" s="163" t="s">
        <v>4183</v>
      </c>
      <c r="D17" s="112" t="s">
        <v>4184</v>
      </c>
      <c r="E17" s="112" t="s">
        <v>2168</v>
      </c>
      <c r="F17" s="112" t="s">
        <v>638</v>
      </c>
      <c r="G17" s="112" t="s">
        <v>4185</v>
      </c>
      <c r="H17" s="112" t="s">
        <v>586</v>
      </c>
      <c r="I17" s="112" t="s">
        <v>4186</v>
      </c>
      <c r="J17" s="112"/>
      <c r="K17" s="112"/>
      <c r="L17" s="112" t="s">
        <v>4148</v>
      </c>
      <c r="M17" s="115">
        <v>268</v>
      </c>
      <c r="N17" s="114">
        <v>43649</v>
      </c>
      <c r="O17" s="117">
        <v>8120</v>
      </c>
      <c r="P17" s="112" t="s">
        <v>1997</v>
      </c>
      <c r="Q17" s="112" t="s">
        <v>4103</v>
      </c>
    </row>
    <row r="18" spans="1:17" ht="57" x14ac:dyDescent="0.2">
      <c r="A18" s="112">
        <v>56902</v>
      </c>
      <c r="B18" s="113">
        <v>12</v>
      </c>
      <c r="C18" s="163" t="s">
        <v>4187</v>
      </c>
      <c r="D18" s="112" t="s">
        <v>4233</v>
      </c>
      <c r="E18" s="112" t="s">
        <v>4234</v>
      </c>
      <c r="F18" s="112" t="s">
        <v>638</v>
      </c>
      <c r="G18" s="112" t="s">
        <v>4235</v>
      </c>
      <c r="H18" s="112" t="s">
        <v>4236</v>
      </c>
      <c r="I18" s="112" t="s">
        <v>3817</v>
      </c>
      <c r="J18" s="112"/>
      <c r="K18" s="112"/>
      <c r="L18" s="112" t="s">
        <v>4232</v>
      </c>
      <c r="M18" s="115" t="s">
        <v>4237</v>
      </c>
      <c r="N18" s="114">
        <v>43745</v>
      </c>
      <c r="O18" s="117">
        <v>5800</v>
      </c>
      <c r="P18" s="112" t="s">
        <v>323</v>
      </c>
      <c r="Q18" s="112" t="s">
        <v>4103</v>
      </c>
    </row>
    <row r="19" spans="1:17" s="80" customFormat="1" ht="57" x14ac:dyDescent="0.2">
      <c r="A19" s="112">
        <v>51501</v>
      </c>
      <c r="B19" s="113">
        <v>13</v>
      </c>
      <c r="C19" s="163" t="s">
        <v>4358</v>
      </c>
      <c r="D19" s="112" t="s">
        <v>4359</v>
      </c>
      <c r="E19" s="112" t="s">
        <v>2168</v>
      </c>
      <c r="F19" s="112" t="s">
        <v>426</v>
      </c>
      <c r="G19" s="112" t="s">
        <v>4340</v>
      </c>
      <c r="H19" s="112" t="s">
        <v>4360</v>
      </c>
      <c r="I19" s="112" t="s">
        <v>4124</v>
      </c>
      <c r="J19" s="112">
        <v>1933</v>
      </c>
      <c r="K19" s="112">
        <v>40623747749</v>
      </c>
      <c r="L19" s="112" t="s">
        <v>4299</v>
      </c>
      <c r="M19" s="115" t="s">
        <v>4361</v>
      </c>
      <c r="N19" s="114">
        <v>43949</v>
      </c>
      <c r="O19" s="117">
        <v>4704.96</v>
      </c>
      <c r="P19" s="112" t="s">
        <v>26</v>
      </c>
      <c r="Q19" s="112" t="s">
        <v>4103</v>
      </c>
    </row>
    <row r="20" spans="1:17" s="80" customFormat="1" ht="57" x14ac:dyDescent="0.2">
      <c r="A20" s="112">
        <v>54101</v>
      </c>
      <c r="B20" s="113">
        <v>14</v>
      </c>
      <c r="C20" s="163" t="s">
        <v>4463</v>
      </c>
      <c r="D20" s="112" t="s">
        <v>4464</v>
      </c>
      <c r="E20" s="112" t="s">
        <v>4465</v>
      </c>
      <c r="F20" s="112" t="s">
        <v>85</v>
      </c>
      <c r="G20" s="112" t="s">
        <v>4466</v>
      </c>
      <c r="H20" s="112" t="s">
        <v>4467</v>
      </c>
      <c r="I20" s="112" t="s">
        <v>530</v>
      </c>
      <c r="J20" s="112"/>
      <c r="K20" s="112"/>
      <c r="L20" s="112" t="s">
        <v>4468</v>
      </c>
      <c r="M20" s="115" t="s">
        <v>4469</v>
      </c>
      <c r="N20" s="114">
        <v>44165</v>
      </c>
      <c r="O20" s="117">
        <v>1135979</v>
      </c>
      <c r="P20" s="112" t="s">
        <v>3862</v>
      </c>
      <c r="Q20" s="112" t="s">
        <v>4103</v>
      </c>
    </row>
    <row r="21" spans="1:17" s="80" customFormat="1" ht="57" x14ac:dyDescent="0.2">
      <c r="A21" s="112">
        <v>54101</v>
      </c>
      <c r="B21" s="113">
        <v>15</v>
      </c>
      <c r="C21" s="163" t="s">
        <v>4470</v>
      </c>
      <c r="D21" s="112" t="s">
        <v>4464</v>
      </c>
      <c r="E21" s="112" t="s">
        <v>4465</v>
      </c>
      <c r="F21" s="112" t="s">
        <v>85</v>
      </c>
      <c r="G21" s="112" t="s">
        <v>4466</v>
      </c>
      <c r="H21" s="112" t="s">
        <v>4471</v>
      </c>
      <c r="I21" s="112" t="s">
        <v>530</v>
      </c>
      <c r="J21" s="112"/>
      <c r="K21" s="112"/>
      <c r="L21" s="112" t="s">
        <v>4468</v>
      </c>
      <c r="M21" s="115" t="s">
        <v>4472</v>
      </c>
      <c r="N21" s="114">
        <v>44165</v>
      </c>
      <c r="O21" s="117">
        <v>1135979</v>
      </c>
      <c r="P21" s="112" t="s">
        <v>26</v>
      </c>
      <c r="Q21" s="112" t="s">
        <v>4103</v>
      </c>
    </row>
    <row r="22" spans="1:17" ht="57" x14ac:dyDescent="0.2">
      <c r="A22" s="112">
        <v>54101</v>
      </c>
      <c r="B22" s="113">
        <v>16</v>
      </c>
      <c r="C22" s="163" t="s">
        <v>4720</v>
      </c>
      <c r="D22" s="112" t="s">
        <v>4721</v>
      </c>
      <c r="E22" s="112" t="s">
        <v>4465</v>
      </c>
      <c r="F22" s="112" t="s">
        <v>4722</v>
      </c>
      <c r="G22" s="112">
        <v>2021</v>
      </c>
      <c r="H22" s="112" t="s">
        <v>4723</v>
      </c>
      <c r="I22" s="112" t="s">
        <v>3925</v>
      </c>
      <c r="J22" s="112"/>
      <c r="K22" s="112"/>
      <c r="L22" s="112" t="s">
        <v>4724</v>
      </c>
      <c r="M22" s="115" t="s">
        <v>4725</v>
      </c>
      <c r="N22" s="114">
        <v>44253</v>
      </c>
      <c r="O22" s="117">
        <v>2007264</v>
      </c>
      <c r="P22" s="112" t="s">
        <v>3862</v>
      </c>
      <c r="Q22" s="112" t="s">
        <v>4103</v>
      </c>
    </row>
    <row r="23" spans="1:17" s="80" customFormat="1" ht="85.5" x14ac:dyDescent="0.2">
      <c r="A23" s="112">
        <v>56701</v>
      </c>
      <c r="B23" s="113">
        <v>17</v>
      </c>
      <c r="C23" s="163" t="s">
        <v>4382</v>
      </c>
      <c r="D23" s="112" t="s">
        <v>4383</v>
      </c>
      <c r="E23" s="112" t="s">
        <v>3865</v>
      </c>
      <c r="F23" s="112" t="s">
        <v>633</v>
      </c>
      <c r="G23" s="112"/>
      <c r="H23" s="112"/>
      <c r="I23" s="112" t="s">
        <v>381</v>
      </c>
      <c r="J23" s="112">
        <v>4355</v>
      </c>
      <c r="K23" s="112">
        <v>4062374731</v>
      </c>
      <c r="L23" s="112" t="s">
        <v>4384</v>
      </c>
      <c r="M23" s="115" t="s">
        <v>4385</v>
      </c>
      <c r="N23" s="114">
        <v>44095</v>
      </c>
      <c r="O23" s="117">
        <v>7134</v>
      </c>
      <c r="P23" s="112" t="s">
        <v>214</v>
      </c>
      <c r="Q23" s="112" t="s">
        <v>4103</v>
      </c>
    </row>
    <row r="24" spans="1:17" s="80" customFormat="1" ht="57" x14ac:dyDescent="0.2">
      <c r="A24" s="112">
        <v>51501</v>
      </c>
      <c r="B24" s="113">
        <v>18</v>
      </c>
      <c r="C24" s="163" t="s">
        <v>4683</v>
      </c>
      <c r="D24" s="112" t="s">
        <v>4572</v>
      </c>
      <c r="E24" s="112" t="s">
        <v>4127</v>
      </c>
      <c r="F24" s="112" t="s">
        <v>133</v>
      </c>
      <c r="G24" s="112" t="s">
        <v>4573</v>
      </c>
      <c r="H24" s="112" t="s">
        <v>4684</v>
      </c>
      <c r="I24" s="112" t="s">
        <v>4124</v>
      </c>
      <c r="J24" s="112">
        <v>6241</v>
      </c>
      <c r="K24" s="112">
        <v>4064698533</v>
      </c>
      <c r="L24" s="112" t="s">
        <v>4476</v>
      </c>
      <c r="M24" s="115">
        <v>100</v>
      </c>
      <c r="N24" s="114">
        <v>44195</v>
      </c>
      <c r="O24" s="117">
        <v>6960</v>
      </c>
      <c r="P24" s="112" t="s">
        <v>3862</v>
      </c>
      <c r="Q24" s="112" t="s">
        <v>4103</v>
      </c>
    </row>
    <row r="25" spans="1:17" s="80" customFormat="1" ht="57" x14ac:dyDescent="0.2">
      <c r="A25" s="112">
        <v>51101</v>
      </c>
      <c r="B25" s="113">
        <v>19</v>
      </c>
      <c r="C25" s="163" t="s">
        <v>4550</v>
      </c>
      <c r="D25" s="112" t="s">
        <v>4474</v>
      </c>
      <c r="E25" s="112" t="s">
        <v>2167</v>
      </c>
      <c r="F25" s="112" t="s">
        <v>4475</v>
      </c>
      <c r="G25" s="112"/>
      <c r="H25" s="112"/>
      <c r="I25" s="112" t="s">
        <v>88</v>
      </c>
      <c r="J25" s="112">
        <v>6243</v>
      </c>
      <c r="K25" s="112">
        <v>4064698533</v>
      </c>
      <c r="L25" s="112" t="s">
        <v>4476</v>
      </c>
      <c r="M25" s="115" t="s">
        <v>1850</v>
      </c>
      <c r="N25" s="114">
        <v>44195</v>
      </c>
      <c r="O25" s="117">
        <v>2900</v>
      </c>
      <c r="P25" s="112" t="s">
        <v>26</v>
      </c>
      <c r="Q25" s="112" t="s">
        <v>4103</v>
      </c>
    </row>
    <row r="26" spans="1:17" s="80" customFormat="1" ht="89.25" customHeight="1" x14ac:dyDescent="0.2">
      <c r="A26" s="112">
        <v>51101</v>
      </c>
      <c r="B26" s="113">
        <v>20</v>
      </c>
      <c r="C26" s="163" t="s">
        <v>4551</v>
      </c>
      <c r="D26" s="112" t="s">
        <v>4474</v>
      </c>
      <c r="E26" s="112" t="s">
        <v>2167</v>
      </c>
      <c r="F26" s="112" t="s">
        <v>4475</v>
      </c>
      <c r="G26" s="112"/>
      <c r="H26" s="112"/>
      <c r="I26" s="112" t="s">
        <v>88</v>
      </c>
      <c r="J26" s="112">
        <v>6243</v>
      </c>
      <c r="K26" s="112">
        <v>4064698533</v>
      </c>
      <c r="L26" s="112" t="s">
        <v>4476</v>
      </c>
      <c r="M26" s="115" t="s">
        <v>1850</v>
      </c>
      <c r="N26" s="114">
        <v>44195</v>
      </c>
      <c r="O26" s="117">
        <v>2900</v>
      </c>
      <c r="P26" s="112" t="s">
        <v>26</v>
      </c>
      <c r="Q26" s="112" t="s">
        <v>4103</v>
      </c>
    </row>
    <row r="27" spans="1:17" s="80" customFormat="1" ht="57" x14ac:dyDescent="0.2">
      <c r="A27" s="112">
        <v>51501</v>
      </c>
      <c r="B27" s="113">
        <v>21</v>
      </c>
      <c r="C27" s="163" t="s">
        <v>4685</v>
      </c>
      <c r="D27" s="112" t="s">
        <v>4301</v>
      </c>
      <c r="E27" s="112" t="s">
        <v>4127</v>
      </c>
      <c r="F27" s="112" t="s">
        <v>1854</v>
      </c>
      <c r="G27" s="112" t="s">
        <v>4603</v>
      </c>
      <c r="H27" s="112" t="s">
        <v>4686</v>
      </c>
      <c r="I27" s="112" t="s">
        <v>176</v>
      </c>
      <c r="J27" s="112">
        <v>6241</v>
      </c>
      <c r="K27" s="112">
        <v>4064698533</v>
      </c>
      <c r="L27" s="112" t="s">
        <v>4476</v>
      </c>
      <c r="M27" s="115">
        <v>100</v>
      </c>
      <c r="N27" s="114">
        <v>44195</v>
      </c>
      <c r="O27" s="117">
        <v>16240</v>
      </c>
      <c r="P27" s="112" t="s">
        <v>3862</v>
      </c>
      <c r="Q27" s="112" t="s">
        <v>4103</v>
      </c>
    </row>
    <row r="28" spans="1:17" s="80" customFormat="1" ht="57" x14ac:dyDescent="0.2">
      <c r="A28" s="112">
        <v>51501</v>
      </c>
      <c r="B28" s="113">
        <v>22</v>
      </c>
      <c r="C28" s="163" t="s">
        <v>4687</v>
      </c>
      <c r="D28" s="112" t="s">
        <v>4301</v>
      </c>
      <c r="E28" s="112" t="s">
        <v>4127</v>
      </c>
      <c r="F28" s="112" t="s">
        <v>1854</v>
      </c>
      <c r="G28" s="112" t="s">
        <v>4567</v>
      </c>
      <c r="H28" s="112" t="s">
        <v>4688</v>
      </c>
      <c r="I28" s="112" t="s">
        <v>176</v>
      </c>
      <c r="J28" s="112">
        <v>6241</v>
      </c>
      <c r="K28" s="112">
        <v>4064698533</v>
      </c>
      <c r="L28" s="112" t="s">
        <v>4476</v>
      </c>
      <c r="M28" s="115">
        <v>100</v>
      </c>
      <c r="N28" s="114">
        <v>44195</v>
      </c>
      <c r="O28" s="117">
        <v>16240</v>
      </c>
      <c r="P28" s="112" t="s">
        <v>3862</v>
      </c>
      <c r="Q28" s="112" t="s">
        <v>4103</v>
      </c>
    </row>
    <row r="29" spans="1:17" s="80" customFormat="1" ht="57" x14ac:dyDescent="0.2">
      <c r="A29" s="112">
        <v>51101</v>
      </c>
      <c r="B29" s="113">
        <v>23</v>
      </c>
      <c r="C29" s="163" t="s">
        <v>4552</v>
      </c>
      <c r="D29" s="112" t="s">
        <v>4490</v>
      </c>
      <c r="E29" s="112" t="s">
        <v>2167</v>
      </c>
      <c r="F29" s="112" t="s">
        <v>467</v>
      </c>
      <c r="G29" s="112"/>
      <c r="H29" s="112"/>
      <c r="I29" s="112" t="s">
        <v>3972</v>
      </c>
      <c r="J29" s="112">
        <v>6243</v>
      </c>
      <c r="K29" s="112">
        <v>4064698533</v>
      </c>
      <c r="L29" s="112" t="s">
        <v>4476</v>
      </c>
      <c r="M29" s="115">
        <v>99</v>
      </c>
      <c r="N29" s="114">
        <v>44195</v>
      </c>
      <c r="O29" s="117">
        <v>7116.6</v>
      </c>
      <c r="P29" s="112" t="s">
        <v>3862</v>
      </c>
      <c r="Q29" s="112" t="s">
        <v>4103</v>
      </c>
    </row>
    <row r="30" spans="1:17" s="80" customFormat="1" ht="57" x14ac:dyDescent="0.2">
      <c r="A30" s="112">
        <v>51101</v>
      </c>
      <c r="B30" s="113">
        <v>24</v>
      </c>
      <c r="C30" s="163" t="s">
        <v>4553</v>
      </c>
      <c r="D30" s="112" t="s">
        <v>4479</v>
      </c>
      <c r="E30" s="112" t="s">
        <v>2167</v>
      </c>
      <c r="F30" s="112" t="s">
        <v>467</v>
      </c>
      <c r="G30" s="112" t="s">
        <v>4480</v>
      </c>
      <c r="H30" s="112"/>
      <c r="I30" s="112" t="s">
        <v>88</v>
      </c>
      <c r="J30" s="112">
        <v>6243</v>
      </c>
      <c r="K30" s="112">
        <v>4064698533</v>
      </c>
      <c r="L30" s="112" t="s">
        <v>4476</v>
      </c>
      <c r="M30" s="115" t="s">
        <v>1850</v>
      </c>
      <c r="N30" s="114">
        <v>44195</v>
      </c>
      <c r="O30" s="117">
        <v>2053.1999999999998</v>
      </c>
      <c r="P30" s="112" t="s">
        <v>26</v>
      </c>
      <c r="Q30" s="112" t="s">
        <v>4103</v>
      </c>
    </row>
    <row r="31" spans="1:17" s="80" customFormat="1" ht="57" x14ac:dyDescent="0.2">
      <c r="A31" s="112">
        <v>56902</v>
      </c>
      <c r="B31" s="113">
        <v>25</v>
      </c>
      <c r="C31" s="163" t="s">
        <v>4812</v>
      </c>
      <c r="D31" s="112" t="s">
        <v>4813</v>
      </c>
      <c r="E31" s="112" t="s">
        <v>3865</v>
      </c>
      <c r="F31" s="112" t="s">
        <v>3611</v>
      </c>
      <c r="G31" s="112" t="s">
        <v>4814</v>
      </c>
      <c r="H31" s="112">
        <v>529169909</v>
      </c>
      <c r="I31" s="112" t="s">
        <v>4815</v>
      </c>
      <c r="J31" s="112">
        <v>522</v>
      </c>
      <c r="K31" s="112">
        <v>4066371998</v>
      </c>
      <c r="L31" s="112" t="s">
        <v>5155</v>
      </c>
      <c r="M31" s="115" t="s">
        <v>5156</v>
      </c>
      <c r="N31" s="114">
        <v>44614</v>
      </c>
      <c r="O31" s="117">
        <v>13630</v>
      </c>
      <c r="P31" s="112" t="s">
        <v>3862</v>
      </c>
      <c r="Q31" s="112" t="s">
        <v>4103</v>
      </c>
    </row>
    <row r="32" spans="1:17" s="80" customFormat="1" ht="57" x14ac:dyDescent="0.2">
      <c r="A32" s="112">
        <v>56902</v>
      </c>
      <c r="B32" s="113">
        <v>26</v>
      </c>
      <c r="C32" s="163" t="s">
        <v>5498</v>
      </c>
      <c r="D32" s="112" t="s">
        <v>5495</v>
      </c>
      <c r="E32" s="112" t="s">
        <v>4234</v>
      </c>
      <c r="F32" s="112"/>
      <c r="G32" s="112"/>
      <c r="H32" s="112"/>
      <c r="I32" s="112" t="s">
        <v>3925</v>
      </c>
      <c r="J32" s="112">
        <v>4636</v>
      </c>
      <c r="K32" s="112">
        <v>4066371998</v>
      </c>
      <c r="L32" s="112" t="s">
        <v>5496</v>
      </c>
      <c r="M32" s="115" t="s">
        <v>5497</v>
      </c>
      <c r="N32" s="114">
        <v>44860</v>
      </c>
      <c r="O32" s="117">
        <v>78816.2</v>
      </c>
      <c r="P32" s="112" t="s">
        <v>3862</v>
      </c>
      <c r="Q32" s="112" t="s">
        <v>4103</v>
      </c>
    </row>
    <row r="33" spans="1:17" s="80" customFormat="1" ht="57" x14ac:dyDescent="0.2">
      <c r="A33" s="112">
        <v>56902</v>
      </c>
      <c r="B33" s="113">
        <v>27</v>
      </c>
      <c r="C33" s="163" t="s">
        <v>5499</v>
      </c>
      <c r="D33" s="112" t="s">
        <v>5495</v>
      </c>
      <c r="E33" s="112" t="s">
        <v>4234</v>
      </c>
      <c r="F33" s="112"/>
      <c r="G33" s="112"/>
      <c r="H33" s="112"/>
      <c r="I33" s="112" t="s">
        <v>3925</v>
      </c>
      <c r="J33" s="112">
        <v>4636</v>
      </c>
      <c r="K33" s="112">
        <v>4066371998</v>
      </c>
      <c r="L33" s="112" t="s">
        <v>5496</v>
      </c>
      <c r="M33" s="115" t="s">
        <v>5497</v>
      </c>
      <c r="N33" s="114">
        <v>44860</v>
      </c>
      <c r="O33" s="117">
        <v>78816.2</v>
      </c>
      <c r="P33" s="112" t="s">
        <v>3862</v>
      </c>
      <c r="Q33" s="112" t="s">
        <v>4103</v>
      </c>
    </row>
    <row r="34" spans="1:17" s="80" customFormat="1" ht="57" x14ac:dyDescent="0.2">
      <c r="A34" s="112">
        <v>56902</v>
      </c>
      <c r="B34" s="113">
        <v>28</v>
      </c>
      <c r="C34" s="163" t="s">
        <v>5501</v>
      </c>
      <c r="D34" s="112" t="s">
        <v>5500</v>
      </c>
      <c r="E34" s="112" t="s">
        <v>4234</v>
      </c>
      <c r="F34" s="112"/>
      <c r="G34" s="112"/>
      <c r="H34" s="112"/>
      <c r="I34" s="112" t="s">
        <v>3925</v>
      </c>
      <c r="J34" s="112">
        <v>4636</v>
      </c>
      <c r="K34" s="112">
        <v>4066371998</v>
      </c>
      <c r="L34" s="112" t="s">
        <v>5496</v>
      </c>
      <c r="M34" s="115" t="s">
        <v>5497</v>
      </c>
      <c r="N34" s="114">
        <v>44860</v>
      </c>
      <c r="O34" s="117">
        <v>64896.2</v>
      </c>
      <c r="P34" s="112" t="s">
        <v>3862</v>
      </c>
      <c r="Q34" s="112" t="s">
        <v>4103</v>
      </c>
    </row>
    <row r="35" spans="1:17" s="80" customFormat="1" ht="42.75" x14ac:dyDescent="0.2">
      <c r="A35" s="112">
        <v>51101</v>
      </c>
      <c r="B35" s="113">
        <v>29</v>
      </c>
      <c r="C35" s="163" t="s">
        <v>5535</v>
      </c>
      <c r="D35" s="112" t="s">
        <v>5524</v>
      </c>
      <c r="E35" s="112" t="s">
        <v>2167</v>
      </c>
      <c r="F35" s="112"/>
      <c r="G35" s="112"/>
      <c r="H35" s="112"/>
      <c r="I35" s="112"/>
      <c r="J35" s="112">
        <v>4694</v>
      </c>
      <c r="K35" s="112">
        <v>4067361592</v>
      </c>
      <c r="L35" s="112" t="s">
        <v>5474</v>
      </c>
      <c r="M35" s="115" t="s">
        <v>5475</v>
      </c>
      <c r="N35" s="114">
        <v>44854</v>
      </c>
      <c r="O35" s="117">
        <v>10358.799999999999</v>
      </c>
      <c r="P35" s="113" t="s">
        <v>26</v>
      </c>
      <c r="Q35" s="112" t="s">
        <v>3221</v>
      </c>
    </row>
    <row r="36" spans="1:17" ht="27" customHeight="1" x14ac:dyDescent="0.2">
      <c r="N36" s="281" t="s">
        <v>200</v>
      </c>
      <c r="O36" s="282">
        <f>SUM(O7:O35)</f>
        <v>8339562.5599999996</v>
      </c>
    </row>
    <row r="49" spans="1:17" ht="21" customHeight="1" x14ac:dyDescent="0.2">
      <c r="B49"/>
      <c r="D49"/>
      <c r="E49"/>
      <c r="F49"/>
      <c r="G49"/>
      <c r="H49"/>
      <c r="I49"/>
      <c r="J49"/>
      <c r="L49"/>
      <c r="M49"/>
      <c r="O49"/>
      <c r="P49"/>
      <c r="Q49" s="15"/>
    </row>
    <row r="50" spans="1:17" x14ac:dyDescent="0.2">
      <c r="B50"/>
      <c r="D50"/>
      <c r="E50"/>
      <c r="F50"/>
      <c r="G50"/>
      <c r="H50"/>
      <c r="I50"/>
      <c r="J50"/>
      <c r="L50"/>
      <c r="M50"/>
      <c r="O50"/>
      <c r="P50"/>
      <c r="Q50" s="15"/>
    </row>
    <row r="51" spans="1:17" x14ac:dyDescent="0.2">
      <c r="B51"/>
      <c r="D51"/>
      <c r="E51"/>
      <c r="F51"/>
      <c r="G51"/>
      <c r="H51"/>
      <c r="I51"/>
      <c r="J51"/>
      <c r="L51"/>
      <c r="M51"/>
      <c r="O51"/>
      <c r="P51"/>
      <c r="Q51" s="15"/>
    </row>
    <row r="52" spans="1:17" x14ac:dyDescent="0.2">
      <c r="B52"/>
      <c r="D52"/>
      <c r="E52"/>
      <c r="F52"/>
      <c r="G52"/>
      <c r="H52"/>
      <c r="I52"/>
      <c r="J52"/>
      <c r="L52"/>
      <c r="M52"/>
      <c r="O52"/>
      <c r="P52"/>
      <c r="Q52" s="15"/>
    </row>
    <row r="53" spans="1:17" x14ac:dyDescent="0.2">
      <c r="A53" s="28"/>
      <c r="B53"/>
      <c r="C53" s="28"/>
      <c r="D53" s="31"/>
      <c r="E53" s="30"/>
      <c r="F53" s="31"/>
      <c r="G53" s="31"/>
      <c r="H53" s="31"/>
      <c r="I53" s="31"/>
      <c r="J53" s="31"/>
      <c r="K53" s="31"/>
      <c r="L53" s="31"/>
      <c r="M53"/>
      <c r="N53" s="72"/>
      <c r="O53" s="30"/>
      <c r="P53"/>
      <c r="Q53" s="15"/>
    </row>
    <row r="54" spans="1:17" x14ac:dyDescent="0.2">
      <c r="B54"/>
      <c r="D54"/>
      <c r="E54" s="1"/>
      <c r="J54"/>
      <c r="K54" s="37"/>
      <c r="L54"/>
      <c r="M54"/>
      <c r="P54"/>
      <c r="Q54" s="15"/>
    </row>
  </sheetData>
  <autoFilter ref="B6:Q36" xr:uid="{00000000-0009-0000-0000-000016000000}"/>
  <mergeCells count="5">
    <mergeCell ref="A1:Q1"/>
    <mergeCell ref="A2:Q2"/>
    <mergeCell ref="A3:Q3"/>
    <mergeCell ref="A5:Q5"/>
    <mergeCell ref="A4:Q4"/>
  </mergeCells>
  <hyperlinks>
    <hyperlink ref="C16" r:id="rId1" xr:uid="{3139A67B-FFE3-4342-BD74-29F124C29009}"/>
    <hyperlink ref="C17" r:id="rId2" xr:uid="{0F0BD4E1-03A9-44C6-ADCE-E4F8A4075824}"/>
    <hyperlink ref="C18" r:id="rId3" xr:uid="{BEF639D2-F4F9-4D46-8C82-D942E22A2B43}"/>
    <hyperlink ref="C19" r:id="rId4" xr:uid="{024B8D54-0F89-4047-9DD1-FA8697FF1517}"/>
    <hyperlink ref="C23" r:id="rId5" xr:uid="{FBB86E66-AE15-41E6-9432-7CFC75B0B4B6}"/>
    <hyperlink ref="C20" r:id="rId6" xr:uid="{973ECFD9-C97C-4032-A344-B8AA9F80574A}"/>
    <hyperlink ref="C21" r:id="rId7" xr:uid="{03CACEDD-55C9-4BD8-BD80-634E700BC47D}"/>
    <hyperlink ref="C25" r:id="rId8" xr:uid="{E868BF55-4103-4EB4-8478-F31D6792AEBB}"/>
    <hyperlink ref="C26" r:id="rId9" xr:uid="{0015908C-7F1B-4E9F-8BAA-E40B10196F50}"/>
    <hyperlink ref="C29" r:id="rId10" xr:uid="{CB6F6C99-51EB-417A-AA45-1FC85BFE4D48}"/>
    <hyperlink ref="C30" r:id="rId11" xr:uid="{B8AD5C1A-CE12-41BF-8D23-0A4B1B75EC0D}"/>
    <hyperlink ref="C24" r:id="rId12" xr:uid="{682B2D1D-70C0-4B90-AE1D-FBF9248D7130}"/>
    <hyperlink ref="C27" r:id="rId13" xr:uid="{4BF58E7F-346B-4766-98A4-D65AD05584BE}"/>
    <hyperlink ref="C28" r:id="rId14" xr:uid="{03914B1C-7C09-46C5-97AC-42C1F53F175A}"/>
    <hyperlink ref="C22" r:id="rId15" xr:uid="{62B78FE8-355C-4DAF-8F2A-3E20348C3E0C}"/>
    <hyperlink ref="C7" r:id="rId16" xr:uid="{FDC2B49A-57DF-4366-9785-D09E276CD2AE}"/>
    <hyperlink ref="C8" r:id="rId17" xr:uid="{DF5FB5E8-08AC-49C3-843A-E10B2986D154}"/>
    <hyperlink ref="C9" r:id="rId18" xr:uid="{CC4E5BD7-DB0F-41A2-8213-6AA9353DFDBE}"/>
    <hyperlink ref="C10" r:id="rId19" xr:uid="{F9F125A4-8071-40F2-8E7D-0B9BE6F756A5}"/>
    <hyperlink ref="C11" r:id="rId20" xr:uid="{D2E2D428-C671-4EBD-83E5-6048B81AB877}"/>
    <hyperlink ref="C12" r:id="rId21" xr:uid="{10459E27-50A4-4FE8-8C30-A6A55BB9CDE5}"/>
    <hyperlink ref="C13" r:id="rId22" xr:uid="{138103F9-2737-4CF8-99A9-F887630EE2A7}"/>
    <hyperlink ref="C14" r:id="rId23" xr:uid="{48A44FC3-86C7-4A1F-93C0-87E59AD1634E}"/>
    <hyperlink ref="C15" r:id="rId24" xr:uid="{8415D511-E38F-46AE-B6F2-9E217CB0BCFE}"/>
    <hyperlink ref="C31" r:id="rId25" xr:uid="{5DE20327-DDDE-475A-AEEF-1A3FB3572200}"/>
    <hyperlink ref="C32" r:id="rId26" xr:uid="{1D6CE5FF-D09E-41C1-80A2-6D2A79AB1401}"/>
    <hyperlink ref="C33" r:id="rId27" xr:uid="{8CC79DF1-3EEF-4355-AB3E-BDF442E3147A}"/>
    <hyperlink ref="C34" r:id="rId28" xr:uid="{C7E3FE3C-89DB-4E69-A273-4AA7BB6352FF}"/>
    <hyperlink ref="C35" r:id="rId29" xr:uid="{423C004D-180B-4490-B891-B166E75D17EB}"/>
  </hyperlinks>
  <printOptions horizontalCentered="1"/>
  <pageMargins left="0.70866141732283472" right="0.19685039370078741" top="0.39370078740157483" bottom="0.39370078740157483" header="0" footer="0"/>
  <pageSetup paperSize="5" scale="42" orientation="landscape" r:id="rId30"/>
  <headerFooter alignWithMargins="0">
    <oddFooter>Página &amp;P de &amp;N</oddFooter>
  </headerFooter>
  <drawing r:id="rId3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8"/>
  </sheetPr>
  <dimension ref="A1:W52"/>
  <sheetViews>
    <sheetView view="pageBreakPreview" zoomScale="70" zoomScaleNormal="90" zoomScaleSheetLayoutView="7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T17" sqref="T17"/>
    </sheetView>
  </sheetViews>
  <sheetFormatPr baseColWidth="10" defaultRowHeight="12.75" x14ac:dyDescent="0.2"/>
  <cols>
    <col min="1" max="1" width="20.5703125" style="14" customWidth="1"/>
    <col min="2" max="2" width="36.85546875" style="14" customWidth="1"/>
    <col min="3" max="3" width="19.5703125" style="14" customWidth="1"/>
    <col min="4" max="4" width="20.28515625" style="14" customWidth="1"/>
    <col min="5" max="5" width="18" style="14" bestFit="1" customWidth="1"/>
    <col min="6" max="6" width="19.42578125" style="14" customWidth="1"/>
    <col min="7" max="7" width="17" style="14" bestFit="1" customWidth="1"/>
    <col min="8" max="8" width="19.85546875" style="14" bestFit="1" customWidth="1"/>
    <col min="9" max="9" width="16.5703125" style="14" bestFit="1" customWidth="1"/>
    <col min="10" max="10" width="20.85546875" style="14" bestFit="1" customWidth="1"/>
    <col min="11" max="11" width="19.140625" style="14" customWidth="1"/>
    <col min="12" max="12" width="17.5703125" style="14" bestFit="1" customWidth="1"/>
    <col min="13" max="13" width="21.28515625" style="14" bestFit="1" customWidth="1"/>
    <col min="14" max="14" width="19.140625" style="14" bestFit="1" customWidth="1"/>
    <col min="15" max="15" width="17" style="14" customWidth="1"/>
    <col min="16" max="16" width="17.28515625" style="14" bestFit="1" customWidth="1"/>
    <col min="17" max="17" width="17.5703125" style="14" bestFit="1" customWidth="1"/>
    <col min="18" max="18" width="20.42578125" style="14" bestFit="1" customWidth="1"/>
    <col min="19" max="19" width="19.85546875" style="14" bestFit="1" customWidth="1"/>
    <col min="20" max="20" width="24.42578125" customWidth="1"/>
    <col min="21" max="21" width="22" style="15" customWidth="1"/>
    <col min="22" max="22" width="20.7109375" customWidth="1"/>
    <col min="23" max="23" width="17.140625" customWidth="1"/>
    <col min="26" max="26" width="13.7109375" customWidth="1"/>
    <col min="27" max="27" width="18.7109375" customWidth="1"/>
    <col min="28" max="28" width="12.28515625" bestFit="1" customWidth="1"/>
  </cols>
  <sheetData>
    <row r="1" spans="1:21" s="137" customFormat="1" ht="20.25" x14ac:dyDescent="0.3">
      <c r="A1" s="342" t="s">
        <v>315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4"/>
    </row>
    <row r="2" spans="1:21" s="137" customFormat="1" ht="20.25" x14ac:dyDescent="0.3">
      <c r="A2" s="345" t="s">
        <v>526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  <c r="U2" s="347"/>
    </row>
    <row r="3" spans="1:21" s="137" customFormat="1" ht="20.25" x14ac:dyDescent="0.3">
      <c r="A3" s="345" t="s">
        <v>1734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7"/>
    </row>
    <row r="4" spans="1:21" s="137" customFormat="1" ht="20.25" x14ac:dyDescent="0.3">
      <c r="A4" s="348" t="s">
        <v>5585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49"/>
      <c r="U4" s="350"/>
    </row>
    <row r="5" spans="1:21" ht="15" x14ac:dyDescent="0.2">
      <c r="A5" s="351" t="s">
        <v>1690</v>
      </c>
      <c r="B5" s="353" t="s">
        <v>60</v>
      </c>
      <c r="C5" s="353" t="s">
        <v>2209</v>
      </c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354" t="s">
        <v>2210</v>
      </c>
      <c r="U5" s="356" t="s">
        <v>200</v>
      </c>
    </row>
    <row r="6" spans="1:21" ht="30" x14ac:dyDescent="0.2">
      <c r="A6" s="352"/>
      <c r="B6" s="353"/>
      <c r="C6" s="284" t="s">
        <v>59</v>
      </c>
      <c r="D6" s="284" t="s">
        <v>2203</v>
      </c>
      <c r="E6" s="284" t="s">
        <v>2204</v>
      </c>
      <c r="F6" s="284" t="s">
        <v>2205</v>
      </c>
      <c r="G6" s="284" t="s">
        <v>2206</v>
      </c>
      <c r="H6" s="284" t="s">
        <v>2207</v>
      </c>
      <c r="I6" s="284" t="s">
        <v>2211</v>
      </c>
      <c r="J6" s="284" t="s">
        <v>3539</v>
      </c>
      <c r="K6" s="284" t="s">
        <v>2212</v>
      </c>
      <c r="L6" s="284" t="s">
        <v>2213</v>
      </c>
      <c r="M6" s="284" t="s">
        <v>2214</v>
      </c>
      <c r="N6" s="284" t="s">
        <v>2215</v>
      </c>
      <c r="O6" s="284" t="s">
        <v>2216</v>
      </c>
      <c r="P6" s="284" t="s">
        <v>2217</v>
      </c>
      <c r="Q6" s="284" t="s">
        <v>2218</v>
      </c>
      <c r="R6" s="284" t="s">
        <v>2219</v>
      </c>
      <c r="S6" s="284" t="s">
        <v>2220</v>
      </c>
      <c r="T6" s="355"/>
      <c r="U6" s="357"/>
    </row>
    <row r="7" spans="1:21" ht="35.25" customHeight="1" x14ac:dyDescent="0.2">
      <c r="A7" s="367" t="s">
        <v>2221</v>
      </c>
      <c r="B7" s="285" t="s">
        <v>5413</v>
      </c>
      <c r="C7" s="149">
        <v>260658.02</v>
      </c>
      <c r="D7" s="149">
        <v>178849.33</v>
      </c>
      <c r="E7" s="149">
        <v>109088.95</v>
      </c>
      <c r="F7" s="149">
        <v>163199.98000000001</v>
      </c>
      <c r="G7" s="149">
        <v>32807.39</v>
      </c>
      <c r="H7" s="149">
        <v>18141.95</v>
      </c>
      <c r="I7" s="149">
        <v>21383.08</v>
      </c>
      <c r="J7" s="149">
        <v>127269.29</v>
      </c>
      <c r="K7" s="149">
        <v>1389184.2</v>
      </c>
      <c r="L7" s="149">
        <v>73686.850000000006</v>
      </c>
      <c r="M7" s="149">
        <v>100931.54</v>
      </c>
      <c r="N7" s="149">
        <v>7116.6</v>
      </c>
      <c r="O7" s="149">
        <v>22012.55</v>
      </c>
      <c r="P7" s="149">
        <v>35272.120000000003</v>
      </c>
      <c r="Q7" s="149">
        <v>39928.199999999997</v>
      </c>
      <c r="R7" s="149">
        <v>33902.6</v>
      </c>
      <c r="S7" s="149">
        <v>132766.29999999999</v>
      </c>
      <c r="T7" s="286">
        <f t="shared" ref="T7:T32" si="0">SUM(C7:S7)</f>
        <v>2746198.95</v>
      </c>
      <c r="U7" s="361">
        <f>SUM(T7:T11)</f>
        <v>7882984.3799999999</v>
      </c>
    </row>
    <row r="8" spans="1:21" ht="39" customHeight="1" x14ac:dyDescent="0.2">
      <c r="A8" s="368"/>
      <c r="B8" s="285" t="s">
        <v>5414</v>
      </c>
      <c r="C8" s="149">
        <v>27000</v>
      </c>
      <c r="D8" s="286"/>
      <c r="E8" s="286"/>
      <c r="F8" s="286"/>
      <c r="G8" s="286"/>
      <c r="H8" s="286"/>
      <c r="I8" s="286"/>
      <c r="J8" s="286"/>
      <c r="K8" s="149">
        <v>12800</v>
      </c>
      <c r="L8" s="286"/>
      <c r="M8" s="149">
        <v>109620</v>
      </c>
      <c r="N8" s="286"/>
      <c r="O8" s="286"/>
      <c r="P8" s="286"/>
      <c r="Q8" s="287"/>
      <c r="R8" s="286"/>
      <c r="S8" s="149">
        <v>3349.95</v>
      </c>
      <c r="T8" s="286">
        <f t="shared" si="0"/>
        <v>152769.95000000001</v>
      </c>
      <c r="U8" s="362"/>
    </row>
    <row r="9" spans="1:21" ht="30" customHeight="1" x14ac:dyDescent="0.2">
      <c r="A9" s="368"/>
      <c r="B9" s="285" t="s">
        <v>5415</v>
      </c>
      <c r="C9" s="149">
        <v>11966.59</v>
      </c>
      <c r="D9" s="286"/>
      <c r="E9" s="286"/>
      <c r="F9" s="286"/>
      <c r="G9" s="286"/>
      <c r="H9" s="286"/>
      <c r="I9" s="286"/>
      <c r="J9" s="286"/>
      <c r="K9" s="286"/>
      <c r="L9" s="286"/>
      <c r="M9" s="149">
        <v>21335.88</v>
      </c>
      <c r="N9" s="286"/>
      <c r="O9" s="286"/>
      <c r="P9" s="286"/>
      <c r="Q9" s="287"/>
      <c r="R9" s="286"/>
      <c r="S9" s="286"/>
      <c r="T9" s="286">
        <f t="shared" si="0"/>
        <v>33302.47</v>
      </c>
      <c r="U9" s="362"/>
    </row>
    <row r="10" spans="1:21" ht="54.75" customHeight="1" x14ac:dyDescent="0.2">
      <c r="A10" s="368"/>
      <c r="B10" s="285" t="s">
        <v>5416</v>
      </c>
      <c r="C10" s="149">
        <v>377367.12</v>
      </c>
      <c r="D10" s="149">
        <v>237114.7</v>
      </c>
      <c r="E10" s="149">
        <v>449921.69</v>
      </c>
      <c r="F10" s="149">
        <v>703953.98</v>
      </c>
      <c r="G10" s="149">
        <v>108933.31</v>
      </c>
      <c r="H10" s="149">
        <v>36006.400000000001</v>
      </c>
      <c r="I10" s="149">
        <v>54796.68</v>
      </c>
      <c r="J10" s="149">
        <v>506371.07</v>
      </c>
      <c r="K10" s="149">
        <v>173829.3</v>
      </c>
      <c r="L10" s="149">
        <v>433411.83</v>
      </c>
      <c r="M10" s="149">
        <v>701484.67</v>
      </c>
      <c r="N10" s="149">
        <v>13920</v>
      </c>
      <c r="O10" s="149">
        <v>106392.03</v>
      </c>
      <c r="P10" s="149">
        <v>58548.19</v>
      </c>
      <c r="Q10" s="149">
        <v>39979.33</v>
      </c>
      <c r="R10" s="149">
        <v>44144.959999999999</v>
      </c>
      <c r="S10" s="149">
        <v>76800.05</v>
      </c>
      <c r="T10" s="286">
        <f t="shared" si="0"/>
        <v>4122975.3099999991</v>
      </c>
      <c r="U10" s="362"/>
    </row>
    <row r="11" spans="1:21" ht="48" customHeight="1" x14ac:dyDescent="0.2">
      <c r="A11" s="369"/>
      <c r="B11" s="285" t="s">
        <v>5417</v>
      </c>
      <c r="C11" s="149">
        <v>46121.77</v>
      </c>
      <c r="D11" s="149">
        <v>86561.69</v>
      </c>
      <c r="E11" s="149">
        <v>77780.240000000005</v>
      </c>
      <c r="F11" s="149">
        <v>31377.98</v>
      </c>
      <c r="G11" s="149">
        <v>32633.01</v>
      </c>
      <c r="H11" s="149">
        <f>4839.77+889.53-2037.8+6960</f>
        <v>10651.5</v>
      </c>
      <c r="I11" s="149">
        <v>10346.01</v>
      </c>
      <c r="J11" s="149">
        <v>55635.92</v>
      </c>
      <c r="K11" s="149">
        <v>144138.82</v>
      </c>
      <c r="L11" s="149">
        <v>59884.24</v>
      </c>
      <c r="M11" s="149">
        <v>166732.47</v>
      </c>
      <c r="N11" s="286"/>
      <c r="O11" s="149">
        <v>12514.49</v>
      </c>
      <c r="P11" s="149">
        <v>12029.16</v>
      </c>
      <c r="Q11" s="286"/>
      <c r="R11" s="286"/>
      <c r="S11" s="149">
        <v>81330.399999999994</v>
      </c>
      <c r="T11" s="286">
        <f t="shared" si="0"/>
        <v>827737.70000000007</v>
      </c>
      <c r="U11" s="363"/>
    </row>
    <row r="12" spans="1:21" ht="30" customHeight="1" x14ac:dyDescent="0.2">
      <c r="A12" s="351" t="s">
        <v>2222</v>
      </c>
      <c r="B12" s="288" t="s">
        <v>5418</v>
      </c>
      <c r="C12" s="149">
        <v>14732</v>
      </c>
      <c r="D12" s="289"/>
      <c r="E12" s="289"/>
      <c r="F12" s="289"/>
      <c r="G12" s="289"/>
      <c r="H12" s="289"/>
      <c r="I12" s="149">
        <v>7180.4</v>
      </c>
      <c r="J12" s="289"/>
      <c r="K12" s="149">
        <v>151437.51</v>
      </c>
      <c r="L12" s="289"/>
      <c r="M12" s="149">
        <f>2499+15000+7000</f>
        <v>24499</v>
      </c>
      <c r="N12" s="289"/>
      <c r="O12" s="289"/>
      <c r="P12" s="289"/>
      <c r="Q12" s="149">
        <v>19060.89</v>
      </c>
      <c r="R12" s="289"/>
      <c r="S12" s="289"/>
      <c r="T12" s="289">
        <f t="shared" si="0"/>
        <v>216909.8</v>
      </c>
      <c r="U12" s="364">
        <f>SUM(T12:T15)</f>
        <v>1211240.6400000001</v>
      </c>
    </row>
    <row r="13" spans="1:21" ht="24" customHeight="1" x14ac:dyDescent="0.2">
      <c r="A13" s="358"/>
      <c r="B13" s="288" t="s">
        <v>5419</v>
      </c>
      <c r="C13" s="289"/>
      <c r="D13" s="289"/>
      <c r="E13" s="289"/>
      <c r="F13" s="289"/>
      <c r="G13" s="289"/>
      <c r="H13" s="289"/>
      <c r="I13" s="289"/>
      <c r="J13" s="289"/>
      <c r="K13" s="149">
        <v>194543.51</v>
      </c>
      <c r="L13" s="289"/>
      <c r="M13" s="289"/>
      <c r="N13" s="289"/>
      <c r="O13" s="289"/>
      <c r="P13" s="289"/>
      <c r="Q13" s="289"/>
      <c r="R13" s="289"/>
      <c r="S13" s="289"/>
      <c r="T13" s="289">
        <f t="shared" si="0"/>
        <v>194543.51</v>
      </c>
      <c r="U13" s="365"/>
    </row>
    <row r="14" spans="1:21" ht="35.25" customHeight="1" x14ac:dyDescent="0.2">
      <c r="A14" s="358"/>
      <c r="B14" s="288" t="s">
        <v>5420</v>
      </c>
      <c r="C14" s="149">
        <v>98101.43</v>
      </c>
      <c r="D14" s="289"/>
      <c r="E14" s="289"/>
      <c r="F14" s="289"/>
      <c r="G14" s="289"/>
      <c r="H14" s="289"/>
      <c r="I14" s="149">
        <v>7087.6</v>
      </c>
      <c r="J14" s="149">
        <v>18502</v>
      </c>
      <c r="K14" s="149">
        <v>54810</v>
      </c>
      <c r="L14" s="289"/>
      <c r="M14" s="149">
        <v>22095.4</v>
      </c>
      <c r="N14" s="289"/>
      <c r="O14" s="289"/>
      <c r="P14" s="289"/>
      <c r="Q14" s="289">
        <f>2436-2436</f>
        <v>0</v>
      </c>
      <c r="R14" s="289"/>
      <c r="S14" s="289"/>
      <c r="T14" s="289">
        <f t="shared" si="0"/>
        <v>200596.43</v>
      </c>
      <c r="U14" s="365"/>
    </row>
    <row r="15" spans="1:21" ht="48" customHeight="1" x14ac:dyDescent="0.2">
      <c r="A15" s="352"/>
      <c r="B15" s="288" t="s">
        <v>5421</v>
      </c>
      <c r="C15" s="289"/>
      <c r="D15" s="289"/>
      <c r="E15" s="289"/>
      <c r="F15" s="289"/>
      <c r="G15" s="289"/>
      <c r="H15" s="289"/>
      <c r="I15" s="289"/>
      <c r="J15" s="289"/>
      <c r="K15" s="149">
        <v>590610.01</v>
      </c>
      <c r="L15" s="289"/>
      <c r="M15" s="149">
        <v>8580.89</v>
      </c>
      <c r="N15" s="289"/>
      <c r="O15" s="289"/>
      <c r="P15" s="289"/>
      <c r="Q15" s="289"/>
      <c r="R15" s="289"/>
      <c r="S15" s="289"/>
      <c r="T15" s="289">
        <f t="shared" si="0"/>
        <v>599190.9</v>
      </c>
      <c r="U15" s="366"/>
    </row>
    <row r="16" spans="1:21" ht="61.5" customHeight="1" x14ac:dyDescent="0.2">
      <c r="A16" s="298" t="s">
        <v>2223</v>
      </c>
      <c r="B16" s="285" t="s">
        <v>5422</v>
      </c>
      <c r="C16" s="286"/>
      <c r="D16" s="286"/>
      <c r="E16" s="286"/>
      <c r="F16" s="286"/>
      <c r="G16" s="286"/>
      <c r="H16" s="286"/>
      <c r="I16" s="286"/>
      <c r="J16" s="286"/>
      <c r="K16" s="286"/>
      <c r="L16" s="286"/>
      <c r="M16" s="286"/>
      <c r="N16" s="286"/>
      <c r="O16" s="286"/>
      <c r="P16" s="286"/>
      <c r="Q16" s="286"/>
      <c r="R16" s="286"/>
      <c r="S16" s="149">
        <v>493434.56</v>
      </c>
      <c r="T16" s="286">
        <f t="shared" si="0"/>
        <v>493434.56</v>
      </c>
      <c r="U16" s="299">
        <f>SUM(T16)</f>
        <v>493434.56</v>
      </c>
    </row>
    <row r="17" spans="1:21" ht="30" customHeight="1" x14ac:dyDescent="0.2">
      <c r="A17" s="351" t="s">
        <v>2224</v>
      </c>
      <c r="B17" s="288" t="s">
        <v>5423</v>
      </c>
      <c r="C17" s="289"/>
      <c r="D17" s="149">
        <v>652669</v>
      </c>
      <c r="E17" s="289"/>
      <c r="F17" s="289"/>
      <c r="G17" s="289"/>
      <c r="H17" s="149">
        <f>270400.01+194500.01-270400.01</f>
        <v>194500.01</v>
      </c>
      <c r="I17" s="289"/>
      <c r="J17" s="149">
        <v>1429356</v>
      </c>
      <c r="K17" s="149">
        <v>3912773.94</v>
      </c>
      <c r="L17" s="289"/>
      <c r="M17" s="149">
        <v>11513770</v>
      </c>
      <c r="N17" s="149">
        <v>888499.9</v>
      </c>
      <c r="O17" s="289"/>
      <c r="P17" s="289"/>
      <c r="Q17" s="289"/>
      <c r="R17" s="149">
        <v>7955189.4000000004</v>
      </c>
      <c r="S17" s="149">
        <v>1110000</v>
      </c>
      <c r="T17" s="289">
        <f t="shared" si="0"/>
        <v>27656758.25</v>
      </c>
      <c r="U17" s="364">
        <f>SUM(T17:T21)</f>
        <v>37748713.100000001</v>
      </c>
    </row>
    <row r="18" spans="1:21" ht="20.25" customHeight="1" x14ac:dyDescent="0.2">
      <c r="A18" s="358"/>
      <c r="B18" s="288" t="s">
        <v>4182</v>
      </c>
      <c r="C18" s="289"/>
      <c r="D18" s="289"/>
      <c r="E18" s="149">
        <v>65980</v>
      </c>
      <c r="F18" s="289"/>
      <c r="G18" s="289"/>
      <c r="H18" s="289"/>
      <c r="I18" s="289"/>
      <c r="J18" s="289"/>
      <c r="K18" s="149">
        <v>2230000</v>
      </c>
      <c r="L18" s="289"/>
      <c r="M18" s="149">
        <v>944000</v>
      </c>
      <c r="N18" s="289"/>
      <c r="O18" s="289"/>
      <c r="P18" s="289"/>
      <c r="Q18" s="289"/>
      <c r="R18" s="289"/>
      <c r="S18" s="289"/>
      <c r="T18" s="289">
        <f t="shared" si="0"/>
        <v>3239980</v>
      </c>
      <c r="U18" s="365"/>
    </row>
    <row r="19" spans="1:21" ht="30" customHeight="1" x14ac:dyDescent="0.2">
      <c r="A19" s="358"/>
      <c r="B19" s="288" t="s">
        <v>5424</v>
      </c>
      <c r="C19" s="289"/>
      <c r="D19" s="289"/>
      <c r="E19" s="289"/>
      <c r="F19" s="289"/>
      <c r="G19" s="289"/>
      <c r="H19" s="289"/>
      <c r="I19" s="289"/>
      <c r="J19" s="289"/>
      <c r="K19" s="289"/>
      <c r="L19" s="289"/>
      <c r="M19" s="289"/>
      <c r="N19" s="289"/>
      <c r="O19" s="289"/>
      <c r="P19" s="289"/>
      <c r="Q19" s="289"/>
      <c r="R19" s="149">
        <v>7153</v>
      </c>
      <c r="S19" s="149">
        <v>2355.15</v>
      </c>
      <c r="T19" s="289">
        <f t="shared" si="0"/>
        <v>9508.15</v>
      </c>
      <c r="U19" s="365"/>
    </row>
    <row r="20" spans="1:21" ht="21" customHeight="1" x14ac:dyDescent="0.2">
      <c r="A20" s="358"/>
      <c r="B20" s="288" t="s">
        <v>4702</v>
      </c>
      <c r="C20" s="289"/>
      <c r="D20" s="149">
        <v>9500</v>
      </c>
      <c r="E20" s="289"/>
      <c r="F20" s="289"/>
      <c r="G20" s="289"/>
      <c r="H20" s="289"/>
      <c r="I20" s="289"/>
      <c r="J20" s="289"/>
      <c r="K20" s="289"/>
      <c r="L20" s="289"/>
      <c r="M20" s="289"/>
      <c r="N20" s="289"/>
      <c r="O20" s="289"/>
      <c r="P20" s="289"/>
      <c r="Q20" s="289"/>
      <c r="R20" s="289"/>
      <c r="S20" s="289"/>
      <c r="T20" s="289">
        <f t="shared" si="0"/>
        <v>9500</v>
      </c>
      <c r="U20" s="365"/>
    </row>
    <row r="21" spans="1:21" ht="30" customHeight="1" x14ac:dyDescent="0.2">
      <c r="A21" s="352"/>
      <c r="B21" s="288" t="s">
        <v>5425</v>
      </c>
      <c r="C21" s="289"/>
      <c r="D21" s="289"/>
      <c r="E21" s="289"/>
      <c r="F21" s="289"/>
      <c r="G21" s="289"/>
      <c r="H21" s="289"/>
      <c r="I21" s="289"/>
      <c r="J21" s="149">
        <v>6382966.7000000002</v>
      </c>
      <c r="K21" s="289"/>
      <c r="L21" s="289"/>
      <c r="M21" s="149">
        <v>450000</v>
      </c>
      <c r="N21" s="289"/>
      <c r="O21" s="289"/>
      <c r="P21" s="289"/>
      <c r="Q21" s="289"/>
      <c r="R21" s="289"/>
      <c r="S21" s="289"/>
      <c r="T21" s="289">
        <f t="shared" si="0"/>
        <v>6832966.7000000002</v>
      </c>
      <c r="U21" s="366"/>
    </row>
    <row r="22" spans="1:21" ht="50.25" customHeight="1" x14ac:dyDescent="0.2">
      <c r="A22" s="296" t="s">
        <v>2225</v>
      </c>
      <c r="B22" s="285" t="s">
        <v>5426</v>
      </c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149">
        <v>838559.19</v>
      </c>
      <c r="N22" s="286"/>
      <c r="O22" s="286"/>
      <c r="P22" s="286"/>
      <c r="Q22" s="286"/>
      <c r="R22" s="286"/>
      <c r="S22" s="286"/>
      <c r="T22" s="286">
        <f t="shared" si="0"/>
        <v>838559.19</v>
      </c>
      <c r="U22" s="299">
        <f>SUM(T22)</f>
        <v>838559.19</v>
      </c>
    </row>
    <row r="23" spans="1:21" ht="48" customHeight="1" x14ac:dyDescent="0.2">
      <c r="A23" s="351" t="s">
        <v>2226</v>
      </c>
      <c r="B23" s="288" t="s">
        <v>5427</v>
      </c>
      <c r="C23" s="289"/>
      <c r="D23" s="149">
        <v>46692.32</v>
      </c>
      <c r="E23" s="289"/>
      <c r="F23" s="289"/>
      <c r="G23" s="289"/>
      <c r="H23" s="149">
        <v>3200133.62</v>
      </c>
      <c r="I23" s="289"/>
      <c r="J23" s="289"/>
      <c r="K23" s="289"/>
      <c r="L23" s="289"/>
      <c r="M23" s="149">
        <v>12156.68</v>
      </c>
      <c r="N23" s="289"/>
      <c r="O23" s="289"/>
      <c r="P23" s="289"/>
      <c r="Q23" s="289"/>
      <c r="R23" s="289"/>
      <c r="S23" s="289"/>
      <c r="T23" s="289">
        <f t="shared" si="0"/>
        <v>3258982.62</v>
      </c>
      <c r="U23" s="364">
        <f>SUM(T23:T31)</f>
        <v>8633174.9350000005</v>
      </c>
    </row>
    <row r="24" spans="1:21" ht="33.75" customHeight="1" x14ac:dyDescent="0.2">
      <c r="A24" s="358"/>
      <c r="B24" s="288" t="s">
        <v>5428</v>
      </c>
      <c r="C24" s="289"/>
      <c r="D24" s="289"/>
      <c r="E24" s="289"/>
      <c r="F24" s="289"/>
      <c r="G24" s="289"/>
      <c r="H24" s="289"/>
      <c r="I24" s="289"/>
      <c r="J24" s="289"/>
      <c r="K24" s="289"/>
      <c r="L24" s="289"/>
      <c r="M24" s="289"/>
      <c r="N24" s="289"/>
      <c r="O24" s="289"/>
      <c r="P24" s="289"/>
      <c r="Q24" s="289"/>
      <c r="R24" s="289">
        <f>17778.39-17778.39</f>
        <v>0</v>
      </c>
      <c r="S24" s="149">
        <f>6736.843-6113.2</f>
        <v>623.64300000000003</v>
      </c>
      <c r="T24" s="289">
        <f t="shared" si="0"/>
        <v>623.64300000000003</v>
      </c>
      <c r="U24" s="365"/>
    </row>
    <row r="25" spans="1:21" ht="33.75" customHeight="1" x14ac:dyDescent="0.2">
      <c r="A25" s="358"/>
      <c r="B25" s="288" t="s">
        <v>5429</v>
      </c>
      <c r="C25" s="289"/>
      <c r="D25" s="289"/>
      <c r="E25" s="289"/>
      <c r="F25" s="289"/>
      <c r="G25" s="289"/>
      <c r="H25" s="289"/>
      <c r="I25" s="289"/>
      <c r="J25" s="149">
        <v>1632718.8</v>
      </c>
      <c r="K25" s="289"/>
      <c r="L25" s="289"/>
      <c r="M25" s="289"/>
      <c r="N25" s="289"/>
      <c r="O25" s="289"/>
      <c r="P25" s="289"/>
      <c r="Q25" s="289"/>
      <c r="R25" s="289"/>
      <c r="S25" s="149">
        <v>64020.01</v>
      </c>
      <c r="T25" s="289">
        <f t="shared" si="0"/>
        <v>1696738.81</v>
      </c>
      <c r="U25" s="365"/>
    </row>
    <row r="26" spans="1:21" ht="63.75" customHeight="1" x14ac:dyDescent="0.2">
      <c r="A26" s="358"/>
      <c r="B26" s="288" t="s">
        <v>5430</v>
      </c>
      <c r="C26" s="149">
        <v>12519</v>
      </c>
      <c r="D26" s="149">
        <v>26883</v>
      </c>
      <c r="E26" s="149">
        <v>13800.99</v>
      </c>
      <c r="F26" s="289">
        <f>9794-5175-4619</f>
        <v>0</v>
      </c>
      <c r="G26" s="149">
        <v>7900</v>
      </c>
      <c r="H26" s="149">
        <v>33962.019999999997</v>
      </c>
      <c r="I26" s="289"/>
      <c r="J26" s="149">
        <f>31421.08-4499-8523.8+48760-24862.43-10005</f>
        <v>32290.85</v>
      </c>
      <c r="K26" s="289"/>
      <c r="L26" s="289"/>
      <c r="M26" s="149">
        <v>39352.76</v>
      </c>
      <c r="N26" s="289"/>
      <c r="O26" s="289">
        <f>18594.5-13764.5-4830</f>
        <v>0</v>
      </c>
      <c r="P26" s="289"/>
      <c r="Q26" s="289">
        <f>30399.8-9701-13799.2-6899.6</f>
        <v>0</v>
      </c>
      <c r="R26" s="289"/>
      <c r="S26" s="289"/>
      <c r="T26" s="289">
        <f t="shared" si="0"/>
        <v>166708.62</v>
      </c>
      <c r="U26" s="365"/>
    </row>
    <row r="27" spans="1:21" ht="36" customHeight="1" x14ac:dyDescent="0.2">
      <c r="A27" s="358"/>
      <c r="B27" s="288" t="s">
        <v>5431</v>
      </c>
      <c r="C27" s="149">
        <v>2568.62</v>
      </c>
      <c r="D27" s="289"/>
      <c r="E27" s="289"/>
      <c r="F27" s="289"/>
      <c r="G27" s="289"/>
      <c r="H27" s="289"/>
      <c r="I27" s="289"/>
      <c r="J27" s="289"/>
      <c r="K27" s="149">
        <v>18049.601999999999</v>
      </c>
      <c r="L27" s="289"/>
      <c r="M27" s="149">
        <v>2824880.03</v>
      </c>
      <c r="N27" s="149">
        <v>65711</v>
      </c>
      <c r="O27" s="289">
        <f>764.75-764.75</f>
        <v>0</v>
      </c>
      <c r="P27" s="289"/>
      <c r="Q27" s="289"/>
      <c r="R27" s="289"/>
      <c r="S27" s="289"/>
      <c r="T27" s="289">
        <f t="shared" si="0"/>
        <v>2911209.2519999999</v>
      </c>
      <c r="U27" s="365"/>
    </row>
    <row r="28" spans="1:21" ht="51" customHeight="1" x14ac:dyDescent="0.2">
      <c r="A28" s="358"/>
      <c r="B28" s="288" t="s">
        <v>5432</v>
      </c>
      <c r="C28" s="289"/>
      <c r="D28" s="289"/>
      <c r="E28" s="289"/>
      <c r="F28" s="289"/>
      <c r="G28" s="289"/>
      <c r="H28" s="289"/>
      <c r="I28" s="289"/>
      <c r="J28" s="289"/>
      <c r="K28" s="149">
        <v>6220.48</v>
      </c>
      <c r="L28" s="149">
        <v>2841.55</v>
      </c>
      <c r="M28" s="289"/>
      <c r="N28" s="289"/>
      <c r="O28" s="289"/>
      <c r="P28" s="289"/>
      <c r="Q28" s="289"/>
      <c r="R28" s="289"/>
      <c r="S28" s="289"/>
      <c r="T28" s="289">
        <f t="shared" si="0"/>
        <v>9062.0299999999988</v>
      </c>
      <c r="U28" s="365"/>
    </row>
    <row r="29" spans="1:21" ht="33" customHeight="1" x14ac:dyDescent="0.2">
      <c r="A29" s="358"/>
      <c r="B29" s="288" t="s">
        <v>5433</v>
      </c>
      <c r="C29" s="289"/>
      <c r="D29" s="289"/>
      <c r="E29" s="289"/>
      <c r="F29" s="289"/>
      <c r="G29" s="289"/>
      <c r="H29" s="289"/>
      <c r="I29" s="289"/>
      <c r="J29" s="149">
        <v>167467.04</v>
      </c>
      <c r="K29" s="149">
        <v>2758.48</v>
      </c>
      <c r="L29" s="149">
        <v>42983.89</v>
      </c>
      <c r="M29" s="289"/>
      <c r="N29" s="289"/>
      <c r="O29" s="289"/>
      <c r="P29" s="289"/>
      <c r="Q29" s="289"/>
      <c r="R29" s="149">
        <v>49094</v>
      </c>
      <c r="S29" s="289"/>
      <c r="T29" s="289">
        <f t="shared" si="0"/>
        <v>262303.41000000003</v>
      </c>
      <c r="U29" s="365"/>
    </row>
    <row r="30" spans="1:21" ht="33.75" customHeight="1" x14ac:dyDescent="0.2">
      <c r="A30" s="358"/>
      <c r="B30" s="288" t="s">
        <v>5434</v>
      </c>
      <c r="C30" s="289"/>
      <c r="D30" s="289"/>
      <c r="E30" s="289"/>
      <c r="F30" s="289"/>
      <c r="G30" s="289"/>
      <c r="H30" s="289"/>
      <c r="I30" s="289"/>
      <c r="J30" s="289"/>
      <c r="K30" s="289"/>
      <c r="L30" s="149">
        <f>4706.4-3156.41</f>
        <v>1549.9899999999998</v>
      </c>
      <c r="M30" s="289"/>
      <c r="N30" s="289"/>
      <c r="O30" s="289"/>
      <c r="P30" s="289"/>
      <c r="Q30" s="289"/>
      <c r="R30" s="289">
        <f>202094.82-202094.82</f>
        <v>0</v>
      </c>
      <c r="S30" s="289"/>
      <c r="T30" s="289">
        <f t="shared" si="0"/>
        <v>1549.9899999999998</v>
      </c>
      <c r="U30" s="365"/>
    </row>
    <row r="31" spans="1:21" ht="18.75" customHeight="1" x14ac:dyDescent="0.2">
      <c r="A31" s="297"/>
      <c r="B31" s="288" t="s">
        <v>5435</v>
      </c>
      <c r="C31" s="289"/>
      <c r="D31" s="149">
        <v>19024</v>
      </c>
      <c r="E31" s="289"/>
      <c r="F31" s="289"/>
      <c r="G31" s="289"/>
      <c r="H31" s="149">
        <v>10736.84</v>
      </c>
      <c r="I31" s="289"/>
      <c r="J31" s="289"/>
      <c r="K31" s="149">
        <v>46157.120000000003</v>
      </c>
      <c r="L31" s="289"/>
      <c r="M31" s="289"/>
      <c r="N31" s="289"/>
      <c r="O31" s="289"/>
      <c r="P31" s="289"/>
      <c r="Q31" s="289"/>
      <c r="R31" s="149">
        <v>250078.6</v>
      </c>
      <c r="S31" s="289"/>
      <c r="T31" s="289">
        <f t="shared" si="0"/>
        <v>325996.56</v>
      </c>
      <c r="U31" s="366"/>
    </row>
    <row r="32" spans="1:21" ht="60" x14ac:dyDescent="0.2">
      <c r="A32" s="298" t="s">
        <v>2227</v>
      </c>
      <c r="B32" s="285" t="s">
        <v>5436</v>
      </c>
      <c r="C32" s="286"/>
      <c r="D32" s="149">
        <v>6000</v>
      </c>
      <c r="E32" s="286"/>
      <c r="F32" s="286"/>
      <c r="G32" s="286"/>
      <c r="H32" s="286"/>
      <c r="I32" s="286"/>
      <c r="J32" s="286"/>
      <c r="K32" s="286"/>
      <c r="L32" s="286"/>
      <c r="M32" s="286"/>
      <c r="N32" s="286"/>
      <c r="O32" s="286"/>
      <c r="P32" s="286"/>
      <c r="Q32" s="149">
        <v>4738.6000000000004</v>
      </c>
      <c r="R32" s="286"/>
      <c r="S32" s="286"/>
      <c r="T32" s="286">
        <f t="shared" si="0"/>
        <v>10738.6</v>
      </c>
      <c r="U32" s="299">
        <f>SUM(T32)</f>
        <v>10738.6</v>
      </c>
    </row>
    <row r="33" spans="1:23" ht="20.25" customHeight="1" thickBot="1" x14ac:dyDescent="0.25">
      <c r="A33" s="370" t="s">
        <v>2229</v>
      </c>
      <c r="B33" s="371"/>
      <c r="C33" s="290">
        <f>SUM(C7:C32)</f>
        <v>851034.54999999993</v>
      </c>
      <c r="D33" s="290">
        <f>SUM(D7:D32)</f>
        <v>1263294.04</v>
      </c>
      <c r="E33" s="290">
        <f>SUM(E7:E32)</f>
        <v>716571.87</v>
      </c>
      <c r="F33" s="290">
        <f t="shared" ref="F33:U33" si="1">SUM(F7:F32)</f>
        <v>898531.94</v>
      </c>
      <c r="G33" s="290">
        <f>SUM(G7:G32)</f>
        <v>182273.71000000002</v>
      </c>
      <c r="H33" s="290">
        <f>SUM(H7:H32)</f>
        <v>3504132.34</v>
      </c>
      <c r="I33" s="290">
        <f>SUM(I7:I32)</f>
        <v>100793.77</v>
      </c>
      <c r="J33" s="290">
        <f>SUM(J7:J32)</f>
        <v>10352577.67</v>
      </c>
      <c r="K33" s="290">
        <f t="shared" si="1"/>
        <v>8927312.9719999991</v>
      </c>
      <c r="L33" s="290">
        <f>SUM(L7:L32)</f>
        <v>614358.35000000009</v>
      </c>
      <c r="M33" s="290">
        <f t="shared" si="1"/>
        <v>17777998.509999998</v>
      </c>
      <c r="N33" s="290">
        <f>SUM(N7:N32)</f>
        <v>975247.5</v>
      </c>
      <c r="O33" s="290">
        <f t="shared" si="1"/>
        <v>140919.07</v>
      </c>
      <c r="P33" s="290">
        <f>SUM(P7:P32)</f>
        <v>105849.47</v>
      </c>
      <c r="Q33" s="290">
        <f t="shared" si="1"/>
        <v>103707.02</v>
      </c>
      <c r="R33" s="290">
        <f>SUM(R7:R32)</f>
        <v>8339562.5599999996</v>
      </c>
      <c r="S33" s="290">
        <f>SUM(S7:S32)</f>
        <v>1964680.0629999998</v>
      </c>
      <c r="T33" s="291">
        <f t="shared" si="1"/>
        <v>56818845.404999994</v>
      </c>
      <c r="U33" s="300">
        <f t="shared" si="1"/>
        <v>56818845.405000001</v>
      </c>
      <c r="V33" s="19">
        <f>SUM(C33:S33)</f>
        <v>56818845.405000009</v>
      </c>
      <c r="W33" s="19"/>
    </row>
    <row r="34" spans="1:23" ht="15.75" thickTop="1" x14ac:dyDescent="0.2">
      <c r="A34" s="295"/>
      <c r="B34" s="285"/>
      <c r="C34" s="286"/>
      <c r="D34" s="286"/>
      <c r="E34" s="286"/>
      <c r="F34" s="286"/>
      <c r="G34" s="286"/>
      <c r="H34" s="286" t="s">
        <v>1618</v>
      </c>
      <c r="I34" s="286"/>
      <c r="J34" s="286"/>
      <c r="K34" s="286"/>
      <c r="L34" s="286"/>
      <c r="M34" s="286"/>
      <c r="N34" s="286"/>
      <c r="O34" s="286"/>
      <c r="P34" s="286"/>
      <c r="Q34" s="286"/>
      <c r="R34" s="286"/>
      <c r="S34" s="286"/>
      <c r="T34" s="286"/>
      <c r="U34" s="299"/>
      <c r="V34" s="19"/>
    </row>
    <row r="35" spans="1:23" ht="27.75" customHeight="1" x14ac:dyDescent="0.2">
      <c r="A35" s="351" t="s">
        <v>2228</v>
      </c>
      <c r="B35" s="288" t="s">
        <v>5437</v>
      </c>
      <c r="C35" s="289"/>
      <c r="D35" s="289"/>
      <c r="E35" s="289">
        <v>28455.599999999999</v>
      </c>
      <c r="F35" s="289"/>
      <c r="G35" s="289"/>
      <c r="H35" s="289"/>
      <c r="I35" s="289"/>
      <c r="J35" s="289"/>
      <c r="K35" s="289"/>
      <c r="L35" s="289">
        <f>6960-3480</f>
        <v>3480</v>
      </c>
      <c r="M35" s="289">
        <v>5776.56</v>
      </c>
      <c r="N35" s="289"/>
      <c r="O35" s="289"/>
      <c r="P35" s="289"/>
      <c r="Q35" s="289"/>
      <c r="R35" s="289"/>
      <c r="S35" s="289"/>
      <c r="T35" s="289">
        <f>SUM(C35:S35)</f>
        <v>37712.159999999996</v>
      </c>
      <c r="U35" s="301"/>
      <c r="V35" s="19"/>
    </row>
    <row r="36" spans="1:23" ht="27.75" customHeight="1" x14ac:dyDescent="0.2">
      <c r="A36" s="352"/>
      <c r="B36" s="288" t="s">
        <v>5438</v>
      </c>
      <c r="C36" s="292"/>
      <c r="D36" s="292"/>
      <c r="E36" s="292"/>
      <c r="F36" s="292"/>
      <c r="G36" s="292"/>
      <c r="H36" s="292"/>
      <c r="I36" s="292"/>
      <c r="J36" s="292"/>
      <c r="K36" s="292"/>
      <c r="L36" s="292"/>
      <c r="M36" s="292">
        <v>4630.25</v>
      </c>
      <c r="N36" s="292"/>
      <c r="O36" s="292"/>
      <c r="P36" s="292"/>
      <c r="Q36" s="292"/>
      <c r="R36" s="292"/>
      <c r="S36" s="292"/>
      <c r="T36" s="289">
        <f>SUM(C36:S36)</f>
        <v>4630.25</v>
      </c>
      <c r="U36" s="301">
        <f>SUM(T35:T36)</f>
        <v>42342.409999999996</v>
      </c>
    </row>
    <row r="37" spans="1:23" ht="20.25" customHeight="1" thickBot="1" x14ac:dyDescent="0.25">
      <c r="A37" s="359" t="s">
        <v>2229</v>
      </c>
      <c r="B37" s="360"/>
      <c r="C37" s="302">
        <f>SUM(C33)</f>
        <v>851034.54999999993</v>
      </c>
      <c r="D37" s="302">
        <f>SUM(D33:D36)</f>
        <v>1263294.04</v>
      </c>
      <c r="E37" s="302">
        <f>SUM(E33:E36)</f>
        <v>745027.47</v>
      </c>
      <c r="F37" s="302">
        <f>SUM(F33)</f>
        <v>898531.94</v>
      </c>
      <c r="G37" s="302">
        <f>SUM(G33)</f>
        <v>182273.71000000002</v>
      </c>
      <c r="H37" s="302">
        <f>SUM(H33)</f>
        <v>3504132.34</v>
      </c>
      <c r="I37" s="302">
        <f t="shared" ref="I37:U37" si="2">SUM(I33:I36)</f>
        <v>100793.77</v>
      </c>
      <c r="J37" s="302">
        <f t="shared" si="2"/>
        <v>10352577.67</v>
      </c>
      <c r="K37" s="302">
        <f t="shared" si="2"/>
        <v>8927312.9719999991</v>
      </c>
      <c r="L37" s="302">
        <f t="shared" si="2"/>
        <v>617838.35000000009</v>
      </c>
      <c r="M37" s="302">
        <f t="shared" si="2"/>
        <v>17788405.319999997</v>
      </c>
      <c r="N37" s="302">
        <f t="shared" si="2"/>
        <v>975247.5</v>
      </c>
      <c r="O37" s="302">
        <f t="shared" si="2"/>
        <v>140919.07</v>
      </c>
      <c r="P37" s="302">
        <f t="shared" si="2"/>
        <v>105849.47</v>
      </c>
      <c r="Q37" s="302">
        <f t="shared" si="2"/>
        <v>103707.02</v>
      </c>
      <c r="R37" s="302">
        <f t="shared" si="2"/>
        <v>8339562.5599999996</v>
      </c>
      <c r="S37" s="302">
        <f t="shared" si="2"/>
        <v>1964680.0629999998</v>
      </c>
      <c r="T37" s="303">
        <f t="shared" si="2"/>
        <v>56861187.81499999</v>
      </c>
      <c r="U37" s="304">
        <f t="shared" si="2"/>
        <v>56861187.814999998</v>
      </c>
    </row>
    <row r="38" spans="1:23" ht="15" x14ac:dyDescent="0.25">
      <c r="A38" s="293"/>
      <c r="B38" s="293"/>
      <c r="C38" s="293"/>
      <c r="D38" s="293"/>
      <c r="E38" s="293"/>
      <c r="F38" s="293"/>
      <c r="G38" s="293"/>
      <c r="H38" s="293"/>
      <c r="I38" s="293"/>
      <c r="J38" s="293"/>
      <c r="K38" s="293"/>
      <c r="L38" s="293"/>
      <c r="M38" s="293"/>
      <c r="N38" s="293"/>
      <c r="O38" s="293"/>
      <c r="P38" s="293"/>
      <c r="Q38" s="293"/>
      <c r="R38" s="293"/>
      <c r="S38" s="293"/>
      <c r="T38" s="293"/>
      <c r="U38" s="88"/>
    </row>
    <row r="39" spans="1:23" ht="15" x14ac:dyDescent="0.25">
      <c r="A39" s="293"/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4">
        <f>SUM(U7:U32)</f>
        <v>56818845.405000001</v>
      </c>
    </row>
    <row r="40" spans="1:23" x14ac:dyDescent="0.2">
      <c r="E40" s="16"/>
      <c r="U40" s="19"/>
    </row>
    <row r="41" spans="1:23" x14ac:dyDescent="0.2">
      <c r="U41" s="120"/>
    </row>
    <row r="42" spans="1:23" x14ac:dyDescent="0.2">
      <c r="E42" s="16"/>
      <c r="F42" s="16"/>
      <c r="T42" s="17"/>
      <c r="U42" s="18"/>
    </row>
    <row r="43" spans="1:23" x14ac:dyDescent="0.2">
      <c r="M43" s="16"/>
    </row>
    <row r="50" spans="20:20" x14ac:dyDescent="0.2">
      <c r="T50" s="19"/>
    </row>
    <row r="52" spans="20:20" x14ac:dyDescent="0.2">
      <c r="T52" s="19"/>
    </row>
  </sheetData>
  <mergeCells count="20">
    <mergeCell ref="A23:A30"/>
    <mergeCell ref="A37:B37"/>
    <mergeCell ref="U7:U11"/>
    <mergeCell ref="U12:U15"/>
    <mergeCell ref="U17:U21"/>
    <mergeCell ref="U23:U31"/>
    <mergeCell ref="A7:A11"/>
    <mergeCell ref="A12:A15"/>
    <mergeCell ref="A17:A21"/>
    <mergeCell ref="A35:A36"/>
    <mergeCell ref="A33:B33"/>
    <mergeCell ref="A1:U1"/>
    <mergeCell ref="A2:U2"/>
    <mergeCell ref="A3:U3"/>
    <mergeCell ref="A4:U4"/>
    <mergeCell ref="A5:A6"/>
    <mergeCell ref="B5:B6"/>
    <mergeCell ref="C5:S5"/>
    <mergeCell ref="T5:T6"/>
    <mergeCell ref="U5:U6"/>
  </mergeCells>
  <pageMargins left="0" right="0.39370078740157483" top="0.19685039370078741" bottom="0.19685039370078741" header="0" footer="0"/>
  <pageSetup paperSize="5" scale="39" orientation="landscape" blackAndWhite="1" horizontalDpi="4294967295" verticalDpi="4294967295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6" tint="-0.249977111117893"/>
  </sheetPr>
  <dimension ref="A1:Q150"/>
  <sheetViews>
    <sheetView view="pageBreakPreview" zoomScale="40" zoomScaleNormal="55" zoomScaleSheetLayoutView="4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AC16" sqref="AC16"/>
    </sheetView>
  </sheetViews>
  <sheetFormatPr baseColWidth="10" defaultRowHeight="12.75" x14ac:dyDescent="0.2"/>
  <cols>
    <col min="1" max="1" width="17.5703125" customWidth="1"/>
    <col min="2" max="2" width="11.28515625" style="2" customWidth="1"/>
    <col min="3" max="3" width="30.85546875" bestFit="1" customWidth="1"/>
    <col min="4" max="4" width="41.7109375" style="4" customWidth="1"/>
    <col min="5" max="5" width="35.42578125" style="4" customWidth="1"/>
    <col min="6" max="6" width="19.85546875" style="1" customWidth="1"/>
    <col min="7" max="7" width="19.140625" style="1" bestFit="1" customWidth="1"/>
    <col min="8" max="8" width="26.5703125" style="1" customWidth="1"/>
    <col min="9" max="10" width="16.28515625" style="1" bestFit="1" customWidth="1"/>
    <col min="11" max="11" width="22.28515625" bestFit="1" customWidth="1"/>
    <col min="12" max="12" width="22.28515625" style="5" customWidth="1"/>
    <col min="13" max="13" width="19.140625" style="3" bestFit="1" customWidth="1"/>
    <col min="14" max="14" width="20.42578125" bestFit="1" customWidth="1"/>
    <col min="15" max="15" width="21.28515625" style="1" customWidth="1"/>
    <col min="16" max="16" width="24.5703125" style="1" bestFit="1" customWidth="1"/>
    <col min="17" max="17" width="30.85546875" style="6" customWidth="1"/>
  </cols>
  <sheetData>
    <row r="1" spans="1:17" ht="20.25" x14ac:dyDescent="0.3">
      <c r="A1" s="346" t="s">
        <v>315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</row>
    <row r="2" spans="1:17" ht="20.25" x14ac:dyDescent="0.3">
      <c r="A2" s="346" t="s">
        <v>526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</row>
    <row r="3" spans="1:17" ht="20.25" x14ac:dyDescent="0.3">
      <c r="A3" s="346" t="s">
        <v>2916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</row>
    <row r="4" spans="1:17" ht="20.25" x14ac:dyDescent="0.3">
      <c r="A4" s="349" t="s">
        <v>1734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</row>
    <row r="5" spans="1:17" s="309" customFormat="1" ht="24.95" customHeight="1" x14ac:dyDescent="0.2">
      <c r="A5" s="379" t="s">
        <v>5585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1"/>
    </row>
    <row r="6" spans="1:17" s="1" customFormat="1" ht="44.25" customHeight="1" x14ac:dyDescent="0.2">
      <c r="A6" s="127" t="s">
        <v>1690</v>
      </c>
      <c r="B6" s="128" t="s">
        <v>39</v>
      </c>
      <c r="C6" s="127" t="s">
        <v>1567</v>
      </c>
      <c r="D6" s="127" t="s">
        <v>60</v>
      </c>
      <c r="E6" s="127" t="s">
        <v>2166</v>
      </c>
      <c r="F6" s="127" t="s">
        <v>61</v>
      </c>
      <c r="G6" s="127" t="s">
        <v>62</v>
      </c>
      <c r="H6" s="127" t="s">
        <v>344</v>
      </c>
      <c r="I6" s="127" t="s">
        <v>345</v>
      </c>
      <c r="J6" s="127" t="s">
        <v>346</v>
      </c>
      <c r="K6" s="127" t="s">
        <v>347</v>
      </c>
      <c r="L6" s="129" t="s">
        <v>396</v>
      </c>
      <c r="M6" s="130" t="s">
        <v>397</v>
      </c>
      <c r="N6" s="127" t="s">
        <v>398</v>
      </c>
      <c r="O6" s="127" t="s">
        <v>399</v>
      </c>
      <c r="P6" s="127" t="s">
        <v>322</v>
      </c>
      <c r="Q6" s="127" t="s">
        <v>469</v>
      </c>
    </row>
    <row r="7" spans="1:17" ht="92.25" customHeight="1" x14ac:dyDescent="0.2">
      <c r="A7" s="112">
        <v>5111</v>
      </c>
      <c r="B7" s="113">
        <v>1</v>
      </c>
      <c r="C7" s="163" t="s">
        <v>1625</v>
      </c>
      <c r="D7" s="112" t="s">
        <v>454</v>
      </c>
      <c r="E7" s="112" t="s">
        <v>2169</v>
      </c>
      <c r="F7" s="112"/>
      <c r="G7" s="112"/>
      <c r="H7" s="112"/>
      <c r="I7" s="112" t="s">
        <v>594</v>
      </c>
      <c r="J7" s="112">
        <v>0</v>
      </c>
      <c r="K7" s="112">
        <v>0</v>
      </c>
      <c r="L7" s="112"/>
      <c r="M7" s="115"/>
      <c r="N7" s="114">
        <v>35795</v>
      </c>
      <c r="O7" s="117">
        <v>159.6</v>
      </c>
      <c r="P7" s="112" t="s">
        <v>323</v>
      </c>
      <c r="Q7" s="112" t="s">
        <v>5220</v>
      </c>
    </row>
    <row r="8" spans="1:17" ht="90" customHeight="1" x14ac:dyDescent="0.2">
      <c r="A8" s="112">
        <v>5411</v>
      </c>
      <c r="B8" s="113">
        <v>2</v>
      </c>
      <c r="C8" s="163" t="s">
        <v>1156</v>
      </c>
      <c r="D8" s="112" t="s">
        <v>18</v>
      </c>
      <c r="E8" s="112" t="s">
        <v>2167</v>
      </c>
      <c r="F8" s="112" t="s">
        <v>25</v>
      </c>
      <c r="G8" s="112">
        <v>1999</v>
      </c>
      <c r="H8" s="112" t="s">
        <v>516</v>
      </c>
      <c r="I8" s="112" t="s">
        <v>530</v>
      </c>
      <c r="J8" s="112">
        <v>3083</v>
      </c>
      <c r="K8" s="112">
        <v>34</v>
      </c>
      <c r="L8" s="112"/>
      <c r="M8" s="115" t="s">
        <v>2162</v>
      </c>
      <c r="N8" s="114">
        <v>36319</v>
      </c>
      <c r="O8" s="117">
        <v>490000</v>
      </c>
      <c r="P8" s="112" t="s">
        <v>323</v>
      </c>
      <c r="Q8" s="112" t="s">
        <v>5220</v>
      </c>
    </row>
    <row r="9" spans="1:17" ht="28.5" x14ac:dyDescent="0.2">
      <c r="A9" s="112">
        <v>5121</v>
      </c>
      <c r="B9" s="113">
        <v>3</v>
      </c>
      <c r="C9" s="163" t="s">
        <v>859</v>
      </c>
      <c r="D9" s="112" t="s">
        <v>35</v>
      </c>
      <c r="E9" s="112" t="s">
        <v>2169</v>
      </c>
      <c r="F9" s="112" t="s">
        <v>36</v>
      </c>
      <c r="G9" s="112"/>
      <c r="H9" s="112"/>
      <c r="I9" s="112" t="s">
        <v>88</v>
      </c>
      <c r="J9" s="112">
        <v>6199</v>
      </c>
      <c r="K9" s="112">
        <v>0</v>
      </c>
      <c r="L9" s="112"/>
      <c r="M9" s="115" t="s">
        <v>2158</v>
      </c>
      <c r="N9" s="114">
        <v>36749</v>
      </c>
      <c r="O9" s="117">
        <v>2199.9499999999998</v>
      </c>
      <c r="P9" s="112" t="s">
        <v>323</v>
      </c>
      <c r="Q9" s="112" t="s">
        <v>5220</v>
      </c>
    </row>
    <row r="10" spans="1:17" ht="42.75" x14ac:dyDescent="0.2">
      <c r="A10" s="112">
        <v>5111</v>
      </c>
      <c r="B10" s="113">
        <v>4</v>
      </c>
      <c r="C10" s="163" t="s">
        <v>858</v>
      </c>
      <c r="D10" s="112" t="s">
        <v>306</v>
      </c>
      <c r="E10" s="112" t="s">
        <v>2168</v>
      </c>
      <c r="F10" s="112" t="s">
        <v>307</v>
      </c>
      <c r="G10" s="112" t="s">
        <v>383</v>
      </c>
      <c r="H10" s="112"/>
      <c r="I10" s="112" t="s">
        <v>357</v>
      </c>
      <c r="J10" s="112">
        <v>5360</v>
      </c>
      <c r="K10" s="112">
        <v>3622</v>
      </c>
      <c r="L10" s="112" t="s">
        <v>116</v>
      </c>
      <c r="M10" s="115" t="s">
        <v>208</v>
      </c>
      <c r="N10" s="114">
        <v>38574</v>
      </c>
      <c r="O10" s="117">
        <v>1650.25</v>
      </c>
      <c r="P10" s="112" t="s">
        <v>323</v>
      </c>
      <c r="Q10" s="112" t="s">
        <v>5220</v>
      </c>
    </row>
    <row r="11" spans="1:17" ht="42.75" x14ac:dyDescent="0.2">
      <c r="A11" s="112">
        <v>5111</v>
      </c>
      <c r="B11" s="113">
        <v>5</v>
      </c>
      <c r="C11" s="163" t="s">
        <v>1662</v>
      </c>
      <c r="D11" s="112" t="s">
        <v>772</v>
      </c>
      <c r="E11" s="112" t="s">
        <v>2170</v>
      </c>
      <c r="F11" s="112"/>
      <c r="G11" s="112"/>
      <c r="H11" s="112"/>
      <c r="I11" s="112" t="s">
        <v>88</v>
      </c>
      <c r="J11" s="112">
        <v>5625</v>
      </c>
      <c r="K11" s="112">
        <v>103</v>
      </c>
      <c r="L11" s="112" t="s">
        <v>773</v>
      </c>
      <c r="M11" s="115" t="s">
        <v>2150</v>
      </c>
      <c r="N11" s="114">
        <v>40828</v>
      </c>
      <c r="O11" s="117">
        <v>4384.8</v>
      </c>
      <c r="P11" s="112" t="s">
        <v>214</v>
      </c>
      <c r="Q11" s="112" t="s">
        <v>5220</v>
      </c>
    </row>
    <row r="12" spans="1:17" ht="57" x14ac:dyDescent="0.2">
      <c r="A12" s="112">
        <v>5411</v>
      </c>
      <c r="B12" s="113">
        <v>6</v>
      </c>
      <c r="C12" s="163" t="s">
        <v>1742</v>
      </c>
      <c r="D12" s="112" t="s">
        <v>1610</v>
      </c>
      <c r="E12" s="112" t="s">
        <v>2167</v>
      </c>
      <c r="F12" s="112" t="s">
        <v>1594</v>
      </c>
      <c r="G12" s="112">
        <v>2010</v>
      </c>
      <c r="H12" s="112" t="s">
        <v>1595</v>
      </c>
      <c r="I12" s="112" t="s">
        <v>530</v>
      </c>
      <c r="J12" s="112">
        <v>1062</v>
      </c>
      <c r="K12" s="112">
        <v>0</v>
      </c>
      <c r="L12" s="112" t="s">
        <v>1596</v>
      </c>
      <c r="M12" s="115" t="s">
        <v>1597</v>
      </c>
      <c r="N12" s="114">
        <v>40981</v>
      </c>
      <c r="O12" s="117">
        <v>620000</v>
      </c>
      <c r="P12" s="112" t="s">
        <v>2199</v>
      </c>
      <c r="Q12" s="112" t="s">
        <v>5220</v>
      </c>
    </row>
    <row r="13" spans="1:17" ht="71.25" x14ac:dyDescent="0.2">
      <c r="A13" s="112">
        <v>5421</v>
      </c>
      <c r="B13" s="113">
        <v>7</v>
      </c>
      <c r="C13" s="163" t="s">
        <v>1870</v>
      </c>
      <c r="D13" s="112" t="s">
        <v>1871</v>
      </c>
      <c r="E13" s="112" t="s">
        <v>2169</v>
      </c>
      <c r="F13" s="112" t="s">
        <v>1872</v>
      </c>
      <c r="G13" s="112" t="s">
        <v>1873</v>
      </c>
      <c r="H13" s="112" t="s">
        <v>1874</v>
      </c>
      <c r="I13" s="112" t="s">
        <v>282</v>
      </c>
      <c r="J13" s="112">
        <v>0</v>
      </c>
      <c r="K13" s="112">
        <v>0</v>
      </c>
      <c r="L13" s="112" t="s">
        <v>1875</v>
      </c>
      <c r="M13" s="115" t="s">
        <v>1863</v>
      </c>
      <c r="N13" s="114">
        <v>41879</v>
      </c>
      <c r="O13" s="117">
        <v>2355.15</v>
      </c>
      <c r="P13" s="112" t="s">
        <v>323</v>
      </c>
      <c r="Q13" s="112" t="s">
        <v>5220</v>
      </c>
    </row>
    <row r="14" spans="1:17" s="80" customFormat="1" ht="57" x14ac:dyDescent="0.2">
      <c r="A14" s="112">
        <v>51101</v>
      </c>
      <c r="B14" s="113">
        <v>8</v>
      </c>
      <c r="C14" s="163" t="s">
        <v>4020</v>
      </c>
      <c r="D14" s="112" t="s">
        <v>4006</v>
      </c>
      <c r="E14" s="112" t="s">
        <v>2168</v>
      </c>
      <c r="F14" s="112" t="s">
        <v>4007</v>
      </c>
      <c r="G14" s="112"/>
      <c r="H14" s="112"/>
      <c r="I14" s="112" t="s">
        <v>4021</v>
      </c>
      <c r="J14" s="112"/>
      <c r="K14" s="112"/>
      <c r="L14" s="112" t="s">
        <v>4003</v>
      </c>
      <c r="M14" s="115" t="s">
        <v>4004</v>
      </c>
      <c r="N14" s="114">
        <v>43593</v>
      </c>
      <c r="O14" s="117">
        <v>6356.59</v>
      </c>
      <c r="P14" s="112" t="s">
        <v>3862</v>
      </c>
      <c r="Q14" s="112" t="s">
        <v>5220</v>
      </c>
    </row>
    <row r="15" spans="1:17" s="80" customFormat="1" ht="50.25" customHeight="1" x14ac:dyDescent="0.2">
      <c r="A15" s="112">
        <v>51901</v>
      </c>
      <c r="B15" s="113">
        <v>9</v>
      </c>
      <c r="C15" s="163" t="s">
        <v>4057</v>
      </c>
      <c r="D15" s="112" t="s">
        <v>4051</v>
      </c>
      <c r="E15" s="112" t="s">
        <v>2168</v>
      </c>
      <c r="F15" s="112" t="s">
        <v>4058</v>
      </c>
      <c r="G15" s="112" t="s">
        <v>4055</v>
      </c>
      <c r="H15" s="112" t="s">
        <v>4059</v>
      </c>
      <c r="I15" s="112" t="s">
        <v>530</v>
      </c>
      <c r="J15" s="112"/>
      <c r="K15" s="112"/>
      <c r="L15" s="112" t="s">
        <v>4003</v>
      </c>
      <c r="M15" s="115" t="s">
        <v>4053</v>
      </c>
      <c r="N15" s="114">
        <v>43593</v>
      </c>
      <c r="O15" s="117">
        <v>7850</v>
      </c>
      <c r="P15" s="112" t="s">
        <v>3862</v>
      </c>
      <c r="Q15" s="112" t="s">
        <v>5220</v>
      </c>
    </row>
    <row r="16" spans="1:17" s="80" customFormat="1" ht="57" x14ac:dyDescent="0.2">
      <c r="A16" s="112">
        <v>51101</v>
      </c>
      <c r="B16" s="113">
        <v>10</v>
      </c>
      <c r="C16" s="163" t="s">
        <v>4015</v>
      </c>
      <c r="D16" s="112" t="s">
        <v>4012</v>
      </c>
      <c r="E16" s="112" t="s">
        <v>2168</v>
      </c>
      <c r="F16" s="112" t="s">
        <v>3397</v>
      </c>
      <c r="G16" s="112"/>
      <c r="H16" s="112"/>
      <c r="I16" s="112" t="s">
        <v>654</v>
      </c>
      <c r="J16" s="112"/>
      <c r="K16" s="112"/>
      <c r="L16" s="112" t="s">
        <v>4003</v>
      </c>
      <c r="M16" s="115" t="s">
        <v>4013</v>
      </c>
      <c r="N16" s="114">
        <v>43593</v>
      </c>
      <c r="O16" s="117">
        <v>3613.11</v>
      </c>
      <c r="P16" s="112" t="s">
        <v>26</v>
      </c>
      <c r="Q16" s="112" t="s">
        <v>5220</v>
      </c>
    </row>
    <row r="17" spans="1:17" s="80" customFormat="1" ht="34.5" customHeight="1" x14ac:dyDescent="0.2">
      <c r="A17" s="112">
        <v>51501</v>
      </c>
      <c r="B17" s="113">
        <v>11</v>
      </c>
      <c r="C17" s="163" t="s">
        <v>4305</v>
      </c>
      <c r="D17" s="112" t="s">
        <v>384</v>
      </c>
      <c r="E17" s="112" t="s">
        <v>2168</v>
      </c>
      <c r="F17" s="112" t="s">
        <v>426</v>
      </c>
      <c r="G17" s="112" t="s">
        <v>4296</v>
      </c>
      <c r="H17" s="112" t="s">
        <v>4306</v>
      </c>
      <c r="I17" s="112" t="s">
        <v>4298</v>
      </c>
      <c r="J17" s="112">
        <v>1344</v>
      </c>
      <c r="K17" s="112">
        <v>4064698566</v>
      </c>
      <c r="L17" s="112" t="s">
        <v>4299</v>
      </c>
      <c r="M17" s="115">
        <v>625</v>
      </c>
      <c r="N17" s="114">
        <v>43909</v>
      </c>
      <c r="O17" s="117">
        <v>10515.33</v>
      </c>
      <c r="P17" s="112" t="s">
        <v>26</v>
      </c>
      <c r="Q17" s="112" t="s">
        <v>5220</v>
      </c>
    </row>
    <row r="18" spans="1:17" s="80" customFormat="1" ht="28.5" x14ac:dyDescent="0.2">
      <c r="A18" s="112">
        <v>51501</v>
      </c>
      <c r="B18" s="113">
        <v>12</v>
      </c>
      <c r="C18" s="163" t="s">
        <v>4307</v>
      </c>
      <c r="D18" s="112" t="s">
        <v>4308</v>
      </c>
      <c r="E18" s="112" t="s">
        <v>2168</v>
      </c>
      <c r="F18" s="112" t="s">
        <v>426</v>
      </c>
      <c r="G18" s="112" t="s">
        <v>4128</v>
      </c>
      <c r="H18" s="112" t="s">
        <v>4309</v>
      </c>
      <c r="I18" s="112" t="s">
        <v>88</v>
      </c>
      <c r="J18" s="112">
        <v>1341</v>
      </c>
      <c r="K18" s="112">
        <v>4064698566</v>
      </c>
      <c r="L18" s="112" t="s">
        <v>4299</v>
      </c>
      <c r="M18" s="115">
        <v>626</v>
      </c>
      <c r="N18" s="114">
        <v>43909</v>
      </c>
      <c r="O18" s="117">
        <v>9159.36</v>
      </c>
      <c r="P18" s="112" t="s">
        <v>26</v>
      </c>
      <c r="Q18" s="112" t="s">
        <v>5220</v>
      </c>
    </row>
    <row r="19" spans="1:17" s="80" customFormat="1" ht="49.5" customHeight="1" x14ac:dyDescent="0.2">
      <c r="A19" s="112">
        <v>51501</v>
      </c>
      <c r="B19" s="113">
        <v>13</v>
      </c>
      <c r="C19" s="163" t="s">
        <v>4362</v>
      </c>
      <c r="D19" s="112" t="s">
        <v>4308</v>
      </c>
      <c r="E19" s="112" t="s">
        <v>2168</v>
      </c>
      <c r="F19" s="112" t="s">
        <v>426</v>
      </c>
      <c r="G19" s="112" t="s">
        <v>4128</v>
      </c>
      <c r="H19" s="112" t="s">
        <v>4363</v>
      </c>
      <c r="I19" s="112" t="s">
        <v>88</v>
      </c>
      <c r="J19" s="112">
        <v>1931</v>
      </c>
      <c r="K19" s="112">
        <v>4062374723</v>
      </c>
      <c r="L19" s="112" t="s">
        <v>4299</v>
      </c>
      <c r="M19" s="115">
        <v>656</v>
      </c>
      <c r="N19" s="114">
        <v>43949</v>
      </c>
      <c r="O19" s="117">
        <v>9159.36</v>
      </c>
      <c r="P19" s="112" t="s">
        <v>26</v>
      </c>
      <c r="Q19" s="112" t="s">
        <v>5220</v>
      </c>
    </row>
    <row r="20" spans="1:17" s="80" customFormat="1" ht="68.25" customHeight="1" x14ac:dyDescent="0.2">
      <c r="A20" s="112">
        <v>51101</v>
      </c>
      <c r="B20" s="113">
        <v>14</v>
      </c>
      <c r="C20" s="163" t="s">
        <v>4555</v>
      </c>
      <c r="D20" s="112" t="s">
        <v>4479</v>
      </c>
      <c r="E20" s="112" t="s">
        <v>2167</v>
      </c>
      <c r="F20" s="112" t="s">
        <v>467</v>
      </c>
      <c r="G20" s="112" t="s">
        <v>4480</v>
      </c>
      <c r="H20" s="112"/>
      <c r="I20" s="112" t="s">
        <v>88</v>
      </c>
      <c r="J20" s="112">
        <v>6243</v>
      </c>
      <c r="K20" s="112">
        <v>4064698533</v>
      </c>
      <c r="L20" s="112" t="s">
        <v>4476</v>
      </c>
      <c r="M20" s="115" t="s">
        <v>1850</v>
      </c>
      <c r="N20" s="114">
        <v>44195</v>
      </c>
      <c r="O20" s="117">
        <v>2053.1999999999998</v>
      </c>
      <c r="P20" s="112" t="s">
        <v>26</v>
      </c>
      <c r="Q20" s="112" t="s">
        <v>5220</v>
      </c>
    </row>
    <row r="21" spans="1:17" s="80" customFormat="1" ht="42.75" x14ac:dyDescent="0.2">
      <c r="A21" s="112">
        <v>51101</v>
      </c>
      <c r="B21" s="113">
        <v>15</v>
      </c>
      <c r="C21" s="163" t="s">
        <v>4554</v>
      </c>
      <c r="D21" s="112" t="s">
        <v>4479</v>
      </c>
      <c r="E21" s="112" t="s">
        <v>2167</v>
      </c>
      <c r="F21" s="112" t="s">
        <v>467</v>
      </c>
      <c r="G21" s="112" t="s">
        <v>4480</v>
      </c>
      <c r="H21" s="112"/>
      <c r="I21" s="112" t="s">
        <v>88</v>
      </c>
      <c r="J21" s="112">
        <v>6243</v>
      </c>
      <c r="K21" s="112">
        <v>4064698533</v>
      </c>
      <c r="L21" s="112" t="s">
        <v>4476</v>
      </c>
      <c r="M21" s="115" t="s">
        <v>1850</v>
      </c>
      <c r="N21" s="114">
        <v>44195</v>
      </c>
      <c r="O21" s="117">
        <v>2053.1999999999998</v>
      </c>
      <c r="P21" s="112" t="s">
        <v>26</v>
      </c>
      <c r="Q21" s="112" t="s">
        <v>5220</v>
      </c>
    </row>
    <row r="22" spans="1:17" s="80" customFormat="1" ht="42.75" x14ac:dyDescent="0.2">
      <c r="A22" s="112">
        <v>51101</v>
      </c>
      <c r="B22" s="113">
        <v>16</v>
      </c>
      <c r="C22" s="163" t="s">
        <v>4556</v>
      </c>
      <c r="D22" s="112" t="s">
        <v>4490</v>
      </c>
      <c r="E22" s="112" t="s">
        <v>2167</v>
      </c>
      <c r="F22" s="112" t="s">
        <v>467</v>
      </c>
      <c r="G22" s="112"/>
      <c r="H22" s="112"/>
      <c r="I22" s="112" t="s">
        <v>3972</v>
      </c>
      <c r="J22" s="112">
        <v>6243</v>
      </c>
      <c r="K22" s="112">
        <v>4064698533</v>
      </c>
      <c r="L22" s="112" t="s">
        <v>4476</v>
      </c>
      <c r="M22" s="115" t="s">
        <v>1850</v>
      </c>
      <c r="N22" s="114">
        <v>44195</v>
      </c>
      <c r="O22" s="117">
        <v>7116.6</v>
      </c>
      <c r="P22" s="112" t="s">
        <v>3862</v>
      </c>
      <c r="Q22" s="112" t="s">
        <v>5220</v>
      </c>
    </row>
    <row r="23" spans="1:17" s="80" customFormat="1" ht="42.75" x14ac:dyDescent="0.2">
      <c r="A23" s="112">
        <v>51501</v>
      </c>
      <c r="B23" s="113">
        <v>17</v>
      </c>
      <c r="C23" s="163" t="s">
        <v>4689</v>
      </c>
      <c r="D23" s="112" t="s">
        <v>4301</v>
      </c>
      <c r="E23" s="112" t="s">
        <v>4127</v>
      </c>
      <c r="F23" s="112" t="s">
        <v>1854</v>
      </c>
      <c r="G23" s="112" t="s">
        <v>4567</v>
      </c>
      <c r="H23" s="112" t="s">
        <v>4690</v>
      </c>
      <c r="I23" s="112" t="s">
        <v>88</v>
      </c>
      <c r="J23" s="112">
        <v>6241</v>
      </c>
      <c r="K23" s="112">
        <v>4064698533</v>
      </c>
      <c r="L23" s="112" t="s">
        <v>4476</v>
      </c>
      <c r="M23" s="115" t="s">
        <v>1851</v>
      </c>
      <c r="N23" s="114">
        <v>44195</v>
      </c>
      <c r="O23" s="117">
        <v>16240</v>
      </c>
      <c r="P23" s="112" t="s">
        <v>3862</v>
      </c>
      <c r="Q23" s="112" t="s">
        <v>4691</v>
      </c>
    </row>
    <row r="24" spans="1:17" ht="28.5" x14ac:dyDescent="0.2">
      <c r="A24" s="112">
        <v>51501</v>
      </c>
      <c r="B24" s="113">
        <v>18</v>
      </c>
      <c r="C24" s="185" t="s">
        <v>5337</v>
      </c>
      <c r="D24" s="112" t="s">
        <v>5276</v>
      </c>
      <c r="E24" s="112" t="s">
        <v>2169</v>
      </c>
      <c r="F24" s="112" t="s">
        <v>5285</v>
      </c>
      <c r="G24" s="112" t="s">
        <v>5338</v>
      </c>
      <c r="H24" s="112" t="s">
        <v>5339</v>
      </c>
      <c r="I24" s="112" t="s">
        <v>88</v>
      </c>
      <c r="J24" s="112">
        <v>3044</v>
      </c>
      <c r="K24" s="112">
        <v>4066371998</v>
      </c>
      <c r="L24" s="112" t="s">
        <v>5282</v>
      </c>
      <c r="M24" s="115" t="s">
        <v>5288</v>
      </c>
      <c r="N24" s="114">
        <v>44749</v>
      </c>
      <c r="O24" s="117">
        <v>6786</v>
      </c>
      <c r="P24" s="112" t="s">
        <v>3862</v>
      </c>
      <c r="Q24" s="112" t="s">
        <v>5220</v>
      </c>
    </row>
    <row r="25" spans="1:17" ht="25.5" x14ac:dyDescent="0.2">
      <c r="A25" s="377" t="s">
        <v>4979</v>
      </c>
      <c r="B25" s="378"/>
      <c r="C25" s="378"/>
      <c r="D25" s="378"/>
      <c r="E25" s="378"/>
      <c r="F25" s="378"/>
      <c r="G25" s="378"/>
      <c r="H25" s="378"/>
      <c r="I25" s="378"/>
      <c r="J25" s="378"/>
      <c r="K25" s="378"/>
      <c r="L25" s="378"/>
      <c r="M25" s="378"/>
      <c r="N25" s="378"/>
      <c r="O25" s="378"/>
      <c r="P25" s="378"/>
      <c r="Q25" s="378"/>
    </row>
    <row r="26" spans="1:17" ht="75" customHeight="1" x14ac:dyDescent="0.2">
      <c r="A26" s="112">
        <v>5111</v>
      </c>
      <c r="B26" s="113">
        <v>19</v>
      </c>
      <c r="C26" s="163" t="s">
        <v>832</v>
      </c>
      <c r="D26" s="112" t="s">
        <v>691</v>
      </c>
      <c r="E26" s="112" t="s">
        <v>2169</v>
      </c>
      <c r="F26" s="112"/>
      <c r="G26" s="112"/>
      <c r="H26" s="112"/>
      <c r="I26" s="112" t="s">
        <v>692</v>
      </c>
      <c r="J26" s="112">
        <v>489</v>
      </c>
      <c r="K26" s="112">
        <v>5619</v>
      </c>
      <c r="L26" s="112" t="s">
        <v>690</v>
      </c>
      <c r="M26" s="115" t="s">
        <v>2152</v>
      </c>
      <c r="N26" s="114">
        <v>40492</v>
      </c>
      <c r="O26" s="117">
        <v>3520.6</v>
      </c>
      <c r="P26" s="112" t="s">
        <v>323</v>
      </c>
      <c r="Q26" s="112" t="s">
        <v>5221</v>
      </c>
    </row>
    <row r="27" spans="1:17" ht="75" customHeight="1" x14ac:dyDescent="0.2">
      <c r="A27" s="112">
        <v>5111</v>
      </c>
      <c r="B27" s="113">
        <v>20</v>
      </c>
      <c r="C27" s="163" t="s">
        <v>1664</v>
      </c>
      <c r="D27" s="112" t="s">
        <v>775</v>
      </c>
      <c r="E27" s="112" t="s">
        <v>2170</v>
      </c>
      <c r="F27" s="112"/>
      <c r="G27" s="112"/>
      <c r="H27" s="112"/>
      <c r="I27" s="112" t="s">
        <v>381</v>
      </c>
      <c r="J27" s="112">
        <v>5625</v>
      </c>
      <c r="K27" s="112">
        <v>103</v>
      </c>
      <c r="L27" s="112" t="s">
        <v>773</v>
      </c>
      <c r="M27" s="115" t="s">
        <v>2150</v>
      </c>
      <c r="N27" s="114">
        <v>40828</v>
      </c>
      <c r="O27" s="117">
        <v>4449.8100000000004</v>
      </c>
      <c r="P27" s="112" t="s">
        <v>214</v>
      </c>
      <c r="Q27" s="112" t="s">
        <v>5221</v>
      </c>
    </row>
    <row r="28" spans="1:17" ht="100.5" customHeight="1" x14ac:dyDescent="0.2">
      <c r="A28" s="112">
        <v>5191</v>
      </c>
      <c r="B28" s="113">
        <v>21</v>
      </c>
      <c r="C28" s="163" t="s">
        <v>3420</v>
      </c>
      <c r="D28" s="112" t="s">
        <v>3422</v>
      </c>
      <c r="E28" s="112" t="s">
        <v>2168</v>
      </c>
      <c r="F28" s="112" t="s">
        <v>737</v>
      </c>
      <c r="G28" s="112" t="s">
        <v>3424</v>
      </c>
      <c r="H28" s="112" t="s">
        <v>3432</v>
      </c>
      <c r="I28" s="112" t="s">
        <v>530</v>
      </c>
      <c r="J28" s="112">
        <v>4657</v>
      </c>
      <c r="K28" s="112" t="s">
        <v>3441</v>
      </c>
      <c r="L28" s="112" t="s">
        <v>3199</v>
      </c>
      <c r="M28" s="115" t="s">
        <v>3435</v>
      </c>
      <c r="N28" s="114">
        <v>42696</v>
      </c>
      <c r="O28" s="117">
        <v>8033</v>
      </c>
      <c r="P28" s="112" t="s">
        <v>214</v>
      </c>
      <c r="Q28" s="112" t="s">
        <v>5221</v>
      </c>
    </row>
    <row r="29" spans="1:17" s="80" customFormat="1" ht="101.25" customHeight="1" x14ac:dyDescent="0.2">
      <c r="A29" s="112">
        <v>51101</v>
      </c>
      <c r="B29" s="113">
        <v>22</v>
      </c>
      <c r="C29" s="163" t="s">
        <v>4017</v>
      </c>
      <c r="D29" s="112" t="s">
        <v>4018</v>
      </c>
      <c r="E29" s="112" t="s">
        <v>2168</v>
      </c>
      <c r="F29" s="112"/>
      <c r="G29" s="112" t="s">
        <v>4019</v>
      </c>
      <c r="H29" s="112"/>
      <c r="I29" s="112" t="s">
        <v>654</v>
      </c>
      <c r="J29" s="112"/>
      <c r="K29" s="112"/>
      <c r="L29" s="112" t="s">
        <v>4003</v>
      </c>
      <c r="M29" s="115" t="s">
        <v>4013</v>
      </c>
      <c r="N29" s="114">
        <v>43593</v>
      </c>
      <c r="O29" s="117">
        <v>7348.5</v>
      </c>
      <c r="P29" s="112" t="s">
        <v>26</v>
      </c>
      <c r="Q29" s="112" t="s">
        <v>5221</v>
      </c>
    </row>
    <row r="30" spans="1:17" ht="25.5" x14ac:dyDescent="0.2">
      <c r="A30" s="377" t="s">
        <v>59</v>
      </c>
      <c r="B30" s="378"/>
      <c r="C30" s="378"/>
      <c r="D30" s="378"/>
      <c r="E30" s="378"/>
      <c r="F30" s="378"/>
      <c r="G30" s="378"/>
      <c r="H30" s="378"/>
      <c r="I30" s="378"/>
      <c r="J30" s="378"/>
      <c r="K30" s="378"/>
      <c r="L30" s="378"/>
      <c r="M30" s="378"/>
      <c r="N30" s="378"/>
      <c r="O30" s="378"/>
      <c r="P30" s="378"/>
      <c r="Q30" s="378"/>
    </row>
    <row r="31" spans="1:17" ht="90" customHeight="1" x14ac:dyDescent="0.2">
      <c r="A31" s="112">
        <v>5111</v>
      </c>
      <c r="B31" s="113">
        <v>23</v>
      </c>
      <c r="C31" s="163" t="s">
        <v>831</v>
      </c>
      <c r="D31" s="112" t="s">
        <v>434</v>
      </c>
      <c r="E31" s="112" t="s">
        <v>2168</v>
      </c>
      <c r="F31" s="112"/>
      <c r="G31" s="112"/>
      <c r="H31" s="112"/>
      <c r="I31" s="112" t="s">
        <v>381</v>
      </c>
      <c r="J31" s="112">
        <v>0</v>
      </c>
      <c r="K31" s="112">
        <v>0</v>
      </c>
      <c r="L31" s="112"/>
      <c r="M31" s="115"/>
      <c r="N31" s="114">
        <v>35795</v>
      </c>
      <c r="O31" s="117">
        <v>388</v>
      </c>
      <c r="P31" s="112" t="s">
        <v>323</v>
      </c>
      <c r="Q31" s="112" t="s">
        <v>4014</v>
      </c>
    </row>
    <row r="32" spans="1:17" s="80" customFormat="1" ht="57" x14ac:dyDescent="0.2">
      <c r="A32" s="112">
        <v>51101</v>
      </c>
      <c r="B32" s="113">
        <v>24</v>
      </c>
      <c r="C32" s="163" t="s">
        <v>4011</v>
      </c>
      <c r="D32" s="112" t="s">
        <v>4012</v>
      </c>
      <c r="E32" s="112" t="s">
        <v>2168</v>
      </c>
      <c r="F32" s="112" t="s">
        <v>3397</v>
      </c>
      <c r="G32" s="112"/>
      <c r="H32" s="112"/>
      <c r="I32" s="112" t="s">
        <v>654</v>
      </c>
      <c r="J32" s="112"/>
      <c r="K32" s="112"/>
      <c r="L32" s="112" t="s">
        <v>4003</v>
      </c>
      <c r="M32" s="115" t="s">
        <v>4013</v>
      </c>
      <c r="N32" s="114">
        <v>43593</v>
      </c>
      <c r="O32" s="117">
        <v>3613.11</v>
      </c>
      <c r="P32" s="112" t="s">
        <v>26</v>
      </c>
      <c r="Q32" s="112" t="s">
        <v>4014</v>
      </c>
    </row>
    <row r="33" spans="1:17" s="80" customFormat="1" ht="57" x14ac:dyDescent="0.2">
      <c r="A33" s="112">
        <v>51101</v>
      </c>
      <c r="B33" s="113">
        <v>25</v>
      </c>
      <c r="C33" s="163" t="s">
        <v>4022</v>
      </c>
      <c r="D33" s="112" t="s">
        <v>4006</v>
      </c>
      <c r="E33" s="112" t="s">
        <v>2168</v>
      </c>
      <c r="F33" s="112" t="s">
        <v>4007</v>
      </c>
      <c r="G33" s="112"/>
      <c r="H33" s="112"/>
      <c r="I33" s="112" t="s">
        <v>4021</v>
      </c>
      <c r="J33" s="112"/>
      <c r="K33" s="112"/>
      <c r="L33" s="112" t="s">
        <v>4003</v>
      </c>
      <c r="M33" s="115" t="s">
        <v>4004</v>
      </c>
      <c r="N33" s="114">
        <v>43593</v>
      </c>
      <c r="O33" s="117">
        <v>6356.59</v>
      </c>
      <c r="P33" s="112" t="s">
        <v>3862</v>
      </c>
      <c r="Q33" s="112" t="s">
        <v>4014</v>
      </c>
    </row>
    <row r="34" spans="1:17" s="80" customFormat="1" ht="58.5" customHeight="1" x14ac:dyDescent="0.2">
      <c r="A34" s="112">
        <v>51901</v>
      </c>
      <c r="B34" s="113">
        <v>26</v>
      </c>
      <c r="C34" s="163" t="s">
        <v>4050</v>
      </c>
      <c r="D34" s="112" t="s">
        <v>4051</v>
      </c>
      <c r="E34" s="112" t="s">
        <v>2168</v>
      </c>
      <c r="F34" s="112" t="s">
        <v>4052</v>
      </c>
      <c r="G34" s="112"/>
      <c r="H34" s="112"/>
      <c r="I34" s="112" t="s">
        <v>530</v>
      </c>
      <c r="J34" s="112"/>
      <c r="K34" s="112"/>
      <c r="L34" s="112" t="s">
        <v>4003</v>
      </c>
      <c r="M34" s="115" t="s">
        <v>4053</v>
      </c>
      <c r="N34" s="114">
        <v>43593</v>
      </c>
      <c r="O34" s="117">
        <v>7850</v>
      </c>
      <c r="P34" s="112" t="s">
        <v>3862</v>
      </c>
      <c r="Q34" s="112" t="s">
        <v>4014</v>
      </c>
    </row>
    <row r="35" spans="1:17" s="80" customFormat="1" ht="50.25" customHeight="1" x14ac:dyDescent="0.2">
      <c r="A35" s="112">
        <v>51901</v>
      </c>
      <c r="B35" s="113">
        <v>27</v>
      </c>
      <c r="C35" s="163" t="s">
        <v>4054</v>
      </c>
      <c r="D35" s="112" t="s">
        <v>4051</v>
      </c>
      <c r="E35" s="112" t="s">
        <v>2168</v>
      </c>
      <c r="F35" s="112" t="s">
        <v>29</v>
      </c>
      <c r="G35" s="112" t="s">
        <v>4055</v>
      </c>
      <c r="H35" s="112" t="s">
        <v>4056</v>
      </c>
      <c r="I35" s="112" t="s">
        <v>530</v>
      </c>
      <c r="J35" s="112"/>
      <c r="K35" s="112"/>
      <c r="L35" s="112" t="s">
        <v>4003</v>
      </c>
      <c r="M35" s="115" t="s">
        <v>4053</v>
      </c>
      <c r="N35" s="114">
        <v>43593</v>
      </c>
      <c r="O35" s="117">
        <v>7850</v>
      </c>
      <c r="P35" s="112" t="s">
        <v>3862</v>
      </c>
      <c r="Q35" s="112" t="s">
        <v>4014</v>
      </c>
    </row>
    <row r="36" spans="1:17" ht="25.5" x14ac:dyDescent="0.2">
      <c r="A36" s="377" t="s">
        <v>5209</v>
      </c>
      <c r="B36" s="378"/>
      <c r="C36" s="378"/>
      <c r="D36" s="378"/>
      <c r="E36" s="378"/>
      <c r="F36" s="378"/>
      <c r="G36" s="378"/>
      <c r="H36" s="378"/>
      <c r="I36" s="378"/>
      <c r="J36" s="378"/>
      <c r="K36" s="378"/>
      <c r="L36" s="378"/>
      <c r="M36" s="378"/>
      <c r="N36" s="378"/>
      <c r="O36" s="378"/>
      <c r="P36" s="378"/>
      <c r="Q36" s="378"/>
    </row>
    <row r="37" spans="1:17" ht="75" customHeight="1" x14ac:dyDescent="0.2">
      <c r="A37" s="112">
        <v>5111</v>
      </c>
      <c r="B37" s="113">
        <v>28</v>
      </c>
      <c r="C37" s="164" t="s">
        <v>825</v>
      </c>
      <c r="D37" s="112" t="s">
        <v>5</v>
      </c>
      <c r="E37" s="112" t="s">
        <v>2168</v>
      </c>
      <c r="F37" s="112" t="s">
        <v>162</v>
      </c>
      <c r="G37" s="112"/>
      <c r="H37" s="112"/>
      <c r="I37" s="112" t="s">
        <v>168</v>
      </c>
      <c r="J37" s="112">
        <v>0</v>
      </c>
      <c r="K37" s="112">
        <v>0</v>
      </c>
      <c r="L37" s="112"/>
      <c r="M37" s="115"/>
      <c r="N37" s="116">
        <v>35795</v>
      </c>
      <c r="O37" s="118">
        <v>267.14999999999998</v>
      </c>
      <c r="P37" s="112" t="s">
        <v>323</v>
      </c>
      <c r="Q37" s="112" t="s">
        <v>5222</v>
      </c>
    </row>
    <row r="38" spans="1:17" ht="98.25" customHeight="1" x14ac:dyDescent="0.2">
      <c r="A38" s="112">
        <v>5111</v>
      </c>
      <c r="B38" s="112">
        <v>29</v>
      </c>
      <c r="C38" s="164" t="s">
        <v>841</v>
      </c>
      <c r="D38" s="112" t="s">
        <v>535</v>
      </c>
      <c r="E38" s="112" t="s">
        <v>2168</v>
      </c>
      <c r="F38" s="112"/>
      <c r="G38" s="112"/>
      <c r="H38" s="112"/>
      <c r="I38" s="112" t="s">
        <v>381</v>
      </c>
      <c r="J38" s="112">
        <v>0</v>
      </c>
      <c r="K38" s="112">
        <v>0</v>
      </c>
      <c r="L38" s="112"/>
      <c r="M38" s="115"/>
      <c r="N38" s="116">
        <v>35795</v>
      </c>
      <c r="O38" s="118">
        <v>388</v>
      </c>
      <c r="P38" s="112" t="s">
        <v>323</v>
      </c>
      <c r="Q38" s="112" t="s">
        <v>5222</v>
      </c>
    </row>
    <row r="39" spans="1:17" ht="106.5" customHeight="1" x14ac:dyDescent="0.2">
      <c r="A39" s="112">
        <v>5111</v>
      </c>
      <c r="B39" s="113">
        <v>30</v>
      </c>
      <c r="C39" s="163" t="s">
        <v>842</v>
      </c>
      <c r="D39" s="112" t="s">
        <v>5210</v>
      </c>
      <c r="E39" s="112" t="s">
        <v>2168</v>
      </c>
      <c r="F39" s="112"/>
      <c r="G39" s="112"/>
      <c r="H39" s="112"/>
      <c r="I39" s="112" t="s">
        <v>381</v>
      </c>
      <c r="J39" s="112">
        <v>0</v>
      </c>
      <c r="K39" s="112">
        <v>0</v>
      </c>
      <c r="L39" s="112" t="s">
        <v>276</v>
      </c>
      <c r="M39" s="115"/>
      <c r="N39" s="114">
        <v>35795</v>
      </c>
      <c r="O39" s="117">
        <v>437</v>
      </c>
      <c r="P39" s="112" t="s">
        <v>323</v>
      </c>
      <c r="Q39" s="112" t="s">
        <v>5222</v>
      </c>
    </row>
    <row r="40" spans="1:17" ht="90" customHeight="1" x14ac:dyDescent="0.2">
      <c r="A40" s="112">
        <v>5111</v>
      </c>
      <c r="B40" s="112">
        <v>31</v>
      </c>
      <c r="C40" s="163" t="s">
        <v>844</v>
      </c>
      <c r="D40" s="112" t="s">
        <v>3700</v>
      </c>
      <c r="E40" s="112" t="s">
        <v>2168</v>
      </c>
      <c r="F40" s="112"/>
      <c r="G40" s="112"/>
      <c r="H40" s="112"/>
      <c r="I40" s="112" t="s">
        <v>594</v>
      </c>
      <c r="J40" s="112">
        <v>0</v>
      </c>
      <c r="K40" s="112">
        <v>0</v>
      </c>
      <c r="L40" s="112"/>
      <c r="M40" s="115"/>
      <c r="N40" s="114">
        <v>35795</v>
      </c>
      <c r="O40" s="117">
        <v>834</v>
      </c>
      <c r="P40" s="112" t="s">
        <v>323</v>
      </c>
      <c r="Q40" s="112" t="s">
        <v>5222</v>
      </c>
    </row>
    <row r="41" spans="1:17" ht="75" customHeight="1" x14ac:dyDescent="0.2">
      <c r="A41" s="112">
        <v>5111</v>
      </c>
      <c r="B41" s="113">
        <v>32</v>
      </c>
      <c r="C41" s="163" t="s">
        <v>1155</v>
      </c>
      <c r="D41" s="112" t="s">
        <v>5</v>
      </c>
      <c r="E41" s="112" t="s">
        <v>2173</v>
      </c>
      <c r="F41" s="112"/>
      <c r="G41" s="112" t="s">
        <v>439</v>
      </c>
      <c r="H41" s="112"/>
      <c r="I41" s="112" t="s">
        <v>381</v>
      </c>
      <c r="J41" s="112">
        <v>5256</v>
      </c>
      <c r="K41" s="112">
        <v>100</v>
      </c>
      <c r="L41" s="112"/>
      <c r="M41" s="115" t="s">
        <v>2149</v>
      </c>
      <c r="N41" s="114">
        <v>36700</v>
      </c>
      <c r="O41" s="117">
        <v>2774.95</v>
      </c>
      <c r="P41" s="112" t="s">
        <v>323</v>
      </c>
      <c r="Q41" s="112" t="s">
        <v>5222</v>
      </c>
    </row>
    <row r="42" spans="1:17" ht="75" customHeight="1" x14ac:dyDescent="0.2">
      <c r="A42" s="112">
        <v>5191</v>
      </c>
      <c r="B42" s="112">
        <v>33</v>
      </c>
      <c r="C42" s="164" t="s">
        <v>1709</v>
      </c>
      <c r="D42" s="112" t="s">
        <v>689</v>
      </c>
      <c r="E42" s="112" t="s">
        <v>2168</v>
      </c>
      <c r="F42" s="112" t="s">
        <v>1710</v>
      </c>
      <c r="G42" s="112" t="s">
        <v>1711</v>
      </c>
      <c r="H42" s="112" t="s">
        <v>3538</v>
      </c>
      <c r="I42" s="112" t="s">
        <v>530</v>
      </c>
      <c r="J42" s="112">
        <v>2980</v>
      </c>
      <c r="K42" s="112">
        <v>0</v>
      </c>
      <c r="L42" s="112" t="s">
        <v>1712</v>
      </c>
      <c r="M42" s="115" t="s">
        <v>1735</v>
      </c>
      <c r="N42" s="116">
        <v>41426</v>
      </c>
      <c r="O42" s="118">
        <v>6941.44</v>
      </c>
      <c r="P42" s="112" t="s">
        <v>1997</v>
      </c>
      <c r="Q42" s="112" t="s">
        <v>5222</v>
      </c>
    </row>
    <row r="43" spans="1:17" s="80" customFormat="1" ht="81.75" customHeight="1" x14ac:dyDescent="0.2">
      <c r="A43" s="112">
        <v>51101</v>
      </c>
      <c r="B43" s="113">
        <v>34</v>
      </c>
      <c r="C43" s="164" t="s">
        <v>4557</v>
      </c>
      <c r="D43" s="112" t="s">
        <v>4479</v>
      </c>
      <c r="E43" s="112" t="s">
        <v>2167</v>
      </c>
      <c r="F43" s="112" t="s">
        <v>467</v>
      </c>
      <c r="G43" s="112" t="s">
        <v>4480</v>
      </c>
      <c r="H43" s="112"/>
      <c r="I43" s="112" t="s">
        <v>88</v>
      </c>
      <c r="J43" s="112">
        <v>6243</v>
      </c>
      <c r="K43" s="112">
        <v>4064698533</v>
      </c>
      <c r="L43" s="112" t="s">
        <v>4476</v>
      </c>
      <c r="M43" s="115" t="s">
        <v>1850</v>
      </c>
      <c r="N43" s="116">
        <v>44195</v>
      </c>
      <c r="O43" s="118">
        <v>2053.1999999999998</v>
      </c>
      <c r="P43" s="112" t="s">
        <v>26</v>
      </c>
      <c r="Q43" s="112" t="s">
        <v>5222</v>
      </c>
    </row>
    <row r="44" spans="1:17" ht="25.5" customHeight="1" x14ac:dyDescent="0.2">
      <c r="A44" s="377" t="s">
        <v>4980</v>
      </c>
      <c r="B44" s="378"/>
      <c r="C44" s="378"/>
      <c r="D44" s="378"/>
      <c r="E44" s="378"/>
      <c r="F44" s="378"/>
      <c r="G44" s="378"/>
      <c r="H44" s="378"/>
      <c r="I44" s="378"/>
      <c r="J44" s="378"/>
      <c r="K44" s="378"/>
      <c r="L44" s="378"/>
      <c r="M44" s="378"/>
      <c r="N44" s="378"/>
      <c r="O44" s="378"/>
      <c r="P44" s="378"/>
      <c r="Q44" s="378"/>
    </row>
    <row r="45" spans="1:17" ht="90" customHeight="1" x14ac:dyDescent="0.2">
      <c r="A45" s="112">
        <v>5111</v>
      </c>
      <c r="B45" s="113">
        <v>35</v>
      </c>
      <c r="C45" s="163" t="s">
        <v>836</v>
      </c>
      <c r="D45" s="112" t="s">
        <v>411</v>
      </c>
      <c r="E45" s="112" t="s">
        <v>2168</v>
      </c>
      <c r="F45" s="112"/>
      <c r="G45" s="112"/>
      <c r="H45" s="112"/>
      <c r="I45" s="112" t="s">
        <v>381</v>
      </c>
      <c r="J45" s="112">
        <v>0</v>
      </c>
      <c r="K45" s="112">
        <v>0</v>
      </c>
      <c r="L45" s="112"/>
      <c r="M45" s="115"/>
      <c r="N45" s="114">
        <v>35795</v>
      </c>
      <c r="O45" s="117">
        <v>388</v>
      </c>
      <c r="P45" s="112" t="s">
        <v>323</v>
      </c>
      <c r="Q45" s="112" t="s">
        <v>4016</v>
      </c>
    </row>
    <row r="46" spans="1:17" ht="75" customHeight="1" x14ac:dyDescent="0.2">
      <c r="A46" s="112">
        <v>5111</v>
      </c>
      <c r="B46" s="113">
        <v>36</v>
      </c>
      <c r="C46" s="163" t="s">
        <v>834</v>
      </c>
      <c r="D46" s="112" t="s">
        <v>525</v>
      </c>
      <c r="E46" s="112" t="s">
        <v>2169</v>
      </c>
      <c r="F46" s="112" t="s">
        <v>220</v>
      </c>
      <c r="G46" s="112">
        <v>1003</v>
      </c>
      <c r="H46" s="112"/>
      <c r="I46" s="112" t="s">
        <v>573</v>
      </c>
      <c r="J46" s="112">
        <v>2419</v>
      </c>
      <c r="K46" s="112">
        <v>8292</v>
      </c>
      <c r="L46" s="112" t="s">
        <v>348</v>
      </c>
      <c r="M46" s="115" t="s">
        <v>2006</v>
      </c>
      <c r="N46" s="114">
        <v>37378</v>
      </c>
      <c r="O46" s="117">
        <v>1495</v>
      </c>
      <c r="P46" s="112" t="s">
        <v>323</v>
      </c>
      <c r="Q46" s="112" t="s">
        <v>4016</v>
      </c>
    </row>
    <row r="47" spans="1:17" ht="84.75" customHeight="1" x14ac:dyDescent="0.2">
      <c r="A47" s="112">
        <v>5311</v>
      </c>
      <c r="B47" s="113">
        <v>37</v>
      </c>
      <c r="C47" s="163" t="s">
        <v>1163</v>
      </c>
      <c r="D47" s="112" t="s">
        <v>179</v>
      </c>
      <c r="E47" s="112" t="s">
        <v>2170</v>
      </c>
      <c r="F47" s="112" t="s">
        <v>303</v>
      </c>
      <c r="G47" s="112"/>
      <c r="H47" s="112"/>
      <c r="I47" s="112" t="s">
        <v>468</v>
      </c>
      <c r="J47" s="112">
        <v>100</v>
      </c>
      <c r="K47" s="112">
        <v>8</v>
      </c>
      <c r="L47" s="112" t="s">
        <v>160</v>
      </c>
      <c r="M47" s="115" t="s">
        <v>2157</v>
      </c>
      <c r="N47" s="114">
        <v>39455</v>
      </c>
      <c r="O47" s="117">
        <v>3200.45</v>
      </c>
      <c r="P47" s="112" t="s">
        <v>323</v>
      </c>
      <c r="Q47" s="112" t="s">
        <v>4016</v>
      </c>
    </row>
    <row r="48" spans="1:17" ht="97.5" customHeight="1" x14ac:dyDescent="0.2">
      <c r="A48" s="112">
        <v>5191</v>
      </c>
      <c r="B48" s="113">
        <v>38</v>
      </c>
      <c r="C48" s="163" t="s">
        <v>3528</v>
      </c>
      <c r="D48" s="112" t="s">
        <v>3536</v>
      </c>
      <c r="E48" s="112" t="s">
        <v>2169</v>
      </c>
      <c r="F48" s="112" t="s">
        <v>3529</v>
      </c>
      <c r="G48" s="112" t="s">
        <v>3530</v>
      </c>
      <c r="H48" s="112" t="s">
        <v>3531</v>
      </c>
      <c r="I48" s="112" t="s">
        <v>530</v>
      </c>
      <c r="J48" s="112" t="s">
        <v>3532</v>
      </c>
      <c r="K48" s="112" t="s">
        <v>3533</v>
      </c>
      <c r="L48" s="112" t="s">
        <v>3239</v>
      </c>
      <c r="M48" s="115" t="s">
        <v>3534</v>
      </c>
      <c r="N48" s="114">
        <v>42832</v>
      </c>
      <c r="O48" s="117">
        <v>6679.19</v>
      </c>
      <c r="P48" s="112" t="s">
        <v>26</v>
      </c>
      <c r="Q48" s="112" t="s">
        <v>4016</v>
      </c>
    </row>
    <row r="49" spans="1:17" s="80" customFormat="1" ht="57" x14ac:dyDescent="0.2">
      <c r="A49" s="112">
        <v>51101</v>
      </c>
      <c r="B49" s="113">
        <v>39</v>
      </c>
      <c r="C49" s="163" t="s">
        <v>4559</v>
      </c>
      <c r="D49" s="112" t="s">
        <v>4479</v>
      </c>
      <c r="E49" s="112" t="s">
        <v>2167</v>
      </c>
      <c r="F49" s="112" t="s">
        <v>467</v>
      </c>
      <c r="G49" s="112" t="s">
        <v>4480</v>
      </c>
      <c r="H49" s="112"/>
      <c r="I49" s="112" t="s">
        <v>88</v>
      </c>
      <c r="J49" s="112">
        <v>6243</v>
      </c>
      <c r="K49" s="112">
        <v>4064698533</v>
      </c>
      <c r="L49" s="112" t="s">
        <v>4476</v>
      </c>
      <c r="M49" s="115" t="s">
        <v>1850</v>
      </c>
      <c r="N49" s="114">
        <v>44195</v>
      </c>
      <c r="O49" s="117">
        <v>2053.1999999999998</v>
      </c>
      <c r="P49" s="112" t="s">
        <v>26</v>
      </c>
      <c r="Q49" s="112" t="s">
        <v>4016</v>
      </c>
    </row>
    <row r="50" spans="1:17" s="80" customFormat="1" ht="57" x14ac:dyDescent="0.2">
      <c r="A50" s="112">
        <v>51101</v>
      </c>
      <c r="B50" s="113">
        <v>40</v>
      </c>
      <c r="C50" s="163" t="s">
        <v>4558</v>
      </c>
      <c r="D50" s="112" t="s">
        <v>4479</v>
      </c>
      <c r="E50" s="112" t="s">
        <v>2167</v>
      </c>
      <c r="F50" s="112" t="s">
        <v>467</v>
      </c>
      <c r="G50" s="112" t="s">
        <v>4480</v>
      </c>
      <c r="H50" s="112"/>
      <c r="I50" s="112" t="s">
        <v>88</v>
      </c>
      <c r="J50" s="112">
        <v>6243</v>
      </c>
      <c r="K50" s="112">
        <v>4064698533</v>
      </c>
      <c r="L50" s="112" t="s">
        <v>4476</v>
      </c>
      <c r="M50" s="115" t="s">
        <v>1850</v>
      </c>
      <c r="N50" s="114">
        <v>44195</v>
      </c>
      <c r="O50" s="117">
        <v>2053.1999999999998</v>
      </c>
      <c r="P50" s="112" t="s">
        <v>26</v>
      </c>
      <c r="Q50" s="112" t="s">
        <v>4016</v>
      </c>
    </row>
    <row r="51" spans="1:17" ht="25.5" x14ac:dyDescent="0.2">
      <c r="A51" s="377" t="s">
        <v>4981</v>
      </c>
      <c r="B51" s="378"/>
      <c r="C51" s="378"/>
      <c r="D51" s="378"/>
      <c r="E51" s="378"/>
      <c r="F51" s="378"/>
      <c r="G51" s="378"/>
      <c r="H51" s="378"/>
      <c r="I51" s="378"/>
      <c r="J51" s="378"/>
      <c r="K51" s="378"/>
      <c r="L51" s="378"/>
      <c r="M51" s="378"/>
      <c r="N51" s="378"/>
      <c r="O51" s="378"/>
      <c r="P51" s="378"/>
      <c r="Q51" s="378"/>
    </row>
    <row r="52" spans="1:17" ht="57" x14ac:dyDescent="0.2">
      <c r="A52" s="112">
        <v>5111</v>
      </c>
      <c r="B52" s="113">
        <v>41</v>
      </c>
      <c r="C52" s="163" t="s">
        <v>852</v>
      </c>
      <c r="D52" s="112" t="s">
        <v>354</v>
      </c>
      <c r="E52" s="112" t="s">
        <v>2168</v>
      </c>
      <c r="F52" s="112"/>
      <c r="G52" s="112"/>
      <c r="H52" s="112"/>
      <c r="I52" s="112" t="s">
        <v>594</v>
      </c>
      <c r="J52" s="112">
        <v>0</v>
      </c>
      <c r="K52" s="112">
        <v>0</v>
      </c>
      <c r="L52" s="112"/>
      <c r="M52" s="115"/>
      <c r="N52" s="114">
        <v>35795</v>
      </c>
      <c r="O52" s="117">
        <v>33.39</v>
      </c>
      <c r="P52" s="112" t="s">
        <v>323</v>
      </c>
      <c r="Q52" s="112" t="s">
        <v>4983</v>
      </c>
    </row>
    <row r="53" spans="1:17" ht="57" x14ac:dyDescent="0.2">
      <c r="A53" s="112">
        <v>5111</v>
      </c>
      <c r="B53" s="113">
        <v>42</v>
      </c>
      <c r="C53" s="163" t="s">
        <v>830</v>
      </c>
      <c r="D53" s="112" t="s">
        <v>72</v>
      </c>
      <c r="E53" s="112" t="s">
        <v>2168</v>
      </c>
      <c r="F53" s="112"/>
      <c r="G53" s="112"/>
      <c r="H53" s="112"/>
      <c r="I53" s="112" t="s">
        <v>381</v>
      </c>
      <c r="J53" s="112">
        <v>0</v>
      </c>
      <c r="K53" s="112">
        <v>0</v>
      </c>
      <c r="L53" s="112"/>
      <c r="M53" s="115"/>
      <c r="N53" s="114">
        <v>35795</v>
      </c>
      <c r="O53" s="117">
        <v>1123</v>
      </c>
      <c r="P53" s="112" t="s">
        <v>323</v>
      </c>
      <c r="Q53" s="112" t="s">
        <v>4983</v>
      </c>
    </row>
    <row r="54" spans="1:17" ht="57" x14ac:dyDescent="0.2">
      <c r="A54" s="112">
        <v>5111</v>
      </c>
      <c r="B54" s="113">
        <v>43</v>
      </c>
      <c r="C54" s="163" t="s">
        <v>1159</v>
      </c>
      <c r="D54" s="112" t="s">
        <v>556</v>
      </c>
      <c r="E54" s="112" t="s">
        <v>2167</v>
      </c>
      <c r="F54" s="112" t="s">
        <v>372</v>
      </c>
      <c r="G54" s="112" t="s">
        <v>81</v>
      </c>
      <c r="H54" s="112"/>
      <c r="I54" s="112" t="s">
        <v>381</v>
      </c>
      <c r="J54" s="112">
        <v>8134</v>
      </c>
      <c r="K54" s="112">
        <v>273</v>
      </c>
      <c r="L54" s="112"/>
      <c r="M54" s="115" t="s">
        <v>2036</v>
      </c>
      <c r="N54" s="114">
        <v>36467</v>
      </c>
      <c r="O54" s="117">
        <v>2311.5</v>
      </c>
      <c r="P54" s="112" t="s">
        <v>323</v>
      </c>
      <c r="Q54" s="112" t="s">
        <v>4983</v>
      </c>
    </row>
    <row r="55" spans="1:17" ht="57" x14ac:dyDescent="0.2">
      <c r="A55" s="112">
        <v>5191</v>
      </c>
      <c r="B55" s="113">
        <v>44</v>
      </c>
      <c r="C55" s="163" t="s">
        <v>1160</v>
      </c>
      <c r="D55" s="112" t="s">
        <v>78</v>
      </c>
      <c r="E55" s="112" t="s">
        <v>2167</v>
      </c>
      <c r="F55" s="112" t="s">
        <v>365</v>
      </c>
      <c r="G55" s="112" t="s">
        <v>336</v>
      </c>
      <c r="H55" s="112">
        <v>7322332</v>
      </c>
      <c r="I55" s="112" t="s">
        <v>337</v>
      </c>
      <c r="J55" s="112">
        <v>9179</v>
      </c>
      <c r="K55" s="112">
        <v>341</v>
      </c>
      <c r="L55" s="112"/>
      <c r="M55" s="115" t="s">
        <v>2033</v>
      </c>
      <c r="N55" s="114">
        <v>36495</v>
      </c>
      <c r="O55" s="117">
        <v>4406.8</v>
      </c>
      <c r="P55" s="112" t="s">
        <v>323</v>
      </c>
      <c r="Q55" s="112" t="s">
        <v>4983</v>
      </c>
    </row>
    <row r="56" spans="1:17" ht="75" customHeight="1" x14ac:dyDescent="0.2">
      <c r="A56" s="112">
        <v>5111</v>
      </c>
      <c r="B56" s="113">
        <v>45</v>
      </c>
      <c r="C56" s="163" t="s">
        <v>827</v>
      </c>
      <c r="D56" s="112" t="s">
        <v>287</v>
      </c>
      <c r="E56" s="112" t="s">
        <v>2169</v>
      </c>
      <c r="F56" s="112" t="s">
        <v>220</v>
      </c>
      <c r="G56" s="112">
        <v>1009</v>
      </c>
      <c r="H56" s="112"/>
      <c r="I56" s="112" t="s">
        <v>381</v>
      </c>
      <c r="J56" s="112">
        <v>2419</v>
      </c>
      <c r="K56" s="112">
        <v>8292</v>
      </c>
      <c r="L56" s="112" t="s">
        <v>128</v>
      </c>
      <c r="M56" s="115" t="s">
        <v>2006</v>
      </c>
      <c r="N56" s="114">
        <v>37378</v>
      </c>
      <c r="O56" s="117">
        <v>1891.75</v>
      </c>
      <c r="P56" s="112" t="s">
        <v>323</v>
      </c>
      <c r="Q56" s="112" t="s">
        <v>4983</v>
      </c>
    </row>
    <row r="57" spans="1:17" ht="25.5" x14ac:dyDescent="0.2">
      <c r="A57" s="377" t="s">
        <v>4982</v>
      </c>
      <c r="B57" s="378"/>
      <c r="C57" s="378"/>
      <c r="D57" s="378"/>
      <c r="E57" s="378"/>
      <c r="F57" s="378"/>
      <c r="G57" s="378"/>
      <c r="H57" s="378"/>
      <c r="I57" s="378"/>
      <c r="J57" s="378"/>
      <c r="K57" s="378"/>
      <c r="L57" s="378"/>
      <c r="M57" s="378"/>
      <c r="N57" s="378"/>
      <c r="O57" s="378"/>
      <c r="P57" s="378"/>
      <c r="Q57" s="378"/>
    </row>
    <row r="58" spans="1:17" ht="90" customHeight="1" x14ac:dyDescent="0.2">
      <c r="A58" s="112">
        <v>5111</v>
      </c>
      <c r="B58" s="113">
        <v>46</v>
      </c>
      <c r="C58" s="163" t="s">
        <v>837</v>
      </c>
      <c r="D58" s="112" t="s">
        <v>411</v>
      </c>
      <c r="E58" s="112" t="s">
        <v>2168</v>
      </c>
      <c r="F58" s="112"/>
      <c r="G58" s="112"/>
      <c r="H58" s="112"/>
      <c r="I58" s="112" t="s">
        <v>168</v>
      </c>
      <c r="J58" s="112">
        <v>0</v>
      </c>
      <c r="K58" s="112">
        <v>0</v>
      </c>
      <c r="L58" s="112"/>
      <c r="M58" s="115"/>
      <c r="N58" s="114">
        <v>35795</v>
      </c>
      <c r="O58" s="117">
        <v>388</v>
      </c>
      <c r="P58" s="112" t="s">
        <v>323</v>
      </c>
      <c r="Q58" s="112" t="s">
        <v>4984</v>
      </c>
    </row>
    <row r="59" spans="1:17" ht="71.25" x14ac:dyDescent="0.2">
      <c r="A59" s="112">
        <v>5111</v>
      </c>
      <c r="B59" s="113">
        <v>47</v>
      </c>
      <c r="C59" s="163" t="s">
        <v>839</v>
      </c>
      <c r="D59" s="112" t="s">
        <v>182</v>
      </c>
      <c r="E59" s="112" t="s">
        <v>2168</v>
      </c>
      <c r="F59" s="112"/>
      <c r="G59" s="112"/>
      <c r="H59" s="112"/>
      <c r="I59" s="112" t="s">
        <v>168</v>
      </c>
      <c r="J59" s="112">
        <v>0</v>
      </c>
      <c r="K59" s="112">
        <v>0</v>
      </c>
      <c r="L59" s="112" t="s">
        <v>276</v>
      </c>
      <c r="M59" s="115"/>
      <c r="N59" s="114">
        <v>35795</v>
      </c>
      <c r="O59" s="117">
        <v>590</v>
      </c>
      <c r="P59" s="112" t="s">
        <v>323</v>
      </c>
      <c r="Q59" s="112" t="s">
        <v>4984</v>
      </c>
    </row>
    <row r="60" spans="1:17" ht="42.75" x14ac:dyDescent="0.2">
      <c r="A60" s="112">
        <v>5111</v>
      </c>
      <c r="B60" s="113">
        <v>48</v>
      </c>
      <c r="C60" s="163" t="s">
        <v>833</v>
      </c>
      <c r="D60" s="112" t="s">
        <v>525</v>
      </c>
      <c r="E60" s="112" t="s">
        <v>2169</v>
      </c>
      <c r="F60" s="112"/>
      <c r="G60" s="112"/>
      <c r="H60" s="112"/>
      <c r="I60" s="112" t="s">
        <v>381</v>
      </c>
      <c r="J60" s="112">
        <v>3244</v>
      </c>
      <c r="K60" s="112">
        <v>91</v>
      </c>
      <c r="L60" s="112"/>
      <c r="M60" s="115" t="s">
        <v>2153</v>
      </c>
      <c r="N60" s="114">
        <v>35919</v>
      </c>
      <c r="O60" s="117">
        <v>2748.5</v>
      </c>
      <c r="P60" s="112" t="s">
        <v>323</v>
      </c>
      <c r="Q60" s="112" t="s">
        <v>4984</v>
      </c>
    </row>
    <row r="61" spans="1:17" ht="25.5" x14ac:dyDescent="0.2">
      <c r="A61" s="377" t="s">
        <v>4985</v>
      </c>
      <c r="B61" s="378"/>
      <c r="C61" s="378"/>
      <c r="D61" s="378"/>
      <c r="E61" s="378"/>
      <c r="F61" s="378"/>
      <c r="G61" s="378"/>
      <c r="H61" s="378"/>
      <c r="I61" s="378"/>
      <c r="J61" s="378"/>
      <c r="K61" s="378"/>
      <c r="L61" s="378"/>
      <c r="M61" s="378"/>
      <c r="N61" s="378"/>
      <c r="O61" s="378"/>
      <c r="P61" s="378"/>
      <c r="Q61" s="378"/>
    </row>
    <row r="62" spans="1:17" ht="75" customHeight="1" x14ac:dyDescent="0.2">
      <c r="A62" s="112">
        <v>5111</v>
      </c>
      <c r="B62" s="113">
        <v>49</v>
      </c>
      <c r="C62" s="163" t="s">
        <v>826</v>
      </c>
      <c r="D62" s="112" t="s">
        <v>5</v>
      </c>
      <c r="E62" s="112" t="s">
        <v>2168</v>
      </c>
      <c r="F62" s="112"/>
      <c r="G62" s="112"/>
      <c r="H62" s="112"/>
      <c r="I62" s="112" t="s">
        <v>381</v>
      </c>
      <c r="J62" s="112">
        <v>0</v>
      </c>
      <c r="K62" s="112">
        <v>0</v>
      </c>
      <c r="L62" s="112"/>
      <c r="M62" s="115"/>
      <c r="N62" s="114">
        <v>35795</v>
      </c>
      <c r="O62" s="117">
        <v>405.25</v>
      </c>
      <c r="P62" s="112" t="s">
        <v>323</v>
      </c>
      <c r="Q62" s="112" t="s">
        <v>3776</v>
      </c>
    </row>
    <row r="63" spans="1:17" ht="102" customHeight="1" x14ac:dyDescent="0.2">
      <c r="A63" s="112">
        <v>5111</v>
      </c>
      <c r="B63" s="113">
        <v>50</v>
      </c>
      <c r="C63" s="163" t="s">
        <v>838</v>
      </c>
      <c r="D63" s="112" t="s">
        <v>411</v>
      </c>
      <c r="E63" s="112" t="s">
        <v>2168</v>
      </c>
      <c r="F63" s="112"/>
      <c r="G63" s="112"/>
      <c r="H63" s="112"/>
      <c r="I63" s="112" t="s">
        <v>381</v>
      </c>
      <c r="J63" s="112">
        <v>0</v>
      </c>
      <c r="K63" s="112">
        <v>0</v>
      </c>
      <c r="L63" s="112"/>
      <c r="M63" s="115"/>
      <c r="N63" s="114">
        <v>35795</v>
      </c>
      <c r="O63" s="117">
        <v>388</v>
      </c>
      <c r="P63" s="112" t="s">
        <v>323</v>
      </c>
      <c r="Q63" s="112" t="s">
        <v>3776</v>
      </c>
    </row>
    <row r="64" spans="1:17" ht="98.25" customHeight="1" x14ac:dyDescent="0.2">
      <c r="A64" s="112">
        <v>5111</v>
      </c>
      <c r="B64" s="113">
        <v>51</v>
      </c>
      <c r="C64" s="163" t="s">
        <v>843</v>
      </c>
      <c r="D64" s="112" t="s">
        <v>535</v>
      </c>
      <c r="E64" s="112" t="s">
        <v>2168</v>
      </c>
      <c r="F64" s="112"/>
      <c r="G64" s="112"/>
      <c r="H64" s="112"/>
      <c r="I64" s="112" t="s">
        <v>381</v>
      </c>
      <c r="J64" s="112">
        <v>0</v>
      </c>
      <c r="K64" s="112">
        <v>0</v>
      </c>
      <c r="L64" s="112"/>
      <c r="M64" s="115"/>
      <c r="N64" s="114">
        <v>35795</v>
      </c>
      <c r="O64" s="117">
        <v>445</v>
      </c>
      <c r="P64" s="112" t="s">
        <v>323</v>
      </c>
      <c r="Q64" s="112" t="s">
        <v>3776</v>
      </c>
    </row>
    <row r="65" spans="1:17" ht="136.5" customHeight="1" x14ac:dyDescent="0.2">
      <c r="A65" s="112">
        <v>5111</v>
      </c>
      <c r="B65" s="113">
        <v>52</v>
      </c>
      <c r="C65" s="163" t="s">
        <v>844</v>
      </c>
      <c r="D65" s="112" t="s">
        <v>229</v>
      </c>
      <c r="E65" s="112" t="s">
        <v>2168</v>
      </c>
      <c r="F65" s="112"/>
      <c r="G65" s="112"/>
      <c r="H65" s="112"/>
      <c r="I65" s="112" t="s">
        <v>381</v>
      </c>
      <c r="J65" s="112">
        <v>0</v>
      </c>
      <c r="K65" s="112">
        <v>0</v>
      </c>
      <c r="L65" s="112" t="s">
        <v>276</v>
      </c>
      <c r="M65" s="115"/>
      <c r="N65" s="114">
        <v>35795</v>
      </c>
      <c r="O65" s="117">
        <v>678</v>
      </c>
      <c r="P65" s="112" t="s">
        <v>323</v>
      </c>
      <c r="Q65" s="112" t="s">
        <v>3776</v>
      </c>
    </row>
    <row r="66" spans="1:17" ht="99.75" customHeight="1" x14ac:dyDescent="0.2">
      <c r="A66" s="112">
        <v>5111</v>
      </c>
      <c r="B66" s="113">
        <v>53</v>
      </c>
      <c r="C66" s="163" t="s">
        <v>835</v>
      </c>
      <c r="D66" s="112" t="s">
        <v>118</v>
      </c>
      <c r="E66" s="112" t="s">
        <v>2168</v>
      </c>
      <c r="F66" s="112"/>
      <c r="G66" s="112"/>
      <c r="H66" s="112"/>
      <c r="I66" s="112" t="s">
        <v>381</v>
      </c>
      <c r="J66" s="112">
        <v>0</v>
      </c>
      <c r="K66" s="112">
        <v>0</v>
      </c>
      <c r="L66" s="112"/>
      <c r="M66" s="115"/>
      <c r="N66" s="114">
        <v>35795</v>
      </c>
      <c r="O66" s="117">
        <v>846</v>
      </c>
      <c r="P66" s="112" t="s">
        <v>323</v>
      </c>
      <c r="Q66" s="112" t="s">
        <v>3776</v>
      </c>
    </row>
    <row r="67" spans="1:17" ht="92.25" customHeight="1" x14ac:dyDescent="0.2">
      <c r="A67" s="112">
        <v>5111</v>
      </c>
      <c r="B67" s="113">
        <v>54</v>
      </c>
      <c r="C67" s="163" t="s">
        <v>845</v>
      </c>
      <c r="D67" s="112" t="s">
        <v>460</v>
      </c>
      <c r="E67" s="112" t="s">
        <v>2169</v>
      </c>
      <c r="F67" s="112"/>
      <c r="G67" s="112"/>
      <c r="H67" s="112"/>
      <c r="I67" s="112" t="s">
        <v>357</v>
      </c>
      <c r="J67" s="112">
        <v>1886</v>
      </c>
      <c r="K67" s="112">
        <v>64</v>
      </c>
      <c r="L67" s="112"/>
      <c r="M67" s="115" t="s">
        <v>2053</v>
      </c>
      <c r="N67" s="114">
        <v>35886</v>
      </c>
      <c r="O67" s="117">
        <v>750</v>
      </c>
      <c r="P67" s="112" t="s">
        <v>323</v>
      </c>
      <c r="Q67" s="112" t="s">
        <v>3776</v>
      </c>
    </row>
    <row r="68" spans="1:17" ht="75" customHeight="1" x14ac:dyDescent="0.2">
      <c r="A68" s="112">
        <v>5111</v>
      </c>
      <c r="B68" s="113">
        <v>55</v>
      </c>
      <c r="C68" s="163" t="s">
        <v>1663</v>
      </c>
      <c r="D68" s="112" t="s">
        <v>774</v>
      </c>
      <c r="E68" s="112" t="s">
        <v>2170</v>
      </c>
      <c r="F68" s="112"/>
      <c r="G68" s="112"/>
      <c r="H68" s="112"/>
      <c r="I68" s="112" t="s">
        <v>88</v>
      </c>
      <c r="J68" s="112">
        <v>5625</v>
      </c>
      <c r="K68" s="112">
        <v>103</v>
      </c>
      <c r="L68" s="112" t="s">
        <v>773</v>
      </c>
      <c r="M68" s="115" t="s">
        <v>2150</v>
      </c>
      <c r="N68" s="114">
        <v>40828</v>
      </c>
      <c r="O68" s="117">
        <v>5243.2</v>
      </c>
      <c r="P68" s="112" t="s">
        <v>214</v>
      </c>
      <c r="Q68" s="112" t="s">
        <v>3776</v>
      </c>
    </row>
    <row r="69" spans="1:17" s="80" customFormat="1" ht="56.25" customHeight="1" x14ac:dyDescent="0.2">
      <c r="A69" s="112">
        <v>51501</v>
      </c>
      <c r="B69" s="113">
        <v>56</v>
      </c>
      <c r="C69" s="163" t="s">
        <v>3774</v>
      </c>
      <c r="D69" s="112" t="s">
        <v>3770</v>
      </c>
      <c r="E69" s="112" t="s">
        <v>2168</v>
      </c>
      <c r="F69" s="112" t="s">
        <v>3645</v>
      </c>
      <c r="G69" s="112" t="s">
        <v>3648</v>
      </c>
      <c r="H69" s="112" t="s">
        <v>3775</v>
      </c>
      <c r="I69" s="112" t="s">
        <v>88</v>
      </c>
      <c r="J69" s="112">
        <v>3636</v>
      </c>
      <c r="K69" s="112"/>
      <c r="L69" s="112" t="s">
        <v>3767</v>
      </c>
      <c r="M69" s="115" t="s">
        <v>1908</v>
      </c>
      <c r="N69" s="114">
        <v>43418</v>
      </c>
      <c r="O69" s="117">
        <v>8700</v>
      </c>
      <c r="P69" s="112" t="s">
        <v>26</v>
      </c>
      <c r="Q69" s="112" t="s">
        <v>3776</v>
      </c>
    </row>
    <row r="70" spans="1:17" s="80" customFormat="1" ht="71.25" x14ac:dyDescent="0.2">
      <c r="A70" s="112">
        <v>51101</v>
      </c>
      <c r="B70" s="113">
        <v>57</v>
      </c>
      <c r="C70" s="163" t="s">
        <v>4560</v>
      </c>
      <c r="D70" s="112" t="s">
        <v>4479</v>
      </c>
      <c r="E70" s="112" t="s">
        <v>2167</v>
      </c>
      <c r="F70" s="112" t="s">
        <v>467</v>
      </c>
      <c r="G70" s="112" t="s">
        <v>4480</v>
      </c>
      <c r="H70" s="112"/>
      <c r="I70" s="112" t="s">
        <v>176</v>
      </c>
      <c r="J70" s="112">
        <v>6243</v>
      </c>
      <c r="K70" s="112">
        <v>4064698533</v>
      </c>
      <c r="L70" s="112" t="s">
        <v>4476</v>
      </c>
      <c r="M70" s="115" t="s">
        <v>1850</v>
      </c>
      <c r="N70" s="114">
        <v>44195</v>
      </c>
      <c r="O70" s="117">
        <v>2053.1999999999998</v>
      </c>
      <c r="P70" s="112" t="s">
        <v>26</v>
      </c>
      <c r="Q70" s="112" t="s">
        <v>3776</v>
      </c>
    </row>
    <row r="71" spans="1:17" s="80" customFormat="1" ht="71.25" x14ac:dyDescent="0.2">
      <c r="A71" s="112">
        <v>51901</v>
      </c>
      <c r="B71" s="113">
        <v>58</v>
      </c>
      <c r="C71" s="163" t="s">
        <v>4442</v>
      </c>
      <c r="D71" s="112" t="s">
        <v>4430</v>
      </c>
      <c r="E71" s="112" t="s">
        <v>3865</v>
      </c>
      <c r="F71" s="112" t="s">
        <v>3529</v>
      </c>
      <c r="G71" s="112" t="s">
        <v>4431</v>
      </c>
      <c r="H71" s="112" t="s">
        <v>4443</v>
      </c>
      <c r="I71" s="112" t="s">
        <v>530</v>
      </c>
      <c r="J71" s="112">
        <v>4744</v>
      </c>
      <c r="K71" s="112">
        <v>4064698616</v>
      </c>
      <c r="L71" s="112" t="s">
        <v>3939</v>
      </c>
      <c r="M71" s="115">
        <v>719</v>
      </c>
      <c r="N71" s="114">
        <v>44118</v>
      </c>
      <c r="O71" s="117">
        <v>5871.17</v>
      </c>
      <c r="P71" s="112" t="s">
        <v>26</v>
      </c>
      <c r="Q71" s="112" t="s">
        <v>3776</v>
      </c>
    </row>
    <row r="72" spans="1:17" s="80" customFormat="1" ht="71.25" x14ac:dyDescent="0.2">
      <c r="A72" s="112">
        <v>51501</v>
      </c>
      <c r="B72" s="113">
        <v>59</v>
      </c>
      <c r="C72" s="163" t="s">
        <v>4692</v>
      </c>
      <c r="D72" s="112" t="s">
        <v>4301</v>
      </c>
      <c r="E72" s="112" t="s">
        <v>4127</v>
      </c>
      <c r="F72" s="112" t="s">
        <v>1854</v>
      </c>
      <c r="G72" s="112" t="s">
        <v>4567</v>
      </c>
      <c r="H72" s="112" t="s">
        <v>4693</v>
      </c>
      <c r="I72" s="112" t="s">
        <v>176</v>
      </c>
      <c r="J72" s="112">
        <v>6241</v>
      </c>
      <c r="K72" s="112">
        <v>4064698533</v>
      </c>
      <c r="L72" s="112" t="s">
        <v>4476</v>
      </c>
      <c r="M72" s="115" t="s">
        <v>1851</v>
      </c>
      <c r="N72" s="114">
        <v>44195</v>
      </c>
      <c r="O72" s="117">
        <v>16240</v>
      </c>
      <c r="P72" s="112" t="s">
        <v>3862</v>
      </c>
      <c r="Q72" s="112" t="s">
        <v>3776</v>
      </c>
    </row>
    <row r="73" spans="1:17" s="80" customFormat="1" ht="25.5" x14ac:dyDescent="0.2">
      <c r="A73" s="377" t="s">
        <v>4986</v>
      </c>
      <c r="B73" s="378"/>
      <c r="C73" s="378"/>
      <c r="D73" s="378"/>
      <c r="E73" s="378"/>
      <c r="F73" s="378"/>
      <c r="G73" s="378"/>
      <c r="H73" s="378"/>
      <c r="I73" s="378"/>
      <c r="J73" s="378"/>
      <c r="K73" s="378"/>
      <c r="L73" s="378"/>
      <c r="M73" s="378"/>
      <c r="N73" s="378"/>
      <c r="O73" s="378"/>
      <c r="P73" s="378"/>
      <c r="Q73" s="378"/>
    </row>
    <row r="74" spans="1:17" ht="98.25" customHeight="1" x14ac:dyDescent="0.2">
      <c r="A74" s="112">
        <v>5111</v>
      </c>
      <c r="B74" s="113">
        <v>60</v>
      </c>
      <c r="C74" s="163" t="s">
        <v>829</v>
      </c>
      <c r="D74" s="112" t="s">
        <v>158</v>
      </c>
      <c r="E74" s="112" t="s">
        <v>2168</v>
      </c>
      <c r="F74" s="112" t="s">
        <v>19</v>
      </c>
      <c r="G74" s="112" t="s">
        <v>517</v>
      </c>
      <c r="H74" s="112"/>
      <c r="I74" s="112" t="s">
        <v>594</v>
      </c>
      <c r="J74" s="112">
        <v>0</v>
      </c>
      <c r="K74" s="112">
        <v>0</v>
      </c>
      <c r="L74" s="112"/>
      <c r="M74" s="115"/>
      <c r="N74" s="114">
        <v>35795</v>
      </c>
      <c r="O74" s="117">
        <v>234.08</v>
      </c>
      <c r="P74" s="112" t="s">
        <v>323</v>
      </c>
      <c r="Q74" s="112" t="s">
        <v>4987</v>
      </c>
    </row>
    <row r="75" spans="1:17" ht="75" customHeight="1" x14ac:dyDescent="0.2">
      <c r="A75" s="112">
        <v>5111</v>
      </c>
      <c r="B75" s="113">
        <v>61</v>
      </c>
      <c r="C75" s="163" t="s">
        <v>846</v>
      </c>
      <c r="D75" s="112" t="s">
        <v>412</v>
      </c>
      <c r="E75" s="112" t="s">
        <v>2168</v>
      </c>
      <c r="F75" s="112"/>
      <c r="G75" s="112"/>
      <c r="H75" s="112"/>
      <c r="I75" s="112"/>
      <c r="J75" s="112">
        <v>0</v>
      </c>
      <c r="K75" s="112">
        <v>0</v>
      </c>
      <c r="L75" s="112"/>
      <c r="M75" s="115"/>
      <c r="N75" s="114">
        <v>35795</v>
      </c>
      <c r="O75" s="117">
        <v>112</v>
      </c>
      <c r="P75" s="112" t="s">
        <v>323</v>
      </c>
      <c r="Q75" s="112" t="s">
        <v>4987</v>
      </c>
    </row>
    <row r="76" spans="1:17" ht="75" customHeight="1" x14ac:dyDescent="0.2">
      <c r="A76" s="112">
        <v>5111</v>
      </c>
      <c r="B76" s="113">
        <v>62</v>
      </c>
      <c r="C76" s="163" t="s">
        <v>5019</v>
      </c>
      <c r="D76" s="112" t="s">
        <v>475</v>
      </c>
      <c r="E76" s="112" t="s">
        <v>2170</v>
      </c>
      <c r="F76" s="112"/>
      <c r="G76" s="112"/>
      <c r="H76" s="112"/>
      <c r="I76" s="112" t="s">
        <v>88</v>
      </c>
      <c r="J76" s="112">
        <v>6800</v>
      </c>
      <c r="K76" s="112">
        <v>2</v>
      </c>
      <c r="L76" s="112" t="s">
        <v>160</v>
      </c>
      <c r="M76" s="115" t="s">
        <v>2154</v>
      </c>
      <c r="N76" s="114">
        <v>39813</v>
      </c>
      <c r="O76" s="117">
        <v>1725</v>
      </c>
      <c r="P76" s="112" t="s">
        <v>323</v>
      </c>
      <c r="Q76" s="112" t="s">
        <v>5017</v>
      </c>
    </row>
    <row r="77" spans="1:17" ht="75" customHeight="1" x14ac:dyDescent="0.2">
      <c r="A77" s="112">
        <v>5111</v>
      </c>
      <c r="B77" s="113">
        <v>63</v>
      </c>
      <c r="C77" s="163" t="s">
        <v>5018</v>
      </c>
      <c r="D77" s="112" t="s">
        <v>475</v>
      </c>
      <c r="E77" s="112" t="s">
        <v>2170</v>
      </c>
      <c r="F77" s="112"/>
      <c r="G77" s="112"/>
      <c r="H77" s="112"/>
      <c r="I77" s="112" t="s">
        <v>88</v>
      </c>
      <c r="J77" s="112">
        <v>6800</v>
      </c>
      <c r="K77" s="112">
        <v>2</v>
      </c>
      <c r="L77" s="112" t="s">
        <v>160</v>
      </c>
      <c r="M77" s="115" t="s">
        <v>2154</v>
      </c>
      <c r="N77" s="114">
        <v>39813</v>
      </c>
      <c r="O77" s="117">
        <v>1725</v>
      </c>
      <c r="P77" s="112" t="s">
        <v>323</v>
      </c>
      <c r="Q77" s="112" t="s">
        <v>5017</v>
      </c>
    </row>
    <row r="78" spans="1:17" ht="75" customHeight="1" x14ac:dyDescent="0.2">
      <c r="A78" s="112">
        <v>5111</v>
      </c>
      <c r="B78" s="113">
        <v>64</v>
      </c>
      <c r="C78" s="163" t="s">
        <v>1161</v>
      </c>
      <c r="D78" s="112" t="s">
        <v>475</v>
      </c>
      <c r="E78" s="112" t="s">
        <v>2170</v>
      </c>
      <c r="F78" s="112"/>
      <c r="G78" s="112"/>
      <c r="H78" s="112"/>
      <c r="I78" s="112" t="s">
        <v>88</v>
      </c>
      <c r="J78" s="112">
        <v>6800</v>
      </c>
      <c r="K78" s="112">
        <v>2</v>
      </c>
      <c r="L78" s="112" t="s">
        <v>160</v>
      </c>
      <c r="M78" s="115" t="s">
        <v>2154</v>
      </c>
      <c r="N78" s="114">
        <v>39813</v>
      </c>
      <c r="O78" s="117">
        <v>1725</v>
      </c>
      <c r="P78" s="112" t="s">
        <v>323</v>
      </c>
      <c r="Q78" s="112" t="s">
        <v>4987</v>
      </c>
    </row>
    <row r="79" spans="1:17" ht="75" customHeight="1" x14ac:dyDescent="0.2">
      <c r="A79" s="112">
        <v>5111</v>
      </c>
      <c r="B79" s="113">
        <v>65</v>
      </c>
      <c r="C79" s="163" t="s">
        <v>1165</v>
      </c>
      <c r="D79" s="112" t="s">
        <v>475</v>
      </c>
      <c r="E79" s="112" t="s">
        <v>2170</v>
      </c>
      <c r="F79" s="112"/>
      <c r="G79" s="112"/>
      <c r="H79" s="112"/>
      <c r="I79" s="112" t="s">
        <v>88</v>
      </c>
      <c r="J79" s="112">
        <v>6800</v>
      </c>
      <c r="K79" s="112">
        <v>2</v>
      </c>
      <c r="L79" s="112" t="s">
        <v>160</v>
      </c>
      <c r="M79" s="115" t="s">
        <v>2154</v>
      </c>
      <c r="N79" s="114">
        <v>39813</v>
      </c>
      <c r="O79" s="117">
        <v>1725</v>
      </c>
      <c r="P79" s="112" t="s">
        <v>323</v>
      </c>
      <c r="Q79" s="112" t="s">
        <v>4987</v>
      </c>
    </row>
    <row r="80" spans="1:17" ht="75" customHeight="1" x14ac:dyDescent="0.2">
      <c r="A80" s="112">
        <v>5111</v>
      </c>
      <c r="B80" s="113">
        <v>66</v>
      </c>
      <c r="C80" s="163" t="s">
        <v>1162</v>
      </c>
      <c r="D80" s="112" t="s">
        <v>475</v>
      </c>
      <c r="E80" s="112" t="s">
        <v>2170</v>
      </c>
      <c r="F80" s="112"/>
      <c r="G80" s="112"/>
      <c r="H80" s="112"/>
      <c r="I80" s="112" t="s">
        <v>88</v>
      </c>
      <c r="J80" s="112">
        <v>6800</v>
      </c>
      <c r="K80" s="112">
        <v>2</v>
      </c>
      <c r="L80" s="112" t="s">
        <v>160</v>
      </c>
      <c r="M80" s="115" t="s">
        <v>2154</v>
      </c>
      <c r="N80" s="114">
        <v>39813</v>
      </c>
      <c r="O80" s="117">
        <v>1725</v>
      </c>
      <c r="P80" s="112" t="s">
        <v>323</v>
      </c>
      <c r="Q80" s="112" t="s">
        <v>4987</v>
      </c>
    </row>
    <row r="81" spans="1:17" ht="75" customHeight="1" x14ac:dyDescent="0.2">
      <c r="A81" s="112">
        <v>5111</v>
      </c>
      <c r="B81" s="113">
        <v>67</v>
      </c>
      <c r="C81" s="163" t="s">
        <v>1166</v>
      </c>
      <c r="D81" s="112" t="s">
        <v>475</v>
      </c>
      <c r="E81" s="112" t="s">
        <v>2170</v>
      </c>
      <c r="F81" s="112"/>
      <c r="G81" s="112"/>
      <c r="H81" s="112"/>
      <c r="I81" s="112" t="s">
        <v>88</v>
      </c>
      <c r="J81" s="112">
        <v>6800</v>
      </c>
      <c r="K81" s="112">
        <v>2</v>
      </c>
      <c r="L81" s="112" t="s">
        <v>160</v>
      </c>
      <c r="M81" s="115" t="s">
        <v>2154</v>
      </c>
      <c r="N81" s="114">
        <v>39813</v>
      </c>
      <c r="O81" s="117">
        <v>1725</v>
      </c>
      <c r="P81" s="112" t="s">
        <v>323</v>
      </c>
      <c r="Q81" s="112" t="s">
        <v>4987</v>
      </c>
    </row>
    <row r="82" spans="1:17" ht="75" customHeight="1" x14ac:dyDescent="0.2">
      <c r="A82" s="112">
        <v>5111</v>
      </c>
      <c r="B82" s="113">
        <v>68</v>
      </c>
      <c r="C82" s="163" t="s">
        <v>1167</v>
      </c>
      <c r="D82" s="112" t="s">
        <v>475</v>
      </c>
      <c r="E82" s="112" t="s">
        <v>2170</v>
      </c>
      <c r="F82" s="112"/>
      <c r="G82" s="112"/>
      <c r="H82" s="112"/>
      <c r="I82" s="112" t="s">
        <v>357</v>
      </c>
      <c r="J82" s="112">
        <v>6800</v>
      </c>
      <c r="K82" s="112">
        <v>2</v>
      </c>
      <c r="L82" s="112" t="s">
        <v>160</v>
      </c>
      <c r="M82" s="115" t="s">
        <v>2154</v>
      </c>
      <c r="N82" s="114">
        <v>39813</v>
      </c>
      <c r="O82" s="117">
        <v>1725</v>
      </c>
      <c r="P82" s="112" t="s">
        <v>323</v>
      </c>
      <c r="Q82" s="112" t="s">
        <v>4987</v>
      </c>
    </row>
    <row r="83" spans="1:17" ht="25.5" x14ac:dyDescent="0.2">
      <c r="A83" s="377" t="s">
        <v>4988</v>
      </c>
      <c r="B83" s="378"/>
      <c r="C83" s="378"/>
      <c r="D83" s="378"/>
      <c r="E83" s="378"/>
      <c r="F83" s="378"/>
      <c r="G83" s="378"/>
      <c r="H83" s="378"/>
      <c r="I83" s="378"/>
      <c r="J83" s="378"/>
      <c r="K83" s="378"/>
      <c r="L83" s="378"/>
      <c r="M83" s="378"/>
      <c r="N83" s="378"/>
      <c r="O83" s="378"/>
      <c r="P83" s="378"/>
      <c r="Q83" s="378"/>
    </row>
    <row r="84" spans="1:17" ht="75" customHeight="1" x14ac:dyDescent="0.2">
      <c r="A84" s="112">
        <v>5111</v>
      </c>
      <c r="B84" s="113">
        <v>69</v>
      </c>
      <c r="C84" s="163" t="s">
        <v>823</v>
      </c>
      <c r="D84" s="112" t="s">
        <v>54</v>
      </c>
      <c r="E84" s="112" t="s">
        <v>2168</v>
      </c>
      <c r="F84" s="112"/>
      <c r="G84" s="112"/>
      <c r="H84" s="112"/>
      <c r="I84" s="112" t="s">
        <v>381</v>
      </c>
      <c r="J84" s="112">
        <v>0</v>
      </c>
      <c r="K84" s="112">
        <v>0</v>
      </c>
      <c r="L84" s="112"/>
      <c r="M84" s="115"/>
      <c r="N84" s="114">
        <v>35795</v>
      </c>
      <c r="O84" s="117">
        <v>98.67</v>
      </c>
      <c r="P84" s="112" t="s">
        <v>323</v>
      </c>
      <c r="Q84" s="112" t="s">
        <v>4989</v>
      </c>
    </row>
    <row r="85" spans="1:17" ht="75" customHeight="1" x14ac:dyDescent="0.2">
      <c r="A85" s="112">
        <v>5111</v>
      </c>
      <c r="B85" s="113">
        <v>70</v>
      </c>
      <c r="C85" s="163" t="s">
        <v>853</v>
      </c>
      <c r="D85" s="112" t="s">
        <v>256</v>
      </c>
      <c r="E85" s="112" t="s">
        <v>2168</v>
      </c>
      <c r="F85" s="112"/>
      <c r="G85" s="112"/>
      <c r="H85" s="112"/>
      <c r="I85" s="112"/>
      <c r="J85" s="112">
        <v>0</v>
      </c>
      <c r="K85" s="112">
        <v>0</v>
      </c>
      <c r="L85" s="112"/>
      <c r="M85" s="115"/>
      <c r="N85" s="114">
        <v>36124</v>
      </c>
      <c r="O85" s="117">
        <v>7130</v>
      </c>
      <c r="P85" s="112" t="s">
        <v>323</v>
      </c>
      <c r="Q85" s="112" t="s">
        <v>4989</v>
      </c>
    </row>
    <row r="86" spans="1:17" ht="79.5" customHeight="1" x14ac:dyDescent="0.2">
      <c r="A86" s="112">
        <v>5191</v>
      </c>
      <c r="B86" s="113">
        <v>71</v>
      </c>
      <c r="C86" s="163" t="s">
        <v>848</v>
      </c>
      <c r="D86" s="112" t="s">
        <v>178</v>
      </c>
      <c r="E86" s="112" t="s">
        <v>2169</v>
      </c>
      <c r="F86" s="112" t="s">
        <v>379</v>
      </c>
      <c r="G86" s="112" t="s">
        <v>148</v>
      </c>
      <c r="H86" s="112"/>
      <c r="I86" s="112" t="s">
        <v>88</v>
      </c>
      <c r="J86" s="112">
        <v>8495</v>
      </c>
      <c r="K86" s="112">
        <v>8507</v>
      </c>
      <c r="L86" s="112" t="s">
        <v>334</v>
      </c>
      <c r="M86" s="115" t="s">
        <v>164</v>
      </c>
      <c r="N86" s="114">
        <v>37546</v>
      </c>
      <c r="O86" s="117">
        <v>1500</v>
      </c>
      <c r="P86" s="112" t="s">
        <v>323</v>
      </c>
      <c r="Q86" s="112" t="s">
        <v>4989</v>
      </c>
    </row>
    <row r="87" spans="1:17" ht="75" customHeight="1" x14ac:dyDescent="0.2">
      <c r="A87" s="112">
        <v>5191</v>
      </c>
      <c r="B87" s="113">
        <v>72</v>
      </c>
      <c r="C87" s="163" t="s">
        <v>847</v>
      </c>
      <c r="D87" s="112" t="s">
        <v>575</v>
      </c>
      <c r="E87" s="112" t="s">
        <v>2169</v>
      </c>
      <c r="F87" s="112" t="s">
        <v>379</v>
      </c>
      <c r="G87" s="112" t="s">
        <v>333</v>
      </c>
      <c r="H87" s="112" t="s">
        <v>700</v>
      </c>
      <c r="I87" s="112" t="s">
        <v>88</v>
      </c>
      <c r="J87" s="112">
        <v>8495</v>
      </c>
      <c r="K87" s="112">
        <v>8507</v>
      </c>
      <c r="L87" s="112" t="s">
        <v>334</v>
      </c>
      <c r="M87" s="115" t="s">
        <v>164</v>
      </c>
      <c r="N87" s="114">
        <v>37546</v>
      </c>
      <c r="O87" s="117">
        <v>1500</v>
      </c>
      <c r="P87" s="112" t="s">
        <v>323</v>
      </c>
      <c r="Q87" s="112" t="s">
        <v>4989</v>
      </c>
    </row>
    <row r="88" spans="1:17" ht="83.25" customHeight="1" x14ac:dyDescent="0.2">
      <c r="A88" s="112">
        <v>5191</v>
      </c>
      <c r="B88" s="113">
        <v>73</v>
      </c>
      <c r="C88" s="163" t="s">
        <v>849</v>
      </c>
      <c r="D88" s="112" t="s">
        <v>363</v>
      </c>
      <c r="E88" s="112" t="s">
        <v>2168</v>
      </c>
      <c r="F88" s="112" t="s">
        <v>379</v>
      </c>
      <c r="G88" s="112" t="s">
        <v>1556</v>
      </c>
      <c r="H88" s="112" t="s">
        <v>1789</v>
      </c>
      <c r="I88" s="112" t="s">
        <v>530</v>
      </c>
      <c r="J88" s="112">
        <v>2323</v>
      </c>
      <c r="K88" s="112">
        <v>3280</v>
      </c>
      <c r="L88" s="112" t="s">
        <v>14</v>
      </c>
      <c r="M88" s="115" t="s">
        <v>2156</v>
      </c>
      <c r="N88" s="114">
        <v>39574</v>
      </c>
      <c r="O88" s="117">
        <v>3680</v>
      </c>
      <c r="P88" s="112" t="s">
        <v>323</v>
      </c>
      <c r="Q88" s="112" t="s">
        <v>4989</v>
      </c>
    </row>
    <row r="89" spans="1:17" ht="99.75" customHeight="1" x14ac:dyDescent="0.2">
      <c r="A89" s="112">
        <v>5631</v>
      </c>
      <c r="B89" s="113">
        <v>74</v>
      </c>
      <c r="C89" s="163" t="s">
        <v>1658</v>
      </c>
      <c r="D89" s="112" t="s">
        <v>5008</v>
      </c>
      <c r="E89" s="112" t="s">
        <v>5011</v>
      </c>
      <c r="F89" s="112" t="s">
        <v>5012</v>
      </c>
      <c r="G89" s="112" t="s">
        <v>5014</v>
      </c>
      <c r="H89" s="112" t="s">
        <v>5015</v>
      </c>
      <c r="I89" s="112" t="s">
        <v>175</v>
      </c>
      <c r="J89" s="112" t="s">
        <v>5013</v>
      </c>
      <c r="K89" s="112" t="s">
        <v>5010</v>
      </c>
      <c r="L89" s="112" t="s">
        <v>743</v>
      </c>
      <c r="M89" s="115" t="s">
        <v>5009</v>
      </c>
      <c r="N89" s="114">
        <v>40739</v>
      </c>
      <c r="O89" s="117">
        <v>32010.01</v>
      </c>
      <c r="P89" s="112" t="s">
        <v>1997</v>
      </c>
      <c r="Q89" s="112" t="s">
        <v>4989</v>
      </c>
    </row>
    <row r="90" spans="1:17" ht="99.75" customHeight="1" x14ac:dyDescent="0.2">
      <c r="A90" s="112">
        <v>5631</v>
      </c>
      <c r="B90" s="113">
        <v>75</v>
      </c>
      <c r="C90" s="163" t="s">
        <v>1659</v>
      </c>
      <c r="D90" s="112" t="s">
        <v>745</v>
      </c>
      <c r="E90" s="112" t="s">
        <v>2170</v>
      </c>
      <c r="F90" s="112" t="s">
        <v>379</v>
      </c>
      <c r="G90" s="112" t="s">
        <v>746</v>
      </c>
      <c r="H90" s="112" t="s">
        <v>747</v>
      </c>
      <c r="I90" s="112" t="s">
        <v>530</v>
      </c>
      <c r="J90" s="112">
        <v>3907</v>
      </c>
      <c r="K90" s="112">
        <v>13</v>
      </c>
      <c r="L90" s="112" t="s">
        <v>743</v>
      </c>
      <c r="M90" s="115" t="s">
        <v>2164</v>
      </c>
      <c r="N90" s="114">
        <v>40739</v>
      </c>
      <c r="O90" s="117">
        <v>32010</v>
      </c>
      <c r="P90" s="112" t="s">
        <v>1997</v>
      </c>
      <c r="Q90" s="112" t="s">
        <v>4989</v>
      </c>
    </row>
    <row r="91" spans="1:17" ht="25.5" x14ac:dyDescent="0.2">
      <c r="A91" s="377" t="s">
        <v>4996</v>
      </c>
      <c r="B91" s="378"/>
      <c r="C91" s="378"/>
      <c r="D91" s="378"/>
      <c r="E91" s="378"/>
      <c r="F91" s="378"/>
      <c r="G91" s="378"/>
      <c r="H91" s="378"/>
      <c r="I91" s="378"/>
      <c r="J91" s="378"/>
      <c r="K91" s="378"/>
      <c r="L91" s="378"/>
      <c r="M91" s="378"/>
      <c r="N91" s="378"/>
      <c r="O91" s="378"/>
      <c r="P91" s="378"/>
      <c r="Q91" s="378"/>
    </row>
    <row r="92" spans="1:17" ht="83.25" customHeight="1" x14ac:dyDescent="0.2">
      <c r="A92" s="112">
        <v>5111</v>
      </c>
      <c r="B92" s="113">
        <v>76</v>
      </c>
      <c r="C92" s="163" t="s">
        <v>1624</v>
      </c>
      <c r="D92" s="112" t="s">
        <v>1741</v>
      </c>
      <c r="E92" s="112" t="s">
        <v>2169</v>
      </c>
      <c r="F92" s="112"/>
      <c r="G92" s="112"/>
      <c r="H92" s="112"/>
      <c r="I92" s="112" t="s">
        <v>594</v>
      </c>
      <c r="J92" s="112">
        <v>0</v>
      </c>
      <c r="K92" s="112">
        <v>0</v>
      </c>
      <c r="L92" s="112"/>
      <c r="M92" s="115"/>
      <c r="N92" s="114">
        <v>35795</v>
      </c>
      <c r="O92" s="117">
        <v>159.59</v>
      </c>
      <c r="P92" s="112" t="s">
        <v>323</v>
      </c>
      <c r="Q92" s="112" t="s">
        <v>4997</v>
      </c>
    </row>
    <row r="93" spans="1:17" ht="92.25" customHeight="1" x14ac:dyDescent="0.2">
      <c r="A93" s="112">
        <v>5111</v>
      </c>
      <c r="B93" s="113">
        <v>77</v>
      </c>
      <c r="C93" s="163" t="s">
        <v>1624</v>
      </c>
      <c r="D93" s="112" t="s">
        <v>129</v>
      </c>
      <c r="E93" s="112" t="s">
        <v>2169</v>
      </c>
      <c r="F93" s="112"/>
      <c r="G93" s="112"/>
      <c r="H93" s="112"/>
      <c r="I93" s="112" t="s">
        <v>594</v>
      </c>
      <c r="J93" s="112">
        <v>0</v>
      </c>
      <c r="K93" s="112">
        <v>0</v>
      </c>
      <c r="L93" s="112"/>
      <c r="M93" s="115"/>
      <c r="N93" s="114">
        <v>35795</v>
      </c>
      <c r="O93" s="117">
        <v>159.59</v>
      </c>
      <c r="P93" s="112" t="s">
        <v>323</v>
      </c>
      <c r="Q93" s="112" t="s">
        <v>4997</v>
      </c>
    </row>
    <row r="94" spans="1:17" ht="25.5" x14ac:dyDescent="0.2">
      <c r="A94" s="377" t="s">
        <v>5022</v>
      </c>
      <c r="B94" s="378"/>
      <c r="C94" s="378"/>
      <c r="D94" s="378"/>
      <c r="E94" s="378"/>
      <c r="F94" s="378"/>
      <c r="G94" s="378"/>
      <c r="H94" s="378"/>
      <c r="I94" s="378"/>
      <c r="J94" s="378"/>
      <c r="K94" s="378"/>
      <c r="L94" s="378"/>
      <c r="M94" s="378"/>
      <c r="N94" s="378"/>
      <c r="O94" s="378"/>
      <c r="P94" s="378"/>
      <c r="Q94" s="378"/>
    </row>
    <row r="95" spans="1:17" ht="42.75" x14ac:dyDescent="0.2">
      <c r="A95" s="112">
        <v>5111</v>
      </c>
      <c r="B95" s="113">
        <v>78</v>
      </c>
      <c r="C95" s="163" t="s">
        <v>824</v>
      </c>
      <c r="D95" s="112" t="s">
        <v>54</v>
      </c>
      <c r="E95" s="112" t="s">
        <v>2169</v>
      </c>
      <c r="F95" s="112" t="s">
        <v>80</v>
      </c>
      <c r="G95" s="112"/>
      <c r="H95" s="112"/>
      <c r="I95" s="112" t="s">
        <v>168</v>
      </c>
      <c r="J95" s="112">
        <v>9453</v>
      </c>
      <c r="K95" s="112">
        <v>746</v>
      </c>
      <c r="L95" s="112"/>
      <c r="M95" s="115" t="s">
        <v>2147</v>
      </c>
      <c r="N95" s="114">
        <v>36497</v>
      </c>
      <c r="O95" s="117">
        <v>3470</v>
      </c>
      <c r="P95" s="112" t="s">
        <v>323</v>
      </c>
      <c r="Q95" s="112" t="s">
        <v>4984</v>
      </c>
    </row>
    <row r="96" spans="1:17" ht="83.25" customHeight="1" x14ac:dyDescent="0.2">
      <c r="A96" s="112">
        <v>5191</v>
      </c>
      <c r="B96" s="113">
        <v>79</v>
      </c>
      <c r="C96" s="163" t="s">
        <v>1657</v>
      </c>
      <c r="D96" s="112" t="s">
        <v>744</v>
      </c>
      <c r="E96" s="112" t="s">
        <v>2170</v>
      </c>
      <c r="F96" s="112"/>
      <c r="G96" s="112"/>
      <c r="H96" s="112"/>
      <c r="I96" s="112" t="s">
        <v>63</v>
      </c>
      <c r="J96" s="112">
        <v>3913</v>
      </c>
      <c r="K96" s="112">
        <v>12</v>
      </c>
      <c r="L96" s="112" t="s">
        <v>743</v>
      </c>
      <c r="M96" s="115" t="s">
        <v>5016</v>
      </c>
      <c r="N96" s="114">
        <v>40738</v>
      </c>
      <c r="O96" s="117">
        <v>5985.6</v>
      </c>
      <c r="P96" s="112" t="s">
        <v>323</v>
      </c>
      <c r="Q96" s="112" t="s">
        <v>4989</v>
      </c>
    </row>
    <row r="97" spans="1:17" ht="25.5" x14ac:dyDescent="0.2">
      <c r="A97" s="377" t="s">
        <v>4998</v>
      </c>
      <c r="B97" s="378"/>
      <c r="C97" s="378"/>
      <c r="D97" s="378"/>
      <c r="E97" s="378"/>
      <c r="F97" s="378"/>
      <c r="G97" s="378"/>
      <c r="H97" s="378"/>
      <c r="I97" s="378"/>
      <c r="J97" s="378"/>
      <c r="K97" s="378"/>
      <c r="L97" s="378"/>
      <c r="M97" s="378"/>
      <c r="N97" s="378"/>
      <c r="O97" s="378"/>
      <c r="P97" s="378"/>
      <c r="Q97" s="378"/>
    </row>
    <row r="98" spans="1:17" ht="57" x14ac:dyDescent="0.2">
      <c r="A98" s="112">
        <v>5111</v>
      </c>
      <c r="B98" s="113">
        <v>80</v>
      </c>
      <c r="C98" s="163" t="s">
        <v>839</v>
      </c>
      <c r="D98" s="112" t="s">
        <v>419</v>
      </c>
      <c r="E98" s="112" t="s">
        <v>2168</v>
      </c>
      <c r="F98" s="112"/>
      <c r="G98" s="112"/>
      <c r="H98" s="112"/>
      <c r="I98" s="112" t="s">
        <v>364</v>
      </c>
      <c r="J98" s="112">
        <v>0</v>
      </c>
      <c r="K98" s="112">
        <v>0</v>
      </c>
      <c r="L98" s="112"/>
      <c r="M98" s="115"/>
      <c r="N98" s="114">
        <v>35795</v>
      </c>
      <c r="O98" s="117">
        <v>590</v>
      </c>
      <c r="P98" s="112" t="s">
        <v>323</v>
      </c>
      <c r="Q98" s="112" t="s">
        <v>4027</v>
      </c>
    </row>
    <row r="99" spans="1:17" ht="71.25" x14ac:dyDescent="0.2">
      <c r="A99" s="112">
        <v>5621</v>
      </c>
      <c r="B99" s="113">
        <v>81</v>
      </c>
      <c r="C99" s="163" t="s">
        <v>857</v>
      </c>
      <c r="D99" s="112" t="s">
        <v>304</v>
      </c>
      <c r="E99" s="112" t="s">
        <v>2169</v>
      </c>
      <c r="F99" s="112"/>
      <c r="G99" s="112" t="s">
        <v>305</v>
      </c>
      <c r="H99" s="112" t="s">
        <v>264</v>
      </c>
      <c r="I99" s="112" t="s">
        <v>23</v>
      </c>
      <c r="J99" s="112">
        <v>78</v>
      </c>
      <c r="K99" s="112">
        <v>27</v>
      </c>
      <c r="L99" s="112"/>
      <c r="M99" s="115" t="s">
        <v>2163</v>
      </c>
      <c r="N99" s="114">
        <v>35815</v>
      </c>
      <c r="O99" s="117">
        <v>623.64</v>
      </c>
      <c r="P99" s="112" t="s">
        <v>323</v>
      </c>
      <c r="Q99" s="112" t="s">
        <v>4999</v>
      </c>
    </row>
    <row r="100" spans="1:17" ht="57" x14ac:dyDescent="0.2">
      <c r="A100" s="112">
        <v>5111</v>
      </c>
      <c r="B100" s="113">
        <v>82</v>
      </c>
      <c r="C100" s="163" t="s">
        <v>1154</v>
      </c>
      <c r="D100" s="112" t="s">
        <v>54</v>
      </c>
      <c r="E100" s="112" t="s">
        <v>2167</v>
      </c>
      <c r="F100" s="112"/>
      <c r="G100" s="112"/>
      <c r="H100" s="112"/>
      <c r="I100" s="112" t="s">
        <v>381</v>
      </c>
      <c r="J100" s="112">
        <v>9844</v>
      </c>
      <c r="K100" s="112">
        <v>383</v>
      </c>
      <c r="L100" s="112"/>
      <c r="M100" s="115" t="s">
        <v>2148</v>
      </c>
      <c r="N100" s="114">
        <v>36522</v>
      </c>
      <c r="O100" s="117">
        <v>3119.67</v>
      </c>
      <c r="P100" s="112" t="s">
        <v>323</v>
      </c>
      <c r="Q100" s="112" t="s">
        <v>4027</v>
      </c>
    </row>
    <row r="101" spans="1:17" ht="57" x14ac:dyDescent="0.2">
      <c r="A101" s="112">
        <v>5111</v>
      </c>
      <c r="B101" s="113">
        <v>83</v>
      </c>
      <c r="C101" s="163" t="s">
        <v>1158</v>
      </c>
      <c r="D101" s="112" t="s">
        <v>202</v>
      </c>
      <c r="E101" s="112" t="s">
        <v>2167</v>
      </c>
      <c r="F101" s="112"/>
      <c r="G101" s="112"/>
      <c r="H101" s="112"/>
      <c r="I101" s="112" t="s">
        <v>381</v>
      </c>
      <c r="J101" s="112">
        <v>9179</v>
      </c>
      <c r="K101" s="112">
        <v>341</v>
      </c>
      <c r="L101" s="112"/>
      <c r="M101" s="115" t="s">
        <v>2151</v>
      </c>
      <c r="N101" s="114">
        <v>36495</v>
      </c>
      <c r="O101" s="117">
        <v>2080.35</v>
      </c>
      <c r="P101" s="112" t="s">
        <v>323</v>
      </c>
      <c r="Q101" s="112" t="s">
        <v>5000</v>
      </c>
    </row>
    <row r="102" spans="1:17" ht="57" x14ac:dyDescent="0.2">
      <c r="A102" s="112">
        <v>5111</v>
      </c>
      <c r="B102" s="113">
        <v>84</v>
      </c>
      <c r="C102" s="163" t="s">
        <v>1157</v>
      </c>
      <c r="D102" s="112" t="s">
        <v>159</v>
      </c>
      <c r="E102" s="112" t="s">
        <v>2167</v>
      </c>
      <c r="F102" s="112"/>
      <c r="G102" s="112" t="s">
        <v>32</v>
      </c>
      <c r="H102" s="112"/>
      <c r="I102" s="112" t="s">
        <v>573</v>
      </c>
      <c r="J102" s="112">
        <v>5256</v>
      </c>
      <c r="K102" s="112">
        <v>100</v>
      </c>
      <c r="L102" s="112"/>
      <c r="M102" s="115" t="s">
        <v>2017</v>
      </c>
      <c r="N102" s="114">
        <v>36700</v>
      </c>
      <c r="O102" s="117">
        <v>2401.1999999999998</v>
      </c>
      <c r="P102" s="112" t="s">
        <v>323</v>
      </c>
      <c r="Q102" s="112" t="s">
        <v>4027</v>
      </c>
    </row>
    <row r="103" spans="1:17" ht="75" customHeight="1" x14ac:dyDescent="0.2">
      <c r="A103" s="112">
        <v>5121</v>
      </c>
      <c r="B103" s="113">
        <v>85</v>
      </c>
      <c r="C103" s="163" t="s">
        <v>1172</v>
      </c>
      <c r="D103" s="112" t="s">
        <v>110</v>
      </c>
      <c r="E103" s="112" t="s">
        <v>2170</v>
      </c>
      <c r="F103" s="112"/>
      <c r="G103" s="112"/>
      <c r="H103" s="112"/>
      <c r="I103" s="112" t="s">
        <v>536</v>
      </c>
      <c r="J103" s="112">
        <v>100</v>
      </c>
      <c r="K103" s="112">
        <v>8</v>
      </c>
      <c r="L103" s="112" t="s">
        <v>160</v>
      </c>
      <c r="M103" s="115" t="s">
        <v>2157</v>
      </c>
      <c r="N103" s="114">
        <v>39455</v>
      </c>
      <c r="O103" s="117">
        <v>1150</v>
      </c>
      <c r="P103" s="112" t="s">
        <v>4220</v>
      </c>
      <c r="Q103" s="112" t="s">
        <v>4027</v>
      </c>
    </row>
    <row r="104" spans="1:17" ht="57" x14ac:dyDescent="0.2">
      <c r="A104" s="112">
        <v>5311</v>
      </c>
      <c r="B104" s="113">
        <v>86</v>
      </c>
      <c r="C104" s="163" t="s">
        <v>1555</v>
      </c>
      <c r="D104" s="112" t="s">
        <v>179</v>
      </c>
      <c r="E104" s="112" t="s">
        <v>2170</v>
      </c>
      <c r="F104" s="112"/>
      <c r="G104" s="112"/>
      <c r="H104" s="112"/>
      <c r="I104" s="112" t="s">
        <v>468</v>
      </c>
      <c r="J104" s="112">
        <v>100</v>
      </c>
      <c r="K104" s="112">
        <v>8</v>
      </c>
      <c r="L104" s="112" t="s">
        <v>160</v>
      </c>
      <c r="M104" s="115" t="s">
        <v>2157</v>
      </c>
      <c r="N104" s="114">
        <v>39455</v>
      </c>
      <c r="O104" s="117">
        <v>3200.45</v>
      </c>
      <c r="P104" s="112" t="s">
        <v>323</v>
      </c>
      <c r="Q104" s="112" t="s">
        <v>4027</v>
      </c>
    </row>
    <row r="105" spans="1:17" ht="75" customHeight="1" x14ac:dyDescent="0.2">
      <c r="A105" s="112">
        <v>5311</v>
      </c>
      <c r="B105" s="113">
        <v>87</v>
      </c>
      <c r="C105" s="163" t="s">
        <v>828</v>
      </c>
      <c r="D105" s="112" t="s">
        <v>94</v>
      </c>
      <c r="E105" s="112" t="s">
        <v>2168</v>
      </c>
      <c r="F105" s="112"/>
      <c r="G105" s="112"/>
      <c r="H105" s="112"/>
      <c r="I105" s="112"/>
      <c r="J105" s="112">
        <v>2500</v>
      </c>
      <c r="K105" s="112">
        <v>3275</v>
      </c>
      <c r="L105" s="112" t="s">
        <v>207</v>
      </c>
      <c r="M105" s="115" t="s">
        <v>2159</v>
      </c>
      <c r="N105" s="114">
        <v>39545</v>
      </c>
      <c r="O105" s="117">
        <v>5245.55</v>
      </c>
      <c r="P105" s="112" t="s">
        <v>323</v>
      </c>
      <c r="Q105" s="112" t="s">
        <v>4027</v>
      </c>
    </row>
    <row r="106" spans="1:17" s="80" customFormat="1" ht="75" customHeight="1" x14ac:dyDescent="0.2">
      <c r="A106" s="112">
        <v>53101</v>
      </c>
      <c r="B106" s="113">
        <v>88</v>
      </c>
      <c r="C106" s="163" t="s">
        <v>4023</v>
      </c>
      <c r="D106" s="112" t="s">
        <v>4024</v>
      </c>
      <c r="E106" s="112" t="s">
        <v>2168</v>
      </c>
      <c r="F106" s="112"/>
      <c r="G106" s="112"/>
      <c r="H106" s="112"/>
      <c r="I106" s="112" t="s">
        <v>381</v>
      </c>
      <c r="J106" s="112"/>
      <c r="K106" s="112"/>
      <c r="L106" s="112" t="s">
        <v>4025</v>
      </c>
      <c r="M106" s="115" t="s">
        <v>4026</v>
      </c>
      <c r="N106" s="114">
        <v>43615</v>
      </c>
      <c r="O106" s="117">
        <v>37700</v>
      </c>
      <c r="P106" s="112" t="s">
        <v>214</v>
      </c>
      <c r="Q106" s="112" t="s">
        <v>4027</v>
      </c>
    </row>
    <row r="107" spans="1:17" s="80" customFormat="1" ht="104.25" customHeight="1" x14ac:dyDescent="0.2">
      <c r="A107" s="112">
        <v>53101</v>
      </c>
      <c r="B107" s="113">
        <v>89</v>
      </c>
      <c r="C107" s="163" t="s">
        <v>4028</v>
      </c>
      <c r="D107" s="112" t="s">
        <v>4029</v>
      </c>
      <c r="E107" s="112" t="s">
        <v>2168</v>
      </c>
      <c r="F107" s="112" t="s">
        <v>4030</v>
      </c>
      <c r="G107" s="112"/>
      <c r="H107" s="112"/>
      <c r="I107" s="112" t="s">
        <v>4031</v>
      </c>
      <c r="J107" s="112"/>
      <c r="K107" s="112"/>
      <c r="L107" s="112" t="s">
        <v>4025</v>
      </c>
      <c r="M107" s="115" t="s">
        <v>4032</v>
      </c>
      <c r="N107" s="114">
        <v>43615</v>
      </c>
      <c r="O107" s="117">
        <v>12280.01</v>
      </c>
      <c r="P107" s="112" t="s">
        <v>26</v>
      </c>
      <c r="Q107" s="112" t="s">
        <v>4027</v>
      </c>
    </row>
    <row r="108" spans="1:17" s="80" customFormat="1" ht="102" customHeight="1" x14ac:dyDescent="0.2">
      <c r="A108" s="112">
        <v>53101</v>
      </c>
      <c r="B108" s="113">
        <v>90</v>
      </c>
      <c r="C108" s="163" t="s">
        <v>4033</v>
      </c>
      <c r="D108" s="112" t="s">
        <v>4029</v>
      </c>
      <c r="E108" s="112" t="s">
        <v>2168</v>
      </c>
      <c r="F108" s="112" t="s">
        <v>4030</v>
      </c>
      <c r="G108" s="112"/>
      <c r="H108" s="112"/>
      <c r="I108" s="112" t="s">
        <v>4031</v>
      </c>
      <c r="J108" s="112"/>
      <c r="K108" s="112"/>
      <c r="L108" s="112" t="s">
        <v>4025</v>
      </c>
      <c r="M108" s="115" t="s">
        <v>4032</v>
      </c>
      <c r="N108" s="114">
        <v>43615</v>
      </c>
      <c r="O108" s="117">
        <v>12280</v>
      </c>
      <c r="P108" s="112" t="s">
        <v>26</v>
      </c>
      <c r="Q108" s="112" t="s">
        <v>4027</v>
      </c>
    </row>
    <row r="109" spans="1:17" s="80" customFormat="1" ht="55.5" customHeight="1" x14ac:dyDescent="0.2">
      <c r="A109" s="112">
        <v>53101</v>
      </c>
      <c r="B109" s="113">
        <v>91</v>
      </c>
      <c r="C109" s="163" t="s">
        <v>4034</v>
      </c>
      <c r="D109" s="112" t="s">
        <v>4035</v>
      </c>
      <c r="E109" s="112" t="s">
        <v>2169</v>
      </c>
      <c r="F109" s="112" t="s">
        <v>4036</v>
      </c>
      <c r="G109" s="112" t="s">
        <v>4037</v>
      </c>
      <c r="H109" s="112">
        <v>7999</v>
      </c>
      <c r="I109" s="112" t="s">
        <v>4038</v>
      </c>
      <c r="J109" s="112"/>
      <c r="K109" s="112"/>
      <c r="L109" s="112" t="s">
        <v>4025</v>
      </c>
      <c r="M109" s="115" t="s">
        <v>4039</v>
      </c>
      <c r="N109" s="114">
        <v>43615</v>
      </c>
      <c r="O109" s="117">
        <v>11286</v>
      </c>
      <c r="P109" s="112" t="s">
        <v>26</v>
      </c>
      <c r="Q109" s="112" t="s">
        <v>4027</v>
      </c>
    </row>
    <row r="110" spans="1:17" s="80" customFormat="1" ht="57" x14ac:dyDescent="0.2">
      <c r="A110" s="112">
        <v>53101</v>
      </c>
      <c r="B110" s="113">
        <v>92</v>
      </c>
      <c r="C110" s="163" t="s">
        <v>4040</v>
      </c>
      <c r="D110" s="112" t="s">
        <v>4035</v>
      </c>
      <c r="E110" s="112" t="s">
        <v>2169</v>
      </c>
      <c r="F110" s="112" t="s">
        <v>4036</v>
      </c>
      <c r="G110" s="112" t="s">
        <v>4037</v>
      </c>
      <c r="H110" s="112">
        <v>7997</v>
      </c>
      <c r="I110" s="112" t="s">
        <v>4038</v>
      </c>
      <c r="J110" s="112"/>
      <c r="K110" s="112"/>
      <c r="L110" s="112" t="s">
        <v>4025</v>
      </c>
      <c r="M110" s="115" t="s">
        <v>4039</v>
      </c>
      <c r="N110" s="114">
        <v>43615</v>
      </c>
      <c r="O110" s="117">
        <v>11286</v>
      </c>
      <c r="P110" s="112" t="s">
        <v>26</v>
      </c>
      <c r="Q110" s="112" t="s">
        <v>4027</v>
      </c>
    </row>
    <row r="111" spans="1:17" s="80" customFormat="1" ht="57" x14ac:dyDescent="0.2">
      <c r="A111" s="112">
        <v>53101</v>
      </c>
      <c r="B111" s="113">
        <v>93</v>
      </c>
      <c r="C111" s="163" t="s">
        <v>4041</v>
      </c>
      <c r="D111" s="112" t="s">
        <v>4035</v>
      </c>
      <c r="E111" s="112" t="s">
        <v>2169</v>
      </c>
      <c r="F111" s="112" t="s">
        <v>4036</v>
      </c>
      <c r="G111" s="112" t="s">
        <v>4037</v>
      </c>
      <c r="H111" s="112">
        <v>7998</v>
      </c>
      <c r="I111" s="112" t="s">
        <v>4038</v>
      </c>
      <c r="J111" s="112"/>
      <c r="K111" s="112"/>
      <c r="L111" s="112" t="s">
        <v>4025</v>
      </c>
      <c r="M111" s="115" t="s">
        <v>4039</v>
      </c>
      <c r="N111" s="114">
        <v>43615</v>
      </c>
      <c r="O111" s="117">
        <v>11286</v>
      </c>
      <c r="P111" s="112" t="s">
        <v>26</v>
      </c>
      <c r="Q111" s="112" t="s">
        <v>4027</v>
      </c>
    </row>
    <row r="112" spans="1:17" s="80" customFormat="1" ht="57" x14ac:dyDescent="0.2">
      <c r="A112" s="112">
        <v>53101</v>
      </c>
      <c r="B112" s="113">
        <v>94</v>
      </c>
      <c r="C112" s="163" t="s">
        <v>4042</v>
      </c>
      <c r="D112" s="112" t="s">
        <v>4043</v>
      </c>
      <c r="E112" s="112" t="s">
        <v>2168</v>
      </c>
      <c r="F112" s="112"/>
      <c r="G112" s="112"/>
      <c r="H112" s="112"/>
      <c r="I112" s="112" t="s">
        <v>530</v>
      </c>
      <c r="J112" s="112"/>
      <c r="K112" s="112"/>
      <c r="L112" s="112" t="s">
        <v>4025</v>
      </c>
      <c r="M112" s="115" t="s">
        <v>4044</v>
      </c>
      <c r="N112" s="114">
        <v>43615</v>
      </c>
      <c r="O112" s="117">
        <v>3979.99</v>
      </c>
      <c r="P112" s="112" t="s">
        <v>26</v>
      </c>
      <c r="Q112" s="112" t="s">
        <v>4027</v>
      </c>
    </row>
    <row r="113" spans="1:17" s="80" customFormat="1" ht="57" x14ac:dyDescent="0.2">
      <c r="A113" s="112">
        <v>51901</v>
      </c>
      <c r="B113" s="113">
        <v>95</v>
      </c>
      <c r="C113" s="163" t="s">
        <v>4175</v>
      </c>
      <c r="D113" s="112" t="s">
        <v>3266</v>
      </c>
      <c r="E113" s="112" t="s">
        <v>2168</v>
      </c>
      <c r="F113" s="112" t="s">
        <v>737</v>
      </c>
      <c r="G113" s="112" t="s">
        <v>4137</v>
      </c>
      <c r="H113" s="112" t="s">
        <v>4176</v>
      </c>
      <c r="I113" s="112" t="s">
        <v>530</v>
      </c>
      <c r="J113" s="112"/>
      <c r="K113" s="112"/>
      <c r="L113" s="112" t="s">
        <v>3883</v>
      </c>
      <c r="M113" s="115">
        <v>265</v>
      </c>
      <c r="N113" s="114">
        <v>43666</v>
      </c>
      <c r="O113" s="117">
        <v>5823.2</v>
      </c>
      <c r="P113" s="112" t="s">
        <v>3862</v>
      </c>
      <c r="Q113" s="112" t="s">
        <v>4027</v>
      </c>
    </row>
    <row r="114" spans="1:17" ht="25.5" customHeight="1" x14ac:dyDescent="0.2">
      <c r="A114" s="377" t="s">
        <v>5001</v>
      </c>
      <c r="B114" s="378"/>
      <c r="C114" s="378"/>
      <c r="D114" s="378"/>
      <c r="E114" s="378"/>
      <c r="F114" s="378"/>
      <c r="G114" s="378"/>
      <c r="H114" s="378"/>
      <c r="I114" s="378"/>
      <c r="J114" s="378"/>
      <c r="K114" s="378"/>
      <c r="L114" s="378"/>
      <c r="M114" s="378"/>
      <c r="N114" s="378"/>
      <c r="O114" s="378"/>
      <c r="P114" s="378"/>
      <c r="Q114" s="378"/>
    </row>
    <row r="115" spans="1:17" ht="90" customHeight="1" x14ac:dyDescent="0.2">
      <c r="A115" s="112">
        <v>5111</v>
      </c>
      <c r="B115" s="113">
        <v>96</v>
      </c>
      <c r="C115" s="163" t="s">
        <v>1170</v>
      </c>
      <c r="D115" s="112" t="s">
        <v>275</v>
      </c>
      <c r="E115" s="112" t="s">
        <v>2167</v>
      </c>
      <c r="F115" s="112"/>
      <c r="G115" s="112"/>
      <c r="H115" s="112"/>
      <c r="I115" s="112"/>
      <c r="J115" s="112">
        <v>9179</v>
      </c>
      <c r="K115" s="112">
        <v>341</v>
      </c>
      <c r="L115" s="112"/>
      <c r="M115" s="115" t="s">
        <v>2151</v>
      </c>
      <c r="N115" s="114">
        <v>36495</v>
      </c>
      <c r="O115" s="117">
        <v>3190.1</v>
      </c>
      <c r="P115" s="112" t="s">
        <v>323</v>
      </c>
      <c r="Q115" s="112" t="s">
        <v>5002</v>
      </c>
    </row>
    <row r="116" spans="1:17" ht="75" customHeight="1" x14ac:dyDescent="0.2">
      <c r="A116" s="112">
        <v>5311</v>
      </c>
      <c r="B116" s="113">
        <v>97</v>
      </c>
      <c r="C116" s="163" t="s">
        <v>1175</v>
      </c>
      <c r="D116" s="112" t="s">
        <v>544</v>
      </c>
      <c r="E116" s="112" t="s">
        <v>2170</v>
      </c>
      <c r="F116" s="112"/>
      <c r="G116" s="112"/>
      <c r="H116" s="112"/>
      <c r="I116" s="112"/>
      <c r="J116" s="112">
        <v>100</v>
      </c>
      <c r="K116" s="112">
        <v>8</v>
      </c>
      <c r="L116" s="112" t="s">
        <v>160</v>
      </c>
      <c r="M116" s="115" t="s">
        <v>2157</v>
      </c>
      <c r="N116" s="114">
        <v>39455</v>
      </c>
      <c r="O116" s="117">
        <v>24265</v>
      </c>
      <c r="P116" s="112" t="s">
        <v>214</v>
      </c>
      <c r="Q116" s="112" t="s">
        <v>5002</v>
      </c>
    </row>
    <row r="117" spans="1:17" ht="75" customHeight="1" x14ac:dyDescent="0.2">
      <c r="A117" s="112">
        <v>5311</v>
      </c>
      <c r="B117" s="113">
        <v>98</v>
      </c>
      <c r="C117" s="163" t="s">
        <v>1176</v>
      </c>
      <c r="D117" s="112" t="s">
        <v>544</v>
      </c>
      <c r="E117" s="112" t="s">
        <v>2170</v>
      </c>
      <c r="F117" s="112"/>
      <c r="G117" s="112"/>
      <c r="H117" s="112"/>
      <c r="I117" s="112"/>
      <c r="J117" s="112">
        <v>100</v>
      </c>
      <c r="K117" s="112">
        <v>8</v>
      </c>
      <c r="L117" s="112" t="s">
        <v>160</v>
      </c>
      <c r="M117" s="115" t="s">
        <v>2157</v>
      </c>
      <c r="N117" s="114">
        <v>39455</v>
      </c>
      <c r="O117" s="117">
        <v>24265</v>
      </c>
      <c r="P117" s="112" t="s">
        <v>214</v>
      </c>
      <c r="Q117" s="112" t="s">
        <v>5002</v>
      </c>
    </row>
    <row r="118" spans="1:17" ht="75" customHeight="1" x14ac:dyDescent="0.2">
      <c r="A118" s="112">
        <v>5311</v>
      </c>
      <c r="B118" s="113">
        <v>99</v>
      </c>
      <c r="C118" s="163" t="s">
        <v>863</v>
      </c>
      <c r="D118" s="112" t="s">
        <v>405</v>
      </c>
      <c r="E118" s="112" t="s">
        <v>2168</v>
      </c>
      <c r="F118" s="112" t="s">
        <v>218</v>
      </c>
      <c r="G118" s="112" t="s">
        <v>263</v>
      </c>
      <c r="H118" s="112">
        <v>208025</v>
      </c>
      <c r="I118" s="112" t="s">
        <v>537</v>
      </c>
      <c r="J118" s="112">
        <v>2500</v>
      </c>
      <c r="K118" s="112">
        <v>3275</v>
      </c>
      <c r="L118" s="112" t="s">
        <v>207</v>
      </c>
      <c r="M118" s="115" t="s">
        <v>2159</v>
      </c>
      <c r="N118" s="114">
        <v>39545</v>
      </c>
      <c r="O118" s="117">
        <v>69485.009999999995</v>
      </c>
      <c r="P118" s="112" t="s">
        <v>214</v>
      </c>
      <c r="Q118" s="112" t="s">
        <v>5003</v>
      </c>
    </row>
    <row r="119" spans="1:17" ht="75" customHeight="1" x14ac:dyDescent="0.2">
      <c r="A119" s="112">
        <v>5311</v>
      </c>
      <c r="B119" s="113">
        <v>100</v>
      </c>
      <c r="C119" s="163" t="s">
        <v>864</v>
      </c>
      <c r="D119" s="112" t="s">
        <v>38</v>
      </c>
      <c r="E119" s="112" t="s">
        <v>2168</v>
      </c>
      <c r="F119" s="112" t="s">
        <v>218</v>
      </c>
      <c r="G119" s="112" t="s">
        <v>263</v>
      </c>
      <c r="H119" s="112">
        <v>208025</v>
      </c>
      <c r="I119" s="112" t="s">
        <v>537</v>
      </c>
      <c r="J119" s="112">
        <v>2500</v>
      </c>
      <c r="K119" s="112">
        <v>3275</v>
      </c>
      <c r="L119" s="112" t="s">
        <v>629</v>
      </c>
      <c r="M119" s="115" t="s">
        <v>2159</v>
      </c>
      <c r="N119" s="114">
        <v>39545</v>
      </c>
      <c r="O119" s="117">
        <v>69485.009999999995</v>
      </c>
      <c r="P119" s="112" t="s">
        <v>214</v>
      </c>
      <c r="Q119" s="112" t="s">
        <v>5003</v>
      </c>
    </row>
    <row r="120" spans="1:17" ht="57" x14ac:dyDescent="0.2">
      <c r="A120" s="112">
        <v>5311</v>
      </c>
      <c r="B120" s="113">
        <v>101</v>
      </c>
      <c r="C120" s="163" t="s">
        <v>860</v>
      </c>
      <c r="D120" s="112" t="s">
        <v>410</v>
      </c>
      <c r="E120" s="112" t="s">
        <v>2168</v>
      </c>
      <c r="F120" s="112" t="s">
        <v>218</v>
      </c>
      <c r="G120" s="112" t="s">
        <v>37</v>
      </c>
      <c r="H120" s="112" t="s">
        <v>258</v>
      </c>
      <c r="I120" s="112" t="s">
        <v>530</v>
      </c>
      <c r="J120" s="112">
        <v>2500</v>
      </c>
      <c r="K120" s="112">
        <v>3275</v>
      </c>
      <c r="L120" s="112" t="s">
        <v>207</v>
      </c>
      <c r="M120" s="115" t="s">
        <v>2159</v>
      </c>
      <c r="N120" s="114">
        <v>39545</v>
      </c>
      <c r="O120" s="117">
        <v>10077.200000000001</v>
      </c>
      <c r="P120" s="112" t="s">
        <v>214</v>
      </c>
      <c r="Q120" s="112" t="s">
        <v>5002</v>
      </c>
    </row>
    <row r="121" spans="1:17" ht="75" customHeight="1" x14ac:dyDescent="0.2">
      <c r="A121" s="112">
        <v>5311</v>
      </c>
      <c r="B121" s="113">
        <v>102</v>
      </c>
      <c r="C121" s="163" t="s">
        <v>862</v>
      </c>
      <c r="D121" s="112" t="s">
        <v>404</v>
      </c>
      <c r="E121" s="112" t="s">
        <v>2168</v>
      </c>
      <c r="F121" s="112" t="s">
        <v>218</v>
      </c>
      <c r="G121" s="112" t="s">
        <v>262</v>
      </c>
      <c r="H121" s="112">
        <v>608056</v>
      </c>
      <c r="I121" s="112" t="s">
        <v>537</v>
      </c>
      <c r="J121" s="112">
        <v>2500</v>
      </c>
      <c r="K121" s="112">
        <v>3275</v>
      </c>
      <c r="L121" s="112" t="s">
        <v>207</v>
      </c>
      <c r="M121" s="115" t="s">
        <v>2159</v>
      </c>
      <c r="N121" s="114">
        <v>39545</v>
      </c>
      <c r="O121" s="117">
        <v>103735</v>
      </c>
      <c r="P121" s="112" t="s">
        <v>214</v>
      </c>
      <c r="Q121" s="112" t="s">
        <v>5003</v>
      </c>
    </row>
    <row r="122" spans="1:17" ht="25.5" x14ac:dyDescent="0.2">
      <c r="A122" s="377" t="s">
        <v>5004</v>
      </c>
      <c r="B122" s="378"/>
      <c r="C122" s="378"/>
      <c r="D122" s="378"/>
      <c r="E122" s="378"/>
      <c r="F122" s="378"/>
      <c r="G122" s="378"/>
      <c r="H122" s="378"/>
      <c r="I122" s="378"/>
      <c r="J122" s="378"/>
      <c r="K122" s="378"/>
      <c r="L122" s="378"/>
      <c r="M122" s="378"/>
      <c r="N122" s="378"/>
      <c r="O122" s="378"/>
      <c r="P122" s="378"/>
      <c r="Q122" s="378"/>
    </row>
    <row r="123" spans="1:17" ht="90" customHeight="1" x14ac:dyDescent="0.2">
      <c r="A123" s="112">
        <v>5111</v>
      </c>
      <c r="B123" s="113">
        <v>103</v>
      </c>
      <c r="C123" s="163" t="s">
        <v>1171</v>
      </c>
      <c r="D123" s="112" t="s">
        <v>380</v>
      </c>
      <c r="E123" s="112" t="s">
        <v>2167</v>
      </c>
      <c r="F123" s="112"/>
      <c r="G123" s="112"/>
      <c r="H123" s="112"/>
      <c r="I123" s="112"/>
      <c r="J123" s="112">
        <v>9179</v>
      </c>
      <c r="K123" s="112">
        <v>341</v>
      </c>
      <c r="L123" s="112"/>
      <c r="M123" s="115" t="s">
        <v>2151</v>
      </c>
      <c r="N123" s="114">
        <v>36495</v>
      </c>
      <c r="O123" s="117">
        <v>2189.6</v>
      </c>
      <c r="P123" s="112" t="s">
        <v>323</v>
      </c>
      <c r="Q123" s="112" t="s">
        <v>5006</v>
      </c>
    </row>
    <row r="124" spans="1:17" ht="25.5" x14ac:dyDescent="0.2">
      <c r="A124" s="377" t="s">
        <v>5005</v>
      </c>
      <c r="B124" s="378"/>
      <c r="C124" s="378"/>
      <c r="D124" s="378"/>
      <c r="E124" s="378"/>
      <c r="F124" s="378"/>
      <c r="G124" s="378"/>
      <c r="H124" s="378"/>
      <c r="I124" s="378"/>
      <c r="J124" s="378"/>
      <c r="K124" s="378"/>
      <c r="L124" s="378"/>
      <c r="M124" s="378"/>
      <c r="N124" s="378"/>
      <c r="O124" s="378"/>
      <c r="P124" s="378"/>
      <c r="Q124" s="378"/>
    </row>
    <row r="125" spans="1:17" ht="42.75" x14ac:dyDescent="0.2">
      <c r="A125" s="112">
        <v>5311</v>
      </c>
      <c r="B125" s="113">
        <v>104</v>
      </c>
      <c r="C125" s="163" t="s">
        <v>1173</v>
      </c>
      <c r="D125" s="112" t="s">
        <v>557</v>
      </c>
      <c r="E125" s="112" t="s">
        <v>2167</v>
      </c>
      <c r="F125" s="112" t="s">
        <v>338</v>
      </c>
      <c r="G125" s="112" t="s">
        <v>339</v>
      </c>
      <c r="H125" s="112" t="s">
        <v>341</v>
      </c>
      <c r="I125" s="112" t="s">
        <v>340</v>
      </c>
      <c r="J125" s="112">
        <v>9120</v>
      </c>
      <c r="K125" s="112">
        <v>335</v>
      </c>
      <c r="L125" s="112"/>
      <c r="M125" s="115" t="s">
        <v>2160</v>
      </c>
      <c r="N125" s="114">
        <v>36501</v>
      </c>
      <c r="O125" s="117">
        <v>57330.19</v>
      </c>
      <c r="P125" s="112" t="s">
        <v>323</v>
      </c>
      <c r="Q125" s="112" t="s">
        <v>3351</v>
      </c>
    </row>
    <row r="126" spans="1:17" ht="42.75" x14ac:dyDescent="0.2">
      <c r="A126" s="112">
        <v>5311</v>
      </c>
      <c r="B126" s="113">
        <v>105</v>
      </c>
      <c r="C126" s="163" t="s">
        <v>1174</v>
      </c>
      <c r="D126" s="112" t="s">
        <v>261</v>
      </c>
      <c r="E126" s="112" t="s">
        <v>2167</v>
      </c>
      <c r="F126" s="112" t="s">
        <v>260</v>
      </c>
      <c r="G126" s="112" t="s">
        <v>438</v>
      </c>
      <c r="H126" s="112"/>
      <c r="I126" s="112" t="s">
        <v>168</v>
      </c>
      <c r="J126" s="112">
        <v>9830</v>
      </c>
      <c r="K126" s="112">
        <v>376</v>
      </c>
      <c r="L126" s="112"/>
      <c r="M126" s="115" t="s">
        <v>2161</v>
      </c>
      <c r="N126" s="114">
        <v>36523</v>
      </c>
      <c r="O126" s="117">
        <v>9072</v>
      </c>
      <c r="P126" s="112" t="s">
        <v>1997</v>
      </c>
      <c r="Q126" s="112" t="s">
        <v>3351</v>
      </c>
    </row>
    <row r="127" spans="1:17" ht="42.75" x14ac:dyDescent="0.2">
      <c r="A127" s="112">
        <v>5311</v>
      </c>
      <c r="B127" s="113">
        <v>106</v>
      </c>
      <c r="C127" s="163" t="s">
        <v>1164</v>
      </c>
      <c r="D127" s="112" t="s">
        <v>7</v>
      </c>
      <c r="E127" s="112" t="s">
        <v>2170</v>
      </c>
      <c r="F127" s="112"/>
      <c r="G127" s="112"/>
      <c r="H127" s="112"/>
      <c r="I127" s="112" t="s">
        <v>537</v>
      </c>
      <c r="J127" s="112">
        <v>100</v>
      </c>
      <c r="K127" s="112">
        <v>8</v>
      </c>
      <c r="L127" s="112" t="s">
        <v>160</v>
      </c>
      <c r="M127" s="115" t="s">
        <v>2157</v>
      </c>
      <c r="N127" s="114">
        <v>39455</v>
      </c>
      <c r="O127" s="117">
        <v>1949.25</v>
      </c>
      <c r="P127" s="112" t="s">
        <v>323</v>
      </c>
      <c r="Q127" s="112" t="s">
        <v>3351</v>
      </c>
    </row>
    <row r="128" spans="1:17" ht="75" customHeight="1" x14ac:dyDescent="0.2">
      <c r="A128" s="112">
        <v>5311</v>
      </c>
      <c r="B128" s="113">
        <v>107</v>
      </c>
      <c r="C128" s="163" t="s">
        <v>861</v>
      </c>
      <c r="D128" s="112" t="s">
        <v>410</v>
      </c>
      <c r="E128" s="112" t="s">
        <v>2168</v>
      </c>
      <c r="F128" s="112" t="s">
        <v>218</v>
      </c>
      <c r="G128" s="112" t="s">
        <v>37</v>
      </c>
      <c r="H128" s="112" t="s">
        <v>259</v>
      </c>
      <c r="I128" s="112" t="s">
        <v>530</v>
      </c>
      <c r="J128" s="112">
        <v>2500</v>
      </c>
      <c r="K128" s="112">
        <v>3275</v>
      </c>
      <c r="L128" s="112" t="s">
        <v>207</v>
      </c>
      <c r="M128" s="115" t="s">
        <v>2159</v>
      </c>
      <c r="N128" s="114">
        <v>39545</v>
      </c>
      <c r="O128" s="117">
        <v>10077.200000000001</v>
      </c>
      <c r="P128" s="112" t="s">
        <v>214</v>
      </c>
      <c r="Q128" s="112" t="s">
        <v>3351</v>
      </c>
    </row>
    <row r="129" spans="1:17" ht="25.5" x14ac:dyDescent="0.2">
      <c r="A129" s="377" t="s">
        <v>5007</v>
      </c>
      <c r="B129" s="378"/>
      <c r="C129" s="378"/>
      <c r="D129" s="378"/>
      <c r="E129" s="378"/>
      <c r="F129" s="378"/>
      <c r="G129" s="378"/>
      <c r="H129" s="378"/>
      <c r="I129" s="378"/>
      <c r="J129" s="378"/>
      <c r="K129" s="378"/>
      <c r="L129" s="378"/>
      <c r="M129" s="378"/>
      <c r="N129" s="378"/>
      <c r="O129" s="378"/>
      <c r="P129" s="378"/>
      <c r="Q129" s="378"/>
    </row>
    <row r="130" spans="1:17" ht="42.75" x14ac:dyDescent="0.2">
      <c r="A130" s="112">
        <v>5311</v>
      </c>
      <c r="B130" s="113">
        <v>108</v>
      </c>
      <c r="C130" s="163" t="s">
        <v>1554</v>
      </c>
      <c r="D130" s="112" t="s">
        <v>179</v>
      </c>
      <c r="E130" s="112" t="s">
        <v>2170</v>
      </c>
      <c r="F130" s="112"/>
      <c r="G130" s="112"/>
      <c r="H130" s="112"/>
      <c r="I130" s="112" t="s">
        <v>470</v>
      </c>
      <c r="J130" s="112">
        <v>100</v>
      </c>
      <c r="K130" s="112">
        <v>8</v>
      </c>
      <c r="L130" s="112" t="s">
        <v>160</v>
      </c>
      <c r="M130" s="115" t="s">
        <v>2157</v>
      </c>
      <c r="N130" s="114">
        <v>39455</v>
      </c>
      <c r="O130" s="117">
        <v>1949.25</v>
      </c>
      <c r="P130" s="112" t="s">
        <v>2199</v>
      </c>
      <c r="Q130" s="112" t="s">
        <v>3352</v>
      </c>
    </row>
    <row r="131" spans="1:17" ht="25.5" x14ac:dyDescent="0.2">
      <c r="A131" s="377" t="s">
        <v>4992</v>
      </c>
      <c r="B131" s="378"/>
      <c r="C131" s="378"/>
      <c r="D131" s="378"/>
      <c r="E131" s="378"/>
      <c r="F131" s="378"/>
      <c r="G131" s="378"/>
      <c r="H131" s="378"/>
      <c r="I131" s="378"/>
      <c r="J131" s="378"/>
      <c r="K131" s="378"/>
      <c r="L131" s="378"/>
      <c r="M131" s="378"/>
      <c r="N131" s="378"/>
      <c r="O131" s="378"/>
      <c r="P131" s="378"/>
      <c r="Q131" s="378"/>
    </row>
    <row r="132" spans="1:17" ht="71.25" x14ac:dyDescent="0.2">
      <c r="A132" s="112">
        <v>5111</v>
      </c>
      <c r="B132" s="113">
        <v>109</v>
      </c>
      <c r="C132" s="163" t="s">
        <v>856</v>
      </c>
      <c r="D132" s="112" t="s">
        <v>130</v>
      </c>
      <c r="E132" s="112" t="s">
        <v>2168</v>
      </c>
      <c r="F132" s="112"/>
      <c r="G132" s="112"/>
      <c r="H132" s="112"/>
      <c r="I132" s="112" t="s">
        <v>594</v>
      </c>
      <c r="J132" s="112">
        <v>0</v>
      </c>
      <c r="K132" s="112">
        <v>0</v>
      </c>
      <c r="L132" s="112"/>
      <c r="M132" s="115"/>
      <c r="N132" s="114">
        <v>35795</v>
      </c>
      <c r="O132" s="117">
        <v>82</v>
      </c>
      <c r="P132" s="112" t="s">
        <v>323</v>
      </c>
      <c r="Q132" s="112" t="s">
        <v>4993</v>
      </c>
    </row>
    <row r="133" spans="1:17" ht="25.5" x14ac:dyDescent="0.2">
      <c r="A133" s="377" t="s">
        <v>4994</v>
      </c>
      <c r="B133" s="378"/>
      <c r="C133" s="378"/>
      <c r="D133" s="378"/>
      <c r="E133" s="378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</row>
    <row r="134" spans="1:17" ht="88.5" customHeight="1" x14ac:dyDescent="0.2">
      <c r="A134" s="112">
        <v>5111</v>
      </c>
      <c r="B134" s="113">
        <v>110</v>
      </c>
      <c r="C134" s="163" t="s">
        <v>854</v>
      </c>
      <c r="D134" s="112" t="s">
        <v>147</v>
      </c>
      <c r="E134" s="112" t="s">
        <v>2168</v>
      </c>
      <c r="F134" s="112"/>
      <c r="G134" s="112"/>
      <c r="H134" s="112"/>
      <c r="I134" s="112" t="s">
        <v>357</v>
      </c>
      <c r="J134" s="112">
        <v>0</v>
      </c>
      <c r="K134" s="112">
        <v>0</v>
      </c>
      <c r="L134" s="112"/>
      <c r="M134" s="115"/>
      <c r="N134" s="114">
        <v>36114</v>
      </c>
      <c r="O134" s="117">
        <v>7130</v>
      </c>
      <c r="P134" s="112" t="s">
        <v>323</v>
      </c>
      <c r="Q134" s="112" t="s">
        <v>4995</v>
      </c>
    </row>
    <row r="135" spans="1:17" ht="71.25" x14ac:dyDescent="0.2">
      <c r="A135" s="112">
        <v>5111</v>
      </c>
      <c r="B135" s="113">
        <v>111</v>
      </c>
      <c r="C135" s="163" t="s">
        <v>1168</v>
      </c>
      <c r="D135" s="112" t="s">
        <v>474</v>
      </c>
      <c r="E135" s="112" t="s">
        <v>2170</v>
      </c>
      <c r="F135" s="112"/>
      <c r="G135" s="112"/>
      <c r="H135" s="112"/>
      <c r="I135" s="112"/>
      <c r="J135" s="112">
        <v>99</v>
      </c>
      <c r="K135" s="112">
        <v>10</v>
      </c>
      <c r="L135" s="112" t="s">
        <v>440</v>
      </c>
      <c r="M135" s="115" t="s">
        <v>2155</v>
      </c>
      <c r="N135" s="114">
        <v>39455</v>
      </c>
      <c r="O135" s="117">
        <v>1380</v>
      </c>
      <c r="P135" s="112" t="s">
        <v>323</v>
      </c>
      <c r="Q135" s="112" t="s">
        <v>4995</v>
      </c>
    </row>
    <row r="136" spans="1:17" ht="80.25" customHeight="1" x14ac:dyDescent="0.2">
      <c r="A136" s="112">
        <v>5191</v>
      </c>
      <c r="B136" s="113">
        <v>112</v>
      </c>
      <c r="C136" s="163" t="s">
        <v>850</v>
      </c>
      <c r="D136" s="112" t="s">
        <v>363</v>
      </c>
      <c r="E136" s="112" t="s">
        <v>2168</v>
      </c>
      <c r="F136" s="112" t="s">
        <v>379</v>
      </c>
      <c r="G136" s="112" t="s">
        <v>1556</v>
      </c>
      <c r="H136" s="112" t="s">
        <v>701</v>
      </c>
      <c r="I136" s="112" t="s">
        <v>530</v>
      </c>
      <c r="J136" s="112">
        <v>2323</v>
      </c>
      <c r="K136" s="112">
        <v>3280</v>
      </c>
      <c r="L136" s="112" t="s">
        <v>14</v>
      </c>
      <c r="M136" s="115" t="s">
        <v>2156</v>
      </c>
      <c r="N136" s="114">
        <v>39574</v>
      </c>
      <c r="O136" s="117">
        <v>3680</v>
      </c>
      <c r="P136" s="112" t="s">
        <v>323</v>
      </c>
      <c r="Q136" s="112" t="s">
        <v>4995</v>
      </c>
    </row>
    <row r="137" spans="1:17" ht="25.5" x14ac:dyDescent="0.2">
      <c r="A137" s="377" t="s">
        <v>4991</v>
      </c>
      <c r="B137" s="378"/>
      <c r="C137" s="378"/>
      <c r="D137" s="378"/>
      <c r="E137" s="378"/>
      <c r="F137" s="378"/>
      <c r="G137" s="378"/>
      <c r="H137" s="378"/>
      <c r="I137" s="378"/>
      <c r="J137" s="378"/>
      <c r="K137" s="378"/>
      <c r="L137" s="378"/>
      <c r="M137" s="378"/>
      <c r="N137" s="378"/>
      <c r="O137" s="378"/>
      <c r="P137" s="378"/>
      <c r="Q137" s="378"/>
    </row>
    <row r="138" spans="1:17" ht="85.5" customHeight="1" x14ac:dyDescent="0.2">
      <c r="A138" s="112">
        <v>5111</v>
      </c>
      <c r="B138" s="113">
        <v>113</v>
      </c>
      <c r="C138" s="163" t="s">
        <v>855</v>
      </c>
      <c r="D138" s="112" t="s">
        <v>130</v>
      </c>
      <c r="E138" s="112" t="s">
        <v>2168</v>
      </c>
      <c r="F138" s="112"/>
      <c r="G138" s="112"/>
      <c r="H138" s="112"/>
      <c r="I138" s="112" t="s">
        <v>594</v>
      </c>
      <c r="J138" s="112">
        <v>0</v>
      </c>
      <c r="K138" s="112">
        <v>0</v>
      </c>
      <c r="L138" s="112"/>
      <c r="M138" s="115"/>
      <c r="N138" s="114">
        <v>35795</v>
      </c>
      <c r="O138" s="117">
        <v>82</v>
      </c>
      <c r="P138" s="112" t="s">
        <v>323</v>
      </c>
      <c r="Q138" s="112" t="s">
        <v>4989</v>
      </c>
    </row>
    <row r="139" spans="1:17" ht="71.25" x14ac:dyDescent="0.2">
      <c r="A139" s="112">
        <v>5111</v>
      </c>
      <c r="B139" s="113">
        <v>114</v>
      </c>
      <c r="C139" s="163" t="s">
        <v>1169</v>
      </c>
      <c r="D139" s="112" t="s">
        <v>474</v>
      </c>
      <c r="E139" s="112" t="s">
        <v>2170</v>
      </c>
      <c r="F139" s="112"/>
      <c r="G139" s="112"/>
      <c r="H139" s="112"/>
      <c r="I139" s="112"/>
      <c r="J139" s="112">
        <v>99</v>
      </c>
      <c r="K139" s="112">
        <v>10</v>
      </c>
      <c r="L139" s="112" t="s">
        <v>440</v>
      </c>
      <c r="M139" s="115" t="s">
        <v>2155</v>
      </c>
      <c r="N139" s="114">
        <v>39455</v>
      </c>
      <c r="O139" s="117">
        <v>1380</v>
      </c>
      <c r="P139" s="112" t="s">
        <v>323</v>
      </c>
      <c r="Q139" s="112" t="s">
        <v>4990</v>
      </c>
    </row>
    <row r="140" spans="1:17" ht="90.75" customHeight="1" x14ac:dyDescent="0.2">
      <c r="A140" s="112">
        <v>5191</v>
      </c>
      <c r="B140" s="113">
        <v>115</v>
      </c>
      <c r="C140" s="163" t="s">
        <v>851</v>
      </c>
      <c r="D140" s="112" t="s">
        <v>363</v>
      </c>
      <c r="E140" s="112" t="s">
        <v>2168</v>
      </c>
      <c r="F140" s="112" t="s">
        <v>5224</v>
      </c>
      <c r="G140" s="112"/>
      <c r="H140" s="112" t="s">
        <v>5225</v>
      </c>
      <c r="I140" s="112" t="s">
        <v>88</v>
      </c>
      <c r="J140" s="112">
        <v>2323</v>
      </c>
      <c r="K140" s="112">
        <v>3280</v>
      </c>
      <c r="L140" s="112" t="s">
        <v>14</v>
      </c>
      <c r="M140" s="115" t="s">
        <v>2156</v>
      </c>
      <c r="N140" s="114">
        <v>39574</v>
      </c>
      <c r="O140" s="117">
        <v>3680</v>
      </c>
      <c r="P140" s="112" t="s">
        <v>323</v>
      </c>
      <c r="Q140" s="112" t="s">
        <v>4990</v>
      </c>
    </row>
    <row r="141" spans="1:17" ht="27" customHeight="1" x14ac:dyDescent="0.2">
      <c r="N141" s="26" t="s">
        <v>200</v>
      </c>
      <c r="O141" s="27">
        <f>SUM(O138:O140,O134:O136,O132,O130,O125:O128,O123,O115:O121,O98:O113,O95:O96,O92:O93,O84:O90,O74:O82,O62:O72,O58:O60,O52:O56,O45:O50,O37:O43,O31:O35,O26:O29,O7:O24)</f>
        <v>1964680.06</v>
      </c>
    </row>
    <row r="144" spans="1:17" s="37" customFormat="1" x14ac:dyDescent="0.2">
      <c r="B144" s="54"/>
      <c r="C144"/>
      <c r="D144"/>
      <c r="E144" s="1"/>
      <c r="F144" s="1"/>
      <c r="G144" s="1"/>
      <c r="H144" s="1"/>
      <c r="I144" s="1"/>
      <c r="J144"/>
      <c r="L144" s="3"/>
      <c r="M144"/>
      <c r="N144"/>
      <c r="O144" s="1"/>
      <c r="P144" s="77"/>
      <c r="Q144" s="77"/>
    </row>
    <row r="145" spans="1:17" s="37" customFormat="1" x14ac:dyDescent="0.2">
      <c r="B145" s="54"/>
      <c r="C145"/>
      <c r="D145"/>
      <c r="E145" s="1"/>
      <c r="F145" s="1"/>
      <c r="G145" s="1"/>
      <c r="H145" s="1"/>
      <c r="I145" s="1"/>
      <c r="J145"/>
      <c r="L145" s="3"/>
      <c r="M145"/>
      <c r="N145"/>
      <c r="O145" s="1"/>
      <c r="P145" s="77"/>
      <c r="Q145" s="77"/>
    </row>
    <row r="146" spans="1:17" s="37" customFormat="1" x14ac:dyDescent="0.2">
      <c r="B146" s="54"/>
      <c r="C146"/>
      <c r="D146" t="s">
        <v>2201</v>
      </c>
      <c r="E146" s="1"/>
      <c r="F146" s="1"/>
      <c r="G146" s="1"/>
      <c r="H146" s="1"/>
      <c r="I146" s="1"/>
      <c r="J146"/>
      <c r="L146" s="3"/>
      <c r="M146"/>
      <c r="N146"/>
      <c r="O146" s="1"/>
      <c r="P146" s="77"/>
      <c r="Q146" s="77"/>
    </row>
    <row r="147" spans="1:17" s="37" customFormat="1" x14ac:dyDescent="0.2">
      <c r="A147"/>
      <c r="B147" s="54"/>
      <c r="E147" s="1"/>
      <c r="F147" s="1"/>
      <c r="G147" s="1"/>
      <c r="H147" s="1"/>
      <c r="I147" s="1"/>
      <c r="J147"/>
      <c r="L147" s="3"/>
      <c r="M147"/>
      <c r="N147"/>
      <c r="O147" s="1"/>
      <c r="P147" s="77"/>
      <c r="Q147" s="77"/>
    </row>
    <row r="148" spans="1:17" s="37" customFormat="1" x14ac:dyDescent="0.2">
      <c r="A148"/>
      <c r="B148" s="54"/>
      <c r="D148"/>
      <c r="E148" s="1"/>
      <c r="F148" s="1"/>
      <c r="G148" s="1"/>
      <c r="H148" s="1"/>
      <c r="I148" s="1"/>
      <c r="J148"/>
      <c r="L148" s="3"/>
      <c r="M148"/>
      <c r="N148"/>
      <c r="O148" s="1"/>
      <c r="P148" s="77"/>
      <c r="Q148" s="77"/>
    </row>
    <row r="149" spans="1:17" s="37" customFormat="1" x14ac:dyDescent="0.2">
      <c r="B149" s="54"/>
      <c r="C149"/>
      <c r="D149"/>
      <c r="E149" s="1"/>
      <c r="F149" s="1"/>
      <c r="G149" s="1"/>
      <c r="H149" s="1"/>
      <c r="I149" s="1"/>
      <c r="J149"/>
      <c r="L149" s="3"/>
      <c r="M149"/>
      <c r="N149"/>
      <c r="O149" s="1"/>
      <c r="P149" s="77"/>
      <c r="Q149" s="77"/>
    </row>
    <row r="150" spans="1:17" s="37" customFormat="1" x14ac:dyDescent="0.2">
      <c r="C150"/>
      <c r="D150"/>
      <c r="E150" s="1"/>
      <c r="F150" s="1"/>
      <c r="G150" s="1"/>
      <c r="H150" s="1"/>
      <c r="I150" s="1"/>
      <c r="J150"/>
      <c r="L150" s="3"/>
      <c r="M150"/>
      <c r="N150"/>
      <c r="O150" s="1"/>
      <c r="P150" s="77"/>
      <c r="Q150" s="77"/>
    </row>
  </sheetData>
  <autoFilter ref="B6:Q141" xr:uid="{00000000-0009-0000-0000-000017000000}"/>
  <mergeCells count="24">
    <mergeCell ref="A1:Q1"/>
    <mergeCell ref="A2:Q2"/>
    <mergeCell ref="A3:Q3"/>
    <mergeCell ref="A5:Q5"/>
    <mergeCell ref="A4:Q4"/>
    <mergeCell ref="A137:Q137"/>
    <mergeCell ref="A131:Q131"/>
    <mergeCell ref="A133:Q133"/>
    <mergeCell ref="A51:Q51"/>
    <mergeCell ref="A57:Q57"/>
    <mergeCell ref="A61:Q61"/>
    <mergeCell ref="A73:Q73"/>
    <mergeCell ref="A83:Q83"/>
    <mergeCell ref="A94:Q94"/>
    <mergeCell ref="A129:Q129"/>
    <mergeCell ref="A91:Q91"/>
    <mergeCell ref="A97:Q97"/>
    <mergeCell ref="A114:Q114"/>
    <mergeCell ref="A122:Q122"/>
    <mergeCell ref="A124:Q124"/>
    <mergeCell ref="A30:Q30"/>
    <mergeCell ref="A25:Q25"/>
    <mergeCell ref="A36:Q36"/>
    <mergeCell ref="A44:Q44"/>
  </mergeCells>
  <hyperlinks>
    <hyperlink ref="C14" r:id="rId1" xr:uid="{44130335-2BDB-4107-AADF-553335828870}"/>
    <hyperlink ref="C15" r:id="rId2" xr:uid="{2BD3CB98-A011-414F-8F2F-47535420B4AB}"/>
    <hyperlink ref="C16" r:id="rId3" xr:uid="{C72E1B6C-3107-4AB5-B5CB-EF96DE5B42C5}"/>
    <hyperlink ref="C17" r:id="rId4" xr:uid="{B2FB5DDF-866C-470A-B5E2-4E0C754EDF2A}"/>
    <hyperlink ref="C18" r:id="rId5" xr:uid="{7F48D8C9-08AC-4D20-A334-8FC63797738B}"/>
    <hyperlink ref="C19" r:id="rId6" xr:uid="{5D4732E8-B6C1-42DA-AF00-69CC4052DD57}"/>
    <hyperlink ref="C21" r:id="rId7" xr:uid="{638EC9D5-650B-49E1-B684-7BDC8393A122}"/>
    <hyperlink ref="C23" r:id="rId8" xr:uid="{A6BAEE10-61F6-4EA2-86E1-8A4619DFE932}"/>
    <hyperlink ref="C20" r:id="rId9" xr:uid="{70A4F9A9-7356-4528-82EB-A2B390C79B4F}"/>
    <hyperlink ref="C22" r:id="rId10" xr:uid="{D799C396-56EC-47EE-95D8-51A8CD3B6F44}"/>
    <hyperlink ref="C29" r:id="rId11" xr:uid="{16A96E71-508C-4807-8163-5057349189D3}"/>
    <hyperlink ref="C33" r:id="rId12" xr:uid="{D62AE683-1EB9-4F3E-8ED3-8C8110266E7D}"/>
    <hyperlink ref="C34" r:id="rId13" xr:uid="{5EBF56DB-35EB-47F4-94FD-3B326B8324D5}"/>
    <hyperlink ref="C32" r:id="rId14" xr:uid="{5686DD2B-7AEB-4C9F-A2F8-4132D3BB872D}"/>
    <hyperlink ref="C35" r:id="rId15" xr:uid="{47529701-31DF-4CA7-B160-B7659C843916}"/>
    <hyperlink ref="C43" r:id="rId16" xr:uid="{8B77C997-B86E-4CBE-9B2E-4728B95E9CEE}"/>
    <hyperlink ref="C50" r:id="rId17" xr:uid="{729E04F4-2FC6-4813-BF91-F86EBF855CDB}"/>
    <hyperlink ref="C49" r:id="rId18" xr:uid="{13A54501-3B01-4BAE-9C4C-B1BC7AF30B19}"/>
    <hyperlink ref="C69" r:id="rId19" xr:uid="{00E26CE2-A809-4806-BB3D-05BBC312030A}"/>
    <hyperlink ref="C71" r:id="rId20" xr:uid="{A4C434FB-596F-4389-B93E-7B82C36F34AA}"/>
    <hyperlink ref="C72" r:id="rId21" xr:uid="{388D0D56-8663-4CD7-8BCC-3A7C6D007066}"/>
    <hyperlink ref="C70" r:id="rId22" xr:uid="{371DCF93-45EC-4E96-8962-263A58CD8AE7}"/>
    <hyperlink ref="C106" r:id="rId23" xr:uid="{5D9E8C29-A144-4546-AB78-E83B6ABD7E0C}"/>
    <hyperlink ref="C107" r:id="rId24" xr:uid="{C0051EC2-6592-4DCD-B4A8-E42D4B73CDD8}"/>
    <hyperlink ref="C108" r:id="rId25" xr:uid="{0698403A-1B59-4FC2-8E53-BA216C350D28}"/>
    <hyperlink ref="C109" r:id="rId26" xr:uid="{65D237E2-88A5-476B-BDF9-314E1621D53D}"/>
    <hyperlink ref="C110" r:id="rId27" xr:uid="{A2B6D0E9-CC9A-4B6C-B0F5-44886D5330FF}"/>
    <hyperlink ref="C111" r:id="rId28" xr:uid="{1232DC96-B493-40C7-AB6C-43FCA6C6B0B9}"/>
    <hyperlink ref="C112" r:id="rId29" xr:uid="{F1A7A143-8D78-4EB5-98C9-9E0BA49A1CD3}"/>
    <hyperlink ref="C113" r:id="rId30" xr:uid="{A5410600-D8D4-43F3-991C-2B5BAB90E34E}"/>
    <hyperlink ref="C8" r:id="rId31" xr:uid="{68AE8AC7-6268-4630-BFF7-50B550AA544F}"/>
    <hyperlink ref="C9" r:id="rId32" xr:uid="{E78C1A51-7ADF-4F6F-A0A9-F46003A04646}"/>
    <hyperlink ref="C10" r:id="rId33" xr:uid="{A91510CD-8CC4-4D41-9AA6-1C513ADED57E}"/>
    <hyperlink ref="C11" r:id="rId34" xr:uid="{83BF337E-679A-4D2F-9567-7134A864FA3A}"/>
    <hyperlink ref="C12" r:id="rId35" xr:uid="{FC8412C3-2CBD-478B-BE6C-17C350F12D3E}"/>
    <hyperlink ref="C13" r:id="rId36" xr:uid="{676FE1E5-937E-4556-992C-408381F637B2}"/>
    <hyperlink ref="C26" r:id="rId37" xr:uid="{7EB01041-A1F7-47A3-9C9D-39AEBB08CE84}"/>
    <hyperlink ref="C27" r:id="rId38" xr:uid="{529F28C0-3FE9-4FB0-85CA-08E266AFB1DF}"/>
    <hyperlink ref="C7" r:id="rId39" xr:uid="{6D54F2EA-6224-442F-884B-0423383694A9}"/>
    <hyperlink ref="C31" r:id="rId40" xr:uid="{FDD7562A-7051-4C34-9242-FC8AC89A4145}"/>
    <hyperlink ref="C38" r:id="rId41" xr:uid="{B35A8E29-671D-4813-8FCD-346176C174A1}"/>
    <hyperlink ref="C37" r:id="rId42" xr:uid="{C779EB6D-3EDD-406C-A853-ADF3DF4968E6}"/>
    <hyperlink ref="C42" r:id="rId43" xr:uid="{AE117451-5FF3-47D1-A6E7-17D75202DC31}"/>
    <hyperlink ref="C45" r:id="rId44" xr:uid="{E6998CAC-D0D7-452A-A5CA-C23D765ED03F}"/>
    <hyperlink ref="C46" r:id="rId45" xr:uid="{4B47C8DD-7BD2-4824-97F8-DED9FA3A3434}"/>
    <hyperlink ref="C47" r:id="rId46" xr:uid="{AC23CCCD-D859-45EF-A6DA-FA06F0C0A7FA}"/>
    <hyperlink ref="C48" r:id="rId47" xr:uid="{E99274F3-7B85-400C-B614-CC5DBAA11B60}"/>
    <hyperlink ref="C39" r:id="rId48" xr:uid="{867968E9-2B9D-47D1-BE30-8CB288A9AD59}"/>
    <hyperlink ref="C53" r:id="rId49" xr:uid="{13396849-5E85-4AE3-B28D-1658B9CBAD76}"/>
    <hyperlink ref="C52" r:id="rId50" xr:uid="{5C10C593-C870-43D8-B817-DB4CFFDF9418}"/>
    <hyperlink ref="C54" r:id="rId51" xr:uid="{F546563B-DF96-4D01-A911-3B95ACDE3DA2}"/>
    <hyperlink ref="C55" r:id="rId52" xr:uid="{F4DA7AA8-6A29-4EA6-9ED5-0EC3F5245336}"/>
    <hyperlink ref="C56" r:id="rId53" xr:uid="{EC60D43B-DBAC-46D0-9B5D-8A52961A3480}"/>
    <hyperlink ref="C58" r:id="rId54" xr:uid="{E1786B43-9D3B-477B-9CF5-2B35B9A9577F}"/>
    <hyperlink ref="C59" r:id="rId55" xr:uid="{7056EF04-1E27-4BB5-AB19-FC6362F5B274}"/>
    <hyperlink ref="C60" r:id="rId56" xr:uid="{81FFB510-F462-486D-8BB2-CAD273CB2825}"/>
    <hyperlink ref="C95" r:id="rId57" xr:uid="{2B3AF0B9-8AA1-4C44-A2B8-CF17D7C89389}"/>
    <hyperlink ref="C62" r:id="rId58" xr:uid="{E6A86EF3-6063-4EE2-B81E-824A213668CA}"/>
    <hyperlink ref="C63" r:id="rId59" xr:uid="{90DA26A2-0C23-4372-B67A-817150A6085C}"/>
    <hyperlink ref="C64" r:id="rId60" xr:uid="{02D6B8A6-8809-48FD-81C1-95D8AD4DD6F0}"/>
    <hyperlink ref="C40" r:id="rId61" xr:uid="{1C4B8700-631F-4992-99B3-BF1E2BA26662}"/>
    <hyperlink ref="C65" r:id="rId62" xr:uid="{DBA4EE3B-C10C-486D-80A6-793ABC30FA94}"/>
    <hyperlink ref="C66" r:id="rId63" xr:uid="{2072C59C-D480-4916-AA29-5A06F3CDE5C9}"/>
    <hyperlink ref="C67" r:id="rId64" xr:uid="{09ADD213-284A-4A32-9432-C4F28F4D54D8}"/>
    <hyperlink ref="C41" r:id="rId65" xr:uid="{BBBE131F-E3DF-4C53-8C24-47DA023AAB41}"/>
    <hyperlink ref="C68" r:id="rId66" xr:uid="{E87124EA-953E-455C-9F0F-9D94988130C8}"/>
    <hyperlink ref="C74" r:id="rId67" xr:uid="{CCC555E7-9167-4744-987C-D815EEDD91B4}"/>
    <hyperlink ref="C75" r:id="rId68" xr:uid="{195DF6A7-BD1B-4BCA-9EF9-D699366E9E58}"/>
    <hyperlink ref="C76" r:id="rId69" xr:uid="{5CFB5396-27C8-405D-9704-8E46E767F198}"/>
    <hyperlink ref="C77" r:id="rId70" xr:uid="{9D0CD9DA-6917-433C-8E62-76074B62BF9C}"/>
    <hyperlink ref="C78" r:id="rId71" xr:uid="{17E7DEE1-AD5C-485A-BE9A-94823089B8E8}"/>
    <hyperlink ref="C79" r:id="rId72" xr:uid="{AEB5A103-131B-42E5-8602-BD9018467486}"/>
    <hyperlink ref="C80" r:id="rId73" xr:uid="{16D93C66-9755-4D6C-BD53-0DE7E97507C8}"/>
    <hyperlink ref="C81" r:id="rId74" xr:uid="{693FCCCC-52C7-4706-9E5D-B782189A2811}"/>
    <hyperlink ref="C82" r:id="rId75" xr:uid="{E9598C8B-B1FD-433A-8660-7209ECA97986}"/>
    <hyperlink ref="C90" r:id="rId76" xr:uid="{62D3AC04-F247-4ED1-BDB4-23536FF9B8F7}"/>
    <hyperlink ref="C84" r:id="rId77" xr:uid="{1E8B06DA-405E-4F3E-AE13-62583B020B2A}"/>
    <hyperlink ref="C138" r:id="rId78" xr:uid="{8700B517-0CCC-4DCD-95D3-15BA91245072}"/>
    <hyperlink ref="C85" r:id="rId79" xr:uid="{F412B165-E59E-4C13-B77B-A00868917114}"/>
    <hyperlink ref="C86" r:id="rId80" xr:uid="{11EF43B1-1E46-4B92-A4BA-3A49DB3B27E8}"/>
    <hyperlink ref="C87" r:id="rId81" xr:uid="{37FE50D0-B37B-48A2-B010-6FCBF6F8E043}"/>
    <hyperlink ref="C88" r:id="rId82" xr:uid="{0E59D67C-A79B-4435-B69C-9E6BC1AC81F4}"/>
    <hyperlink ref="C96" r:id="rId83" xr:uid="{400E09BF-D882-4E77-995E-82CD81D1AF38}"/>
    <hyperlink ref="C89" r:id="rId84" xr:uid="{E6748034-B3FF-4AF8-8C91-6810739B5918}"/>
    <hyperlink ref="C139" r:id="rId85" xr:uid="{5AF29AB8-A148-4F82-829E-C38EC6D45EAB}"/>
    <hyperlink ref="C140" r:id="rId86" xr:uid="{D2E74027-23EE-409F-8133-BD0A73B5B6D7}"/>
    <hyperlink ref="C132" r:id="rId87" xr:uid="{6799156E-BA35-416A-8313-AA97F8CF0A2A}"/>
    <hyperlink ref="C134" r:id="rId88" xr:uid="{027DFADC-1C02-4A27-87EF-61772B68202B}"/>
    <hyperlink ref="C135" r:id="rId89" xr:uid="{6171C158-61B2-46DE-8777-3843D4485F6A}"/>
    <hyperlink ref="C136" r:id="rId90" xr:uid="{96A9BF43-EF7C-4612-B221-6EB6AEA1C351}"/>
    <hyperlink ref="C92" r:id="rId91" xr:uid="{53E65385-7F97-4B54-A590-5EFD55529D87}"/>
    <hyperlink ref="C93" r:id="rId92" xr:uid="{1FDCF88E-4A17-4251-B215-40B4BE0731E0}"/>
    <hyperlink ref="C98" r:id="rId93" xr:uid="{07E9671B-BBDC-44A5-B3BE-7D7308C62246}"/>
    <hyperlink ref="C99" r:id="rId94" xr:uid="{4D96E656-7CC4-45FA-AE19-7D89A2860E28}"/>
    <hyperlink ref="C100" r:id="rId95" xr:uid="{BFD64170-8E0C-42B1-A96E-8E9D62815CC0}"/>
    <hyperlink ref="C101" r:id="rId96" xr:uid="{B0678157-782B-47B2-8384-C684703665DD}"/>
    <hyperlink ref="C102" r:id="rId97" xr:uid="{6273BA8B-9254-44E3-AA5A-D73B3C483928}"/>
    <hyperlink ref="C103" r:id="rId98" xr:uid="{B1B6A0CF-AA53-4884-BCFB-C8B8A6099DA4}"/>
    <hyperlink ref="C104" r:id="rId99" xr:uid="{614F60D5-DCEB-4A29-B35C-21365A3462E3}"/>
    <hyperlink ref="C105" r:id="rId100" xr:uid="{D4228D7B-3AAE-4748-A9B9-36397AE455B1}"/>
    <hyperlink ref="C115" r:id="rId101" xr:uid="{A7864EC4-4470-4AC0-B56E-EC6046681BFC}"/>
    <hyperlink ref="C116" r:id="rId102" xr:uid="{6A205B3B-444D-44E4-806A-508B721E1B2E}"/>
    <hyperlink ref="C117" r:id="rId103" xr:uid="{A6D74DAD-8DB0-43CF-90CC-8690F6307DFC}"/>
    <hyperlink ref="C118" r:id="rId104" xr:uid="{41ED3393-729D-468B-B2DD-C9017905B251}"/>
    <hyperlink ref="C119" r:id="rId105" xr:uid="{ED9AC85F-805D-4A8B-9375-C8FDF1D6B210}"/>
    <hyperlink ref="C120" r:id="rId106" xr:uid="{DDD78B02-C3A3-4A97-AAAC-541064043153}"/>
    <hyperlink ref="C121" r:id="rId107" xr:uid="{230A8CCA-5D8B-4A89-8991-B2845452EF9A}"/>
    <hyperlink ref="C123" r:id="rId108" xr:uid="{11F02902-2423-49E1-9353-E098DEF6419D}"/>
    <hyperlink ref="C125" r:id="rId109" xr:uid="{5B93DB31-BE20-4824-8FB4-DE638F479A1A}"/>
    <hyperlink ref="C126" r:id="rId110" xr:uid="{4AECEB2B-0725-4B55-924B-309CBE0FCA20}"/>
    <hyperlink ref="C127" r:id="rId111" xr:uid="{A4AD7ECE-13C7-4281-A900-4BB7A7FB7B07}"/>
    <hyperlink ref="C128" r:id="rId112" xr:uid="{9A0746EE-2707-43DD-A967-44A353BB040E}"/>
    <hyperlink ref="C130" r:id="rId113" xr:uid="{BA127618-A6FA-4755-90F3-65305C24B095}"/>
    <hyperlink ref="C28" r:id="rId114" xr:uid="{4FF34E34-4BF0-411F-A39E-D19F3A3F7E1C}"/>
    <hyperlink ref="C24" r:id="rId115" xr:uid="{7B73C1AD-F01A-413D-A428-AF721CE7076C}"/>
  </hyperlinks>
  <printOptions horizontalCentered="1"/>
  <pageMargins left="0.55118110236220474" right="0.19685039370078741" top="0.39370078740157483" bottom="0.39370078740157483" header="0" footer="0"/>
  <pageSetup paperSize="5" scale="41" orientation="landscape" horizontalDpi="4294967295" verticalDpi="4294967295" r:id="rId116"/>
  <headerFooter alignWithMargins="0">
    <oddFooter>Página &amp;P de &amp;N</oddFooter>
  </headerFooter>
  <rowBreaks count="3" manualBreakCount="3">
    <brk id="75" max="16" man="1"/>
    <brk id="88" max="16" man="1"/>
    <brk id="96" max="16" man="1"/>
  </rowBreaks>
  <drawing r:id="rId117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C92"/>
  <sheetViews>
    <sheetView view="pageBreakPreview" topLeftCell="E1" zoomScale="70" zoomScaleNormal="70" zoomScaleSheetLayoutView="70" workbookViewId="0">
      <selection activeCell="Q8" sqref="Q8"/>
    </sheetView>
  </sheetViews>
  <sheetFormatPr baseColWidth="10" defaultRowHeight="12.75" x14ac:dyDescent="0.2"/>
  <cols>
    <col min="1" max="1" width="10.7109375" style="80" customWidth="1"/>
    <col min="2" max="2" width="13.85546875" style="82" customWidth="1"/>
    <col min="3" max="3" width="13.5703125" style="80" customWidth="1"/>
    <col min="4" max="4" width="12.28515625" style="80" customWidth="1"/>
    <col min="5" max="5" width="19.85546875" style="80" customWidth="1"/>
    <col min="6" max="6" width="12.140625" style="80" customWidth="1"/>
    <col min="7" max="7" width="13.7109375" style="83" customWidth="1"/>
    <col min="8" max="8" width="16.140625" style="83" customWidth="1"/>
    <col min="9" max="9" width="15.5703125" style="83" customWidth="1"/>
    <col min="10" max="10" width="16.140625" style="83" customWidth="1"/>
    <col min="11" max="11" width="12.85546875" style="80" bestFit="1" customWidth="1"/>
    <col min="12" max="12" width="14.28515625" style="80" customWidth="1"/>
    <col min="13" max="13" width="23.85546875" style="80" customWidth="1"/>
    <col min="14" max="14" width="13.28515625" style="80" customWidth="1"/>
    <col min="15" max="15" width="12.5703125" style="80" customWidth="1"/>
    <col min="16" max="16" width="15.140625" style="80" customWidth="1"/>
    <col min="17" max="17" width="18.42578125" style="80" customWidth="1"/>
    <col min="18" max="18" width="14.140625" style="80" customWidth="1"/>
    <col min="19" max="19" width="21.140625" style="80" bestFit="1" customWidth="1"/>
    <col min="20" max="20" width="14.140625" style="80" customWidth="1"/>
    <col min="21" max="21" width="12.85546875" style="80" customWidth="1"/>
    <col min="22" max="22" width="16.28515625" style="80" customWidth="1"/>
    <col min="23" max="23" width="7.7109375" style="80" customWidth="1"/>
    <col min="24" max="24" width="9.7109375" style="80" customWidth="1"/>
    <col min="25" max="25" width="9.85546875" style="80" customWidth="1"/>
    <col min="26" max="26" width="14.42578125" style="80" bestFit="1" customWidth="1"/>
    <col min="27" max="27" width="8.85546875" style="80" customWidth="1"/>
    <col min="28" max="28" width="15.7109375" style="80" customWidth="1"/>
  </cols>
  <sheetData>
    <row r="1" spans="1:29" s="137" customFormat="1" ht="24.95" customHeight="1" x14ac:dyDescent="0.3">
      <c r="B1" s="207"/>
      <c r="C1" s="208"/>
      <c r="D1" s="207"/>
      <c r="E1" s="207"/>
      <c r="F1" s="207"/>
      <c r="G1" s="207"/>
      <c r="H1" s="209"/>
      <c r="I1" s="209"/>
      <c r="J1" s="209"/>
      <c r="K1" s="209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</row>
    <row r="2" spans="1:29" s="137" customFormat="1" ht="24.95" customHeight="1" x14ac:dyDescent="0.3">
      <c r="A2" s="397" t="s">
        <v>5116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397"/>
      <c r="W2" s="397"/>
      <c r="X2" s="397"/>
      <c r="Y2" s="397"/>
      <c r="Z2" s="397"/>
      <c r="AA2" s="397"/>
      <c r="AB2" s="397"/>
      <c r="AC2" s="150"/>
    </row>
    <row r="3" spans="1:29" s="137" customFormat="1" ht="24.95" customHeight="1" x14ac:dyDescent="0.3">
      <c r="A3" s="397" t="s">
        <v>4414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  <c r="O3" s="397"/>
      <c r="P3" s="397"/>
      <c r="Q3" s="397"/>
      <c r="R3" s="397"/>
      <c r="S3" s="397"/>
      <c r="T3" s="397"/>
      <c r="U3" s="397"/>
      <c r="V3" s="397"/>
      <c r="W3" s="397"/>
      <c r="X3" s="397"/>
      <c r="Y3" s="397"/>
      <c r="Z3" s="397"/>
      <c r="AA3" s="397"/>
      <c r="AB3" s="397"/>
      <c r="AC3" s="150"/>
    </row>
    <row r="4" spans="1:29" s="137" customFormat="1" ht="24.95" customHeight="1" thickBot="1" x14ac:dyDescent="0.35">
      <c r="A4" s="398" t="s">
        <v>5586</v>
      </c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398"/>
      <c r="W4" s="398"/>
      <c r="X4" s="398"/>
      <c r="Y4" s="398"/>
      <c r="Z4" s="398"/>
      <c r="AA4" s="398"/>
      <c r="AB4" s="398"/>
      <c r="AC4" s="150"/>
    </row>
    <row r="5" spans="1:29" s="151" customFormat="1" ht="18.75" thickBot="1" x14ac:dyDescent="0.3">
      <c r="A5" s="395" t="s">
        <v>2270</v>
      </c>
      <c r="B5" s="396" t="s">
        <v>2271</v>
      </c>
      <c r="C5" s="395" t="s">
        <v>2272</v>
      </c>
      <c r="D5" s="395" t="s">
        <v>2273</v>
      </c>
      <c r="E5" s="395" t="s">
        <v>2274</v>
      </c>
      <c r="F5" s="395" t="s">
        <v>2275</v>
      </c>
      <c r="G5" s="396" t="s">
        <v>2276</v>
      </c>
      <c r="H5" s="396"/>
      <c r="I5" s="396"/>
      <c r="J5" s="396"/>
      <c r="K5" s="395" t="s">
        <v>2277</v>
      </c>
      <c r="L5" s="395" t="s">
        <v>2278</v>
      </c>
      <c r="M5" s="395" t="s">
        <v>2279</v>
      </c>
      <c r="N5" s="395" t="s">
        <v>2280</v>
      </c>
      <c r="O5" s="395" t="s">
        <v>2281</v>
      </c>
      <c r="P5" s="395" t="s">
        <v>2282</v>
      </c>
      <c r="Q5" s="395" t="s">
        <v>2283</v>
      </c>
      <c r="R5" s="395" t="s">
        <v>2284</v>
      </c>
      <c r="S5" s="395" t="s">
        <v>2285</v>
      </c>
      <c r="T5" s="395" t="s">
        <v>2286</v>
      </c>
      <c r="U5" s="395" t="s">
        <v>2287</v>
      </c>
      <c r="V5" s="395" t="s">
        <v>2288</v>
      </c>
      <c r="W5" s="395" t="s">
        <v>2289</v>
      </c>
      <c r="X5" s="395"/>
      <c r="Y5" s="395"/>
      <c r="Z5" s="395" t="s">
        <v>2290</v>
      </c>
      <c r="AA5" s="395"/>
      <c r="AB5" s="395" t="s">
        <v>2291</v>
      </c>
    </row>
    <row r="6" spans="1:29" s="151" customFormat="1" ht="54.75" thickBot="1" x14ac:dyDescent="0.3">
      <c r="A6" s="395"/>
      <c r="B6" s="396"/>
      <c r="C6" s="395"/>
      <c r="D6" s="395"/>
      <c r="E6" s="395"/>
      <c r="F6" s="395"/>
      <c r="G6" s="272" t="s">
        <v>2292</v>
      </c>
      <c r="H6" s="272" t="s">
        <v>2293</v>
      </c>
      <c r="I6" s="272" t="s">
        <v>2294</v>
      </c>
      <c r="J6" s="272" t="s">
        <v>2295</v>
      </c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271" t="s">
        <v>2296</v>
      </c>
      <c r="X6" s="271" t="s">
        <v>2297</v>
      </c>
      <c r="Y6" s="271" t="s">
        <v>2298</v>
      </c>
      <c r="Z6" s="271" t="s">
        <v>2299</v>
      </c>
      <c r="AA6" s="271" t="s">
        <v>2300</v>
      </c>
      <c r="AB6" s="395"/>
    </row>
    <row r="7" spans="1:29" s="178" customFormat="1" ht="221.25" customHeight="1" x14ac:dyDescent="0.2">
      <c r="A7" s="216">
        <v>1</v>
      </c>
      <c r="B7" s="217" t="s">
        <v>2301</v>
      </c>
      <c r="C7" s="218"/>
      <c r="D7" s="218"/>
      <c r="E7" s="159" t="s">
        <v>2302</v>
      </c>
      <c r="F7" s="159" t="s">
        <v>2303</v>
      </c>
      <c r="G7" s="219" t="s">
        <v>2304</v>
      </c>
      <c r="H7" s="219" t="s">
        <v>2305</v>
      </c>
      <c r="I7" s="219" t="s">
        <v>2306</v>
      </c>
      <c r="J7" s="219" t="s">
        <v>2307</v>
      </c>
      <c r="K7" s="159" t="s">
        <v>2308</v>
      </c>
      <c r="L7" s="218"/>
      <c r="M7" s="196">
        <v>13466</v>
      </c>
      <c r="N7" s="159" t="s">
        <v>2309</v>
      </c>
      <c r="O7" s="218" t="s">
        <v>2310</v>
      </c>
      <c r="P7" s="159">
        <v>542</v>
      </c>
      <c r="Q7" s="159">
        <v>236</v>
      </c>
      <c r="R7" s="159" t="s">
        <v>2311</v>
      </c>
      <c r="S7" s="220">
        <v>5503950</v>
      </c>
      <c r="T7" s="218"/>
      <c r="U7" s="221" t="s">
        <v>2312</v>
      </c>
      <c r="V7" s="160">
        <v>29363</v>
      </c>
      <c r="W7" s="218"/>
      <c r="X7" s="218"/>
      <c r="Y7" s="218"/>
      <c r="Z7" s="160">
        <v>29363</v>
      </c>
      <c r="AA7" s="218"/>
      <c r="AB7" s="222"/>
    </row>
    <row r="8" spans="1:29" s="178" customFormat="1" ht="105.75" customHeight="1" x14ac:dyDescent="0.2">
      <c r="A8" s="223">
        <v>2</v>
      </c>
      <c r="B8" s="224" t="s">
        <v>2313</v>
      </c>
      <c r="C8" s="225"/>
      <c r="D8" s="225"/>
      <c r="E8" s="159" t="s">
        <v>2314</v>
      </c>
      <c r="F8" s="159" t="s">
        <v>2303</v>
      </c>
      <c r="G8" s="217" t="s">
        <v>2315</v>
      </c>
      <c r="H8" s="217" t="s">
        <v>2316</v>
      </c>
      <c r="I8" s="217" t="s">
        <v>2317</v>
      </c>
      <c r="J8" s="217" t="s">
        <v>2317</v>
      </c>
      <c r="K8" s="159" t="s">
        <v>2318</v>
      </c>
      <c r="L8" s="225"/>
      <c r="M8" s="196">
        <v>3000</v>
      </c>
      <c r="N8" s="159" t="s">
        <v>2319</v>
      </c>
      <c r="O8" s="225" t="s">
        <v>2320</v>
      </c>
      <c r="P8" s="159">
        <v>1019</v>
      </c>
      <c r="Q8" s="159">
        <v>593</v>
      </c>
      <c r="R8" s="159" t="s">
        <v>2321</v>
      </c>
      <c r="S8" s="226">
        <v>3250</v>
      </c>
      <c r="T8" s="225"/>
      <c r="U8" s="227" t="s">
        <v>2312</v>
      </c>
      <c r="V8" s="160">
        <v>35636</v>
      </c>
      <c r="W8" s="225"/>
      <c r="X8" s="225"/>
      <c r="Y8" s="225"/>
      <c r="Z8" s="160">
        <v>35636</v>
      </c>
      <c r="AA8" s="225"/>
      <c r="AB8" s="228"/>
    </row>
    <row r="9" spans="1:29" s="178" customFormat="1" ht="135.75" customHeight="1" x14ac:dyDescent="0.2">
      <c r="A9" s="223">
        <v>3</v>
      </c>
      <c r="B9" s="224" t="s">
        <v>2322</v>
      </c>
      <c r="C9" s="225"/>
      <c r="D9" s="225"/>
      <c r="E9" s="159" t="s">
        <v>2323</v>
      </c>
      <c r="F9" s="159" t="s">
        <v>2303</v>
      </c>
      <c r="G9" s="217" t="s">
        <v>2324</v>
      </c>
      <c r="H9" s="217" t="s">
        <v>2325</v>
      </c>
      <c r="I9" s="217" t="s">
        <v>2326</v>
      </c>
      <c r="J9" s="217" t="s">
        <v>2327</v>
      </c>
      <c r="K9" s="159" t="s">
        <v>2328</v>
      </c>
      <c r="L9" s="225"/>
      <c r="M9" s="196">
        <v>3000</v>
      </c>
      <c r="N9" s="159" t="s">
        <v>2329</v>
      </c>
      <c r="O9" s="225" t="s">
        <v>2310</v>
      </c>
      <c r="P9" s="159">
        <v>1523</v>
      </c>
      <c r="Q9" s="159">
        <v>614</v>
      </c>
      <c r="R9" s="159" t="s">
        <v>2330</v>
      </c>
      <c r="S9" s="226">
        <v>265200</v>
      </c>
      <c r="T9" s="225"/>
      <c r="U9" s="227" t="s">
        <v>2312</v>
      </c>
      <c r="V9" s="160">
        <v>30172</v>
      </c>
      <c r="W9" s="225"/>
      <c r="X9" s="225"/>
      <c r="Y9" s="225"/>
      <c r="Z9" s="160">
        <v>30172</v>
      </c>
      <c r="AA9" s="225"/>
      <c r="AB9" s="228"/>
    </row>
    <row r="10" spans="1:29" s="178" customFormat="1" ht="121.5" customHeight="1" x14ac:dyDescent="0.2">
      <c r="A10" s="223">
        <v>4</v>
      </c>
      <c r="B10" s="224" t="s">
        <v>2331</v>
      </c>
      <c r="C10" s="225"/>
      <c r="D10" s="225"/>
      <c r="E10" s="159" t="s">
        <v>2332</v>
      </c>
      <c r="F10" s="159" t="s">
        <v>2303</v>
      </c>
      <c r="G10" s="217" t="s">
        <v>2333</v>
      </c>
      <c r="H10" s="217" t="s">
        <v>2333</v>
      </c>
      <c r="I10" s="217" t="s">
        <v>2333</v>
      </c>
      <c r="J10" s="217" t="s">
        <v>2334</v>
      </c>
      <c r="K10" s="159" t="s">
        <v>2335</v>
      </c>
      <c r="L10" s="225"/>
      <c r="M10" s="196">
        <v>2000</v>
      </c>
      <c r="N10" s="159" t="s">
        <v>2336</v>
      </c>
      <c r="O10" s="225" t="s">
        <v>2310</v>
      </c>
      <c r="P10" s="159">
        <v>2092</v>
      </c>
      <c r="Q10" s="159">
        <v>112</v>
      </c>
      <c r="R10" s="159" t="s">
        <v>2337</v>
      </c>
      <c r="S10" s="226">
        <v>490000</v>
      </c>
      <c r="T10" s="225"/>
      <c r="U10" s="227" t="s">
        <v>2312</v>
      </c>
      <c r="V10" s="160">
        <v>30224</v>
      </c>
      <c r="W10" s="225"/>
      <c r="X10" s="225"/>
      <c r="Y10" s="225"/>
      <c r="Z10" s="160">
        <v>30224</v>
      </c>
      <c r="AA10" s="225"/>
      <c r="AB10" s="228"/>
    </row>
    <row r="11" spans="1:29" s="178" customFormat="1" ht="129.75" customHeight="1" x14ac:dyDescent="0.2">
      <c r="A11" s="223">
        <v>5</v>
      </c>
      <c r="B11" s="224" t="s">
        <v>2338</v>
      </c>
      <c r="C11" s="225"/>
      <c r="D11" s="225"/>
      <c r="E11" s="159" t="s">
        <v>2339</v>
      </c>
      <c r="F11" s="159" t="s">
        <v>2303</v>
      </c>
      <c r="G11" s="217" t="s">
        <v>2340</v>
      </c>
      <c r="H11" s="217" t="s">
        <v>2341</v>
      </c>
      <c r="I11" s="217" t="s">
        <v>2342</v>
      </c>
      <c r="J11" s="217" t="s">
        <v>2343</v>
      </c>
      <c r="K11" s="159" t="s">
        <v>2344</v>
      </c>
      <c r="L11" s="225"/>
      <c r="M11" s="196">
        <v>2000</v>
      </c>
      <c r="N11" s="159" t="s">
        <v>2345</v>
      </c>
      <c r="O11" s="225" t="s">
        <v>2320</v>
      </c>
      <c r="P11" s="159">
        <v>2041</v>
      </c>
      <c r="Q11" s="159">
        <v>539</v>
      </c>
      <c r="R11" s="159" t="s">
        <v>2346</v>
      </c>
      <c r="S11" s="225"/>
      <c r="T11" s="225"/>
      <c r="U11" s="227" t="s">
        <v>2312</v>
      </c>
      <c r="V11" s="160">
        <v>30624</v>
      </c>
      <c r="W11" s="225"/>
      <c r="X11" s="225"/>
      <c r="Y11" s="225"/>
      <c r="Z11" s="160">
        <v>30624</v>
      </c>
      <c r="AA11" s="225"/>
      <c r="AB11" s="222" t="s">
        <v>2347</v>
      </c>
    </row>
    <row r="12" spans="1:29" s="178" customFormat="1" ht="75" x14ac:dyDescent="0.2">
      <c r="A12" s="223">
        <v>6</v>
      </c>
      <c r="B12" s="224" t="s">
        <v>2348</v>
      </c>
      <c r="C12" s="225"/>
      <c r="D12" s="225"/>
      <c r="E12" s="159" t="s">
        <v>2349</v>
      </c>
      <c r="F12" s="159" t="s">
        <v>2303</v>
      </c>
      <c r="G12" s="217" t="s">
        <v>2350</v>
      </c>
      <c r="H12" s="217" t="s">
        <v>2350</v>
      </c>
      <c r="I12" s="217" t="s">
        <v>2351</v>
      </c>
      <c r="J12" s="217" t="s">
        <v>2352</v>
      </c>
      <c r="K12" s="159" t="s">
        <v>2353</v>
      </c>
      <c r="L12" s="225"/>
      <c r="M12" s="196">
        <v>700</v>
      </c>
      <c r="N12" s="159" t="s">
        <v>2354</v>
      </c>
      <c r="O12" s="225" t="s">
        <v>2310</v>
      </c>
      <c r="P12" s="159">
        <v>1483</v>
      </c>
      <c r="Q12" s="159">
        <v>347</v>
      </c>
      <c r="R12" s="159" t="s">
        <v>2355</v>
      </c>
      <c r="S12" s="226">
        <v>100000</v>
      </c>
      <c r="T12" s="225"/>
      <c r="U12" s="227" t="s">
        <v>2312</v>
      </c>
      <c r="V12" s="160">
        <v>30712</v>
      </c>
      <c r="W12" s="225"/>
      <c r="X12" s="225"/>
      <c r="Y12" s="225"/>
      <c r="Z12" s="160">
        <v>30712</v>
      </c>
      <c r="AA12" s="225"/>
      <c r="AB12" s="228"/>
    </row>
    <row r="13" spans="1:29" s="178" customFormat="1" ht="116.25" customHeight="1" x14ac:dyDescent="0.2">
      <c r="A13" s="223">
        <v>7</v>
      </c>
      <c r="B13" s="224">
        <v>2552</v>
      </c>
      <c r="C13" s="225"/>
      <c r="D13" s="225"/>
      <c r="E13" s="159" t="s">
        <v>2356</v>
      </c>
      <c r="F13" s="159" t="s">
        <v>2303</v>
      </c>
      <c r="G13" s="217" t="s">
        <v>2357</v>
      </c>
      <c r="H13" s="217" t="s">
        <v>2358</v>
      </c>
      <c r="I13" s="217" t="s">
        <v>2359</v>
      </c>
      <c r="J13" s="217" t="s">
        <v>2360</v>
      </c>
      <c r="K13" s="159" t="s">
        <v>2361</v>
      </c>
      <c r="L13" s="225"/>
      <c r="M13" s="196">
        <v>600</v>
      </c>
      <c r="N13" s="159" t="s">
        <v>2362</v>
      </c>
      <c r="O13" s="225" t="s">
        <v>2310</v>
      </c>
      <c r="P13" s="159">
        <v>1479</v>
      </c>
      <c r="Q13" s="159">
        <v>326</v>
      </c>
      <c r="R13" s="159" t="s">
        <v>2363</v>
      </c>
      <c r="S13" s="226">
        <v>266240</v>
      </c>
      <c r="T13" s="225"/>
      <c r="U13" s="227" t="s">
        <v>2312</v>
      </c>
      <c r="V13" s="160">
        <v>30767</v>
      </c>
      <c r="W13" s="225"/>
      <c r="X13" s="225"/>
      <c r="Y13" s="225"/>
      <c r="Z13" s="160">
        <v>30767</v>
      </c>
      <c r="AA13" s="225"/>
      <c r="AB13" s="228"/>
    </row>
    <row r="14" spans="1:29" s="178" customFormat="1" ht="75" x14ac:dyDescent="0.2">
      <c r="A14" s="223">
        <v>8</v>
      </c>
      <c r="B14" s="224" t="s">
        <v>2364</v>
      </c>
      <c r="C14" s="225"/>
      <c r="D14" s="225"/>
      <c r="E14" s="159" t="s">
        <v>2365</v>
      </c>
      <c r="F14" s="159" t="s">
        <v>2303</v>
      </c>
      <c r="G14" s="217" t="s">
        <v>2366</v>
      </c>
      <c r="H14" s="217" t="s">
        <v>2367</v>
      </c>
      <c r="I14" s="217" t="s">
        <v>2368</v>
      </c>
      <c r="J14" s="217" t="s">
        <v>2369</v>
      </c>
      <c r="K14" s="159" t="s">
        <v>2370</v>
      </c>
      <c r="L14" s="225" t="s">
        <v>2371</v>
      </c>
      <c r="M14" s="196">
        <v>3000</v>
      </c>
      <c r="N14" s="159" t="s">
        <v>2372</v>
      </c>
      <c r="O14" s="225" t="s">
        <v>2310</v>
      </c>
      <c r="P14" s="159">
        <v>1681</v>
      </c>
      <c r="Q14" s="159">
        <v>506</v>
      </c>
      <c r="R14" s="159" t="s">
        <v>2373</v>
      </c>
      <c r="S14" s="226">
        <v>71400</v>
      </c>
      <c r="T14" s="225"/>
      <c r="U14" s="227" t="s">
        <v>2312</v>
      </c>
      <c r="V14" s="160">
        <v>31014</v>
      </c>
      <c r="W14" s="225"/>
      <c r="X14" s="225"/>
      <c r="Y14" s="225"/>
      <c r="Z14" s="160">
        <v>31014</v>
      </c>
      <c r="AA14" s="225"/>
      <c r="AB14" s="228"/>
    </row>
    <row r="15" spans="1:29" s="178" customFormat="1" ht="81" customHeight="1" x14ac:dyDescent="0.2">
      <c r="A15" s="223">
        <v>9</v>
      </c>
      <c r="B15" s="224">
        <v>513</v>
      </c>
      <c r="C15" s="225"/>
      <c r="D15" s="225"/>
      <c r="E15" s="159" t="s">
        <v>2374</v>
      </c>
      <c r="F15" s="159" t="s">
        <v>2303</v>
      </c>
      <c r="G15" s="217" t="s">
        <v>2375</v>
      </c>
      <c r="H15" s="217" t="s">
        <v>2376</v>
      </c>
      <c r="I15" s="217" t="s">
        <v>2377</v>
      </c>
      <c r="J15" s="217" t="s">
        <v>2378</v>
      </c>
      <c r="K15" s="159" t="s">
        <v>2379</v>
      </c>
      <c r="L15" s="225" t="s">
        <v>2380</v>
      </c>
      <c r="M15" s="196">
        <v>150</v>
      </c>
      <c r="N15" s="159" t="s">
        <v>2381</v>
      </c>
      <c r="O15" s="225" t="s">
        <v>2310</v>
      </c>
      <c r="P15" s="159">
        <v>1828</v>
      </c>
      <c r="Q15" s="159">
        <v>609</v>
      </c>
      <c r="R15" s="159" t="s">
        <v>2382</v>
      </c>
      <c r="S15" s="226">
        <v>33714</v>
      </c>
      <c r="T15" s="225"/>
      <c r="U15" s="227" t="s">
        <v>2383</v>
      </c>
      <c r="V15" s="160">
        <v>31309</v>
      </c>
      <c r="W15" s="225"/>
      <c r="X15" s="225"/>
      <c r="Y15" s="225"/>
      <c r="Z15" s="160">
        <v>31309</v>
      </c>
      <c r="AA15" s="225"/>
      <c r="AB15" s="228"/>
    </row>
    <row r="16" spans="1:29" s="178" customFormat="1" ht="91.5" customHeight="1" x14ac:dyDescent="0.2">
      <c r="A16" s="223">
        <v>10</v>
      </c>
      <c r="B16" s="224" t="s">
        <v>2384</v>
      </c>
      <c r="C16" s="225"/>
      <c r="D16" s="225"/>
      <c r="E16" s="159" t="s">
        <v>2385</v>
      </c>
      <c r="F16" s="159" t="s">
        <v>2303</v>
      </c>
      <c r="G16" s="217" t="s">
        <v>2386</v>
      </c>
      <c r="H16" s="217" t="s">
        <v>2387</v>
      </c>
      <c r="I16" s="217" t="s">
        <v>2388</v>
      </c>
      <c r="J16" s="217" t="s">
        <v>2389</v>
      </c>
      <c r="K16" s="159" t="s">
        <v>2390</v>
      </c>
      <c r="L16" s="225"/>
      <c r="M16" s="196">
        <v>170</v>
      </c>
      <c r="N16" s="159" t="s">
        <v>2391</v>
      </c>
      <c r="O16" s="225" t="s">
        <v>2310</v>
      </c>
      <c r="P16" s="159">
        <v>1979</v>
      </c>
      <c r="Q16" s="159">
        <v>242</v>
      </c>
      <c r="R16" s="159" t="s">
        <v>2392</v>
      </c>
      <c r="S16" s="225"/>
      <c r="T16" s="225"/>
      <c r="U16" s="227" t="s">
        <v>2312</v>
      </c>
      <c r="V16" s="160">
        <v>31380</v>
      </c>
      <c r="W16" s="225"/>
      <c r="X16" s="225"/>
      <c r="Y16" s="225"/>
      <c r="Z16" s="160">
        <v>31380</v>
      </c>
      <c r="AA16" s="225"/>
      <c r="AB16" s="228"/>
    </row>
    <row r="17" spans="1:28" s="178" customFormat="1" ht="92.25" customHeight="1" x14ac:dyDescent="0.2">
      <c r="A17" s="223">
        <v>11</v>
      </c>
      <c r="B17" s="224" t="s">
        <v>2393</v>
      </c>
      <c r="C17" s="225"/>
      <c r="D17" s="225"/>
      <c r="E17" s="159" t="s">
        <v>2365</v>
      </c>
      <c r="F17" s="159" t="s">
        <v>2303</v>
      </c>
      <c r="G17" s="217" t="s">
        <v>2394</v>
      </c>
      <c r="H17" s="217" t="s">
        <v>2395</v>
      </c>
      <c r="I17" s="217" t="s">
        <v>2396</v>
      </c>
      <c r="J17" s="217" t="s">
        <v>2397</v>
      </c>
      <c r="K17" s="159" t="s">
        <v>2398</v>
      </c>
      <c r="L17" s="225"/>
      <c r="M17" s="196">
        <v>970</v>
      </c>
      <c r="N17" s="159" t="s">
        <v>2399</v>
      </c>
      <c r="O17" s="225" t="s">
        <v>2310</v>
      </c>
      <c r="P17" s="159">
        <v>1736</v>
      </c>
      <c r="Q17" s="159">
        <v>73</v>
      </c>
      <c r="R17" s="159" t="s">
        <v>2400</v>
      </c>
      <c r="S17" s="226">
        <v>177500</v>
      </c>
      <c r="T17" s="225"/>
      <c r="U17" s="227" t="s">
        <v>2401</v>
      </c>
      <c r="V17" s="160">
        <v>31392</v>
      </c>
      <c r="W17" s="225"/>
      <c r="X17" s="225"/>
      <c r="Y17" s="225"/>
      <c r="Z17" s="160">
        <v>31392</v>
      </c>
      <c r="AA17" s="225"/>
      <c r="AB17" s="228"/>
    </row>
    <row r="18" spans="1:28" s="178" customFormat="1" ht="84.75" customHeight="1" x14ac:dyDescent="0.2">
      <c r="A18" s="223">
        <v>12</v>
      </c>
      <c r="B18" s="224"/>
      <c r="C18" s="225"/>
      <c r="D18" s="225"/>
      <c r="E18" s="159" t="s">
        <v>2402</v>
      </c>
      <c r="F18" s="159" t="s">
        <v>2303</v>
      </c>
      <c r="G18" s="217" t="s">
        <v>2403</v>
      </c>
      <c r="H18" s="217" t="s">
        <v>2404</v>
      </c>
      <c r="I18" s="217" t="s">
        <v>2405</v>
      </c>
      <c r="J18" s="217" t="s">
        <v>2406</v>
      </c>
      <c r="K18" s="159" t="s">
        <v>2407</v>
      </c>
      <c r="L18" s="225"/>
      <c r="M18" s="159" t="s">
        <v>2408</v>
      </c>
      <c r="N18" s="159" t="s">
        <v>2409</v>
      </c>
      <c r="O18" s="225" t="s">
        <v>2310</v>
      </c>
      <c r="P18" s="159" t="s">
        <v>2410</v>
      </c>
      <c r="Q18" s="196"/>
      <c r="R18" s="159"/>
      <c r="S18" s="225"/>
      <c r="T18" s="225"/>
      <c r="U18" s="227" t="s">
        <v>2408</v>
      </c>
      <c r="V18" s="160">
        <v>31708</v>
      </c>
      <c r="W18" s="225"/>
      <c r="X18" s="225"/>
      <c r="Y18" s="225"/>
      <c r="Z18" s="160">
        <v>31708</v>
      </c>
      <c r="AA18" s="225"/>
      <c r="AB18" s="228"/>
    </row>
    <row r="19" spans="1:28" s="178" customFormat="1" ht="86.25" customHeight="1" x14ac:dyDescent="0.2">
      <c r="A19" s="223">
        <v>13</v>
      </c>
      <c r="B19" s="224" t="s">
        <v>2411</v>
      </c>
      <c r="C19" s="225"/>
      <c r="D19" s="225"/>
      <c r="E19" s="159" t="s">
        <v>2412</v>
      </c>
      <c r="F19" s="159" t="s">
        <v>2303</v>
      </c>
      <c r="G19" s="217" t="s">
        <v>2413</v>
      </c>
      <c r="H19" s="217" t="s">
        <v>2414</v>
      </c>
      <c r="I19" s="217" t="s">
        <v>2415</v>
      </c>
      <c r="J19" s="217" t="s">
        <v>2416</v>
      </c>
      <c r="K19" s="159" t="s">
        <v>2417</v>
      </c>
      <c r="L19" s="225"/>
      <c r="M19" s="196">
        <v>1200</v>
      </c>
      <c r="N19" s="159" t="s">
        <v>2418</v>
      </c>
      <c r="O19" s="225" t="s">
        <v>2310</v>
      </c>
      <c r="P19" s="159">
        <v>2471</v>
      </c>
      <c r="Q19" s="159">
        <v>279</v>
      </c>
      <c r="R19" s="159" t="s">
        <v>2419</v>
      </c>
      <c r="S19" s="226">
        <v>12350</v>
      </c>
      <c r="T19" s="225"/>
      <c r="U19" s="227" t="s">
        <v>2312</v>
      </c>
      <c r="V19" s="160">
        <v>31897</v>
      </c>
      <c r="W19" s="225"/>
      <c r="X19" s="225"/>
      <c r="Y19" s="225"/>
      <c r="Z19" s="160">
        <v>31897</v>
      </c>
      <c r="AA19" s="225"/>
      <c r="AB19" s="228"/>
    </row>
    <row r="20" spans="1:28" s="178" customFormat="1" ht="99" customHeight="1" x14ac:dyDescent="0.2">
      <c r="A20" s="223">
        <v>14</v>
      </c>
      <c r="B20" s="224"/>
      <c r="C20" s="225"/>
      <c r="D20" s="225"/>
      <c r="E20" s="159" t="s">
        <v>2420</v>
      </c>
      <c r="F20" s="159" t="s">
        <v>2303</v>
      </c>
      <c r="G20" s="217" t="s">
        <v>2421</v>
      </c>
      <c r="H20" s="217" t="s">
        <v>2422</v>
      </c>
      <c r="I20" s="217" t="s">
        <v>2423</v>
      </c>
      <c r="J20" s="217" t="s">
        <v>2424</v>
      </c>
      <c r="K20" s="159" t="s">
        <v>2425</v>
      </c>
      <c r="L20" s="225"/>
      <c r="M20" s="196">
        <v>0</v>
      </c>
      <c r="N20" s="159" t="s">
        <v>2426</v>
      </c>
      <c r="O20" s="225" t="s">
        <v>2320</v>
      </c>
      <c r="P20" s="159" t="s">
        <v>2427</v>
      </c>
      <c r="Q20" s="159"/>
      <c r="R20" s="159"/>
      <c r="S20" s="225"/>
      <c r="T20" s="225"/>
      <c r="U20" s="227" t="s">
        <v>2408</v>
      </c>
      <c r="V20" s="160">
        <v>31797</v>
      </c>
      <c r="W20" s="225"/>
      <c r="X20" s="225"/>
      <c r="Y20" s="225"/>
      <c r="Z20" s="160">
        <v>31797</v>
      </c>
      <c r="AA20" s="225"/>
      <c r="AB20" s="228"/>
    </row>
    <row r="21" spans="1:28" s="178" customFormat="1" ht="88.5" customHeight="1" x14ac:dyDescent="0.2">
      <c r="A21" s="223">
        <v>15</v>
      </c>
      <c r="B21" s="224" t="s">
        <v>2428</v>
      </c>
      <c r="C21" s="225"/>
      <c r="D21" s="225"/>
      <c r="E21" s="159" t="s">
        <v>2412</v>
      </c>
      <c r="F21" s="159" t="s">
        <v>2303</v>
      </c>
      <c r="G21" s="217" t="s">
        <v>2429</v>
      </c>
      <c r="H21" s="217" t="s">
        <v>2430</v>
      </c>
      <c r="I21" s="217" t="s">
        <v>2431</v>
      </c>
      <c r="J21" s="217" t="s">
        <v>2432</v>
      </c>
      <c r="K21" s="159" t="s">
        <v>2433</v>
      </c>
      <c r="L21" s="225"/>
      <c r="M21" s="196">
        <v>2000</v>
      </c>
      <c r="N21" s="159" t="s">
        <v>2434</v>
      </c>
      <c r="O21" s="225" t="s">
        <v>2310</v>
      </c>
      <c r="P21" s="159">
        <v>2449</v>
      </c>
      <c r="Q21" s="159">
        <v>489</v>
      </c>
      <c r="R21" s="159" t="s">
        <v>2435</v>
      </c>
      <c r="S21" s="226">
        <v>159654</v>
      </c>
      <c r="T21" s="225"/>
      <c r="U21" s="227" t="s">
        <v>2312</v>
      </c>
      <c r="V21" s="160">
        <v>31803</v>
      </c>
      <c r="W21" s="225"/>
      <c r="X21" s="225"/>
      <c r="Y21" s="225"/>
      <c r="Z21" s="160">
        <v>31803</v>
      </c>
      <c r="AA21" s="225"/>
      <c r="AB21" s="228"/>
    </row>
    <row r="22" spans="1:28" s="178" customFormat="1" ht="86.25" customHeight="1" x14ac:dyDescent="0.2">
      <c r="A22" s="223">
        <v>16</v>
      </c>
      <c r="B22" s="224"/>
      <c r="C22" s="225"/>
      <c r="D22" s="225"/>
      <c r="E22" s="159" t="s">
        <v>2436</v>
      </c>
      <c r="F22" s="159" t="s">
        <v>2303</v>
      </c>
      <c r="G22" s="217" t="s">
        <v>2437</v>
      </c>
      <c r="H22" s="217" t="s">
        <v>2438</v>
      </c>
      <c r="I22" s="217" t="s">
        <v>2439</v>
      </c>
      <c r="J22" s="217" t="s">
        <v>2440</v>
      </c>
      <c r="K22" s="159" t="s">
        <v>2441</v>
      </c>
      <c r="L22" s="225"/>
      <c r="M22" s="196">
        <v>100</v>
      </c>
      <c r="N22" s="159" t="s">
        <v>2442</v>
      </c>
      <c r="O22" s="225" t="s">
        <v>2320</v>
      </c>
      <c r="P22" s="159" t="s">
        <v>2443</v>
      </c>
      <c r="Q22" s="159"/>
      <c r="R22" s="159"/>
      <c r="S22" s="225"/>
      <c r="T22" s="225"/>
      <c r="U22" s="227" t="s">
        <v>2312</v>
      </c>
      <c r="V22" s="160">
        <v>31833</v>
      </c>
      <c r="W22" s="225"/>
      <c r="X22" s="225"/>
      <c r="Y22" s="225"/>
      <c r="Z22" s="160">
        <v>31833</v>
      </c>
      <c r="AA22" s="225"/>
      <c r="AB22" s="228"/>
    </row>
    <row r="23" spans="1:28" s="178" customFormat="1" ht="97.5" customHeight="1" x14ac:dyDescent="0.2">
      <c r="A23" s="223">
        <v>17</v>
      </c>
      <c r="B23" s="224" t="s">
        <v>2444</v>
      </c>
      <c r="C23" s="225"/>
      <c r="D23" s="225"/>
      <c r="E23" s="159" t="s">
        <v>2445</v>
      </c>
      <c r="F23" s="159" t="s">
        <v>2303</v>
      </c>
      <c r="G23" s="217" t="s">
        <v>2446</v>
      </c>
      <c r="H23" s="217" t="s">
        <v>2447</v>
      </c>
      <c r="I23" s="217" t="s">
        <v>2448</v>
      </c>
      <c r="J23" s="217" t="s">
        <v>2449</v>
      </c>
      <c r="K23" s="159" t="s">
        <v>2450</v>
      </c>
      <c r="L23" s="225"/>
      <c r="M23" s="196">
        <v>3500</v>
      </c>
      <c r="N23" s="159" t="s">
        <v>2451</v>
      </c>
      <c r="O23" s="225" t="s">
        <v>2310</v>
      </c>
      <c r="P23" s="159">
        <v>2475</v>
      </c>
      <c r="Q23" s="159">
        <v>264</v>
      </c>
      <c r="R23" s="159" t="s">
        <v>2452</v>
      </c>
      <c r="S23" s="226">
        <v>20214.5</v>
      </c>
      <c r="T23" s="225"/>
      <c r="U23" s="227" t="s">
        <v>2312</v>
      </c>
      <c r="V23" s="160">
        <v>31805</v>
      </c>
      <c r="W23" s="225"/>
      <c r="X23" s="225"/>
      <c r="Y23" s="225"/>
      <c r="Z23" s="160">
        <v>31805</v>
      </c>
      <c r="AA23" s="225"/>
      <c r="AB23" s="228"/>
    </row>
    <row r="24" spans="1:28" s="178" customFormat="1" ht="77.25" customHeight="1" x14ac:dyDescent="0.2">
      <c r="A24" s="223">
        <v>18</v>
      </c>
      <c r="B24" s="224"/>
      <c r="C24" s="225"/>
      <c r="D24" s="225"/>
      <c r="E24" s="159" t="s">
        <v>2453</v>
      </c>
      <c r="F24" s="159" t="s">
        <v>2303</v>
      </c>
      <c r="G24" s="217" t="s">
        <v>2454</v>
      </c>
      <c r="H24" s="217" t="s">
        <v>2455</v>
      </c>
      <c r="I24" s="217" t="s">
        <v>2456</v>
      </c>
      <c r="J24" s="217" t="s">
        <v>2457</v>
      </c>
      <c r="K24" s="159" t="s">
        <v>2458</v>
      </c>
      <c r="L24" s="225"/>
      <c r="M24" s="196">
        <v>1800</v>
      </c>
      <c r="N24" s="159" t="s">
        <v>2459</v>
      </c>
      <c r="O24" s="225" t="s">
        <v>2320</v>
      </c>
      <c r="P24" s="159" t="s">
        <v>2460</v>
      </c>
      <c r="Q24" s="159"/>
      <c r="R24" s="159"/>
      <c r="S24" s="225"/>
      <c r="T24" s="225"/>
      <c r="U24" s="227" t="s">
        <v>2312</v>
      </c>
      <c r="V24" s="160">
        <v>31891</v>
      </c>
      <c r="W24" s="225"/>
      <c r="X24" s="225"/>
      <c r="Y24" s="225"/>
      <c r="Z24" s="160">
        <v>31891</v>
      </c>
      <c r="AA24" s="225"/>
      <c r="AB24" s="228"/>
    </row>
    <row r="25" spans="1:28" s="178" customFormat="1" ht="111" customHeight="1" x14ac:dyDescent="0.2">
      <c r="A25" s="223">
        <v>19</v>
      </c>
      <c r="B25" s="224" t="s">
        <v>2461</v>
      </c>
      <c r="C25" s="225"/>
      <c r="D25" s="225"/>
      <c r="E25" s="159" t="s">
        <v>2462</v>
      </c>
      <c r="F25" s="159" t="s">
        <v>2303</v>
      </c>
      <c r="G25" s="217" t="s">
        <v>2463</v>
      </c>
      <c r="H25" s="217" t="s">
        <v>2464</v>
      </c>
      <c r="I25" s="217" t="s">
        <v>2465</v>
      </c>
      <c r="J25" s="217" t="s">
        <v>2466</v>
      </c>
      <c r="K25" s="159" t="s">
        <v>2467</v>
      </c>
      <c r="L25" s="225"/>
      <c r="M25" s="196">
        <v>6000</v>
      </c>
      <c r="N25" s="159" t="s">
        <v>2468</v>
      </c>
      <c r="O25" s="225" t="s">
        <v>2320</v>
      </c>
      <c r="P25" s="159">
        <v>2443</v>
      </c>
      <c r="Q25" s="159">
        <v>265</v>
      </c>
      <c r="R25" s="159" t="s">
        <v>2469</v>
      </c>
      <c r="S25" s="225"/>
      <c r="T25" s="225"/>
      <c r="U25" s="227" t="s">
        <v>2312</v>
      </c>
      <c r="V25" s="160">
        <v>31892</v>
      </c>
      <c r="W25" s="225"/>
      <c r="X25" s="225"/>
      <c r="Y25" s="225"/>
      <c r="Z25" s="160">
        <v>31892</v>
      </c>
      <c r="AA25" s="225"/>
      <c r="AB25" s="228"/>
    </row>
    <row r="26" spans="1:28" s="178" customFormat="1" ht="105" x14ac:dyDescent="0.2">
      <c r="A26" s="223">
        <v>20</v>
      </c>
      <c r="B26" s="224"/>
      <c r="C26" s="225"/>
      <c r="D26" s="225"/>
      <c r="E26" s="159" t="s">
        <v>2470</v>
      </c>
      <c r="F26" s="159" t="s">
        <v>2303</v>
      </c>
      <c r="G26" s="217" t="s">
        <v>2471</v>
      </c>
      <c r="H26" s="217" t="s">
        <v>2472</v>
      </c>
      <c r="I26" s="217" t="s">
        <v>2473</v>
      </c>
      <c r="J26" s="217" t="s">
        <v>2474</v>
      </c>
      <c r="K26" s="159" t="s">
        <v>2475</v>
      </c>
      <c r="L26" s="225"/>
      <c r="M26" s="196">
        <v>350</v>
      </c>
      <c r="N26" s="159" t="s">
        <v>2476</v>
      </c>
      <c r="O26" s="225" t="s">
        <v>2320</v>
      </c>
      <c r="P26" s="159" t="s">
        <v>2443</v>
      </c>
      <c r="Q26" s="159"/>
      <c r="R26" s="159"/>
      <c r="S26" s="225"/>
      <c r="T26" s="225"/>
      <c r="U26" s="227" t="s">
        <v>2312</v>
      </c>
      <c r="V26" s="160">
        <v>31989</v>
      </c>
      <c r="W26" s="225"/>
      <c r="X26" s="225"/>
      <c r="Y26" s="225"/>
      <c r="Z26" s="160">
        <v>31989</v>
      </c>
      <c r="AA26" s="225"/>
      <c r="AB26" s="228"/>
    </row>
    <row r="27" spans="1:28" s="178" customFormat="1" ht="98.25" customHeight="1" x14ac:dyDescent="0.2">
      <c r="A27" s="223">
        <v>21</v>
      </c>
      <c r="B27" s="224"/>
      <c r="C27" s="225"/>
      <c r="D27" s="225"/>
      <c r="E27" s="159" t="s">
        <v>2477</v>
      </c>
      <c r="F27" s="159" t="s">
        <v>2303</v>
      </c>
      <c r="G27" s="217" t="s">
        <v>2478</v>
      </c>
      <c r="H27" s="217" t="s">
        <v>2479</v>
      </c>
      <c r="I27" s="217" t="s">
        <v>2480</v>
      </c>
      <c r="J27" s="217" t="s">
        <v>2481</v>
      </c>
      <c r="K27" s="159" t="s">
        <v>2482</v>
      </c>
      <c r="L27" s="225"/>
      <c r="M27" s="196">
        <v>2300</v>
      </c>
      <c r="N27" s="159" t="s">
        <v>2476</v>
      </c>
      <c r="O27" s="225" t="s">
        <v>2320</v>
      </c>
      <c r="P27" s="159" t="s">
        <v>2443</v>
      </c>
      <c r="Q27" s="159"/>
      <c r="R27" s="159" t="s">
        <v>2483</v>
      </c>
      <c r="S27" s="225"/>
      <c r="T27" s="225"/>
      <c r="U27" s="227" t="s">
        <v>2312</v>
      </c>
      <c r="V27" s="160">
        <v>31993</v>
      </c>
      <c r="W27" s="225"/>
      <c r="X27" s="225"/>
      <c r="Y27" s="225"/>
      <c r="Z27" s="160">
        <v>31993</v>
      </c>
      <c r="AA27" s="225"/>
      <c r="AB27" s="228"/>
    </row>
    <row r="28" spans="1:28" s="178" customFormat="1" ht="122.25" customHeight="1" x14ac:dyDescent="0.2">
      <c r="A28" s="223">
        <v>22</v>
      </c>
      <c r="B28" s="224"/>
      <c r="C28" s="225"/>
      <c r="D28" s="225"/>
      <c r="E28" s="159" t="s">
        <v>2484</v>
      </c>
      <c r="F28" s="159" t="s">
        <v>2303</v>
      </c>
      <c r="G28" s="217" t="s">
        <v>2485</v>
      </c>
      <c r="H28" s="217" t="s">
        <v>2486</v>
      </c>
      <c r="I28" s="217" t="s">
        <v>2487</v>
      </c>
      <c r="J28" s="217" t="s">
        <v>2488</v>
      </c>
      <c r="K28" s="159" t="s">
        <v>2489</v>
      </c>
      <c r="L28" s="225"/>
      <c r="M28" s="196">
        <v>270</v>
      </c>
      <c r="N28" s="159" t="s">
        <v>2476</v>
      </c>
      <c r="O28" s="225" t="s">
        <v>2320</v>
      </c>
      <c r="P28" s="159" t="s">
        <v>2490</v>
      </c>
      <c r="Q28" s="159"/>
      <c r="R28" s="159"/>
      <c r="S28" s="225"/>
      <c r="T28" s="225"/>
      <c r="U28" s="227" t="s">
        <v>2312</v>
      </c>
      <c r="V28" s="160">
        <v>32000</v>
      </c>
      <c r="W28" s="225"/>
      <c r="X28" s="225"/>
      <c r="Y28" s="225"/>
      <c r="Z28" s="160">
        <v>32000</v>
      </c>
      <c r="AA28" s="225"/>
      <c r="AB28" s="228"/>
    </row>
    <row r="29" spans="1:28" s="178" customFormat="1" ht="90" x14ac:dyDescent="0.2">
      <c r="A29" s="223">
        <v>23</v>
      </c>
      <c r="B29" s="224" t="s">
        <v>2491</v>
      </c>
      <c r="C29" s="225"/>
      <c r="D29" s="225"/>
      <c r="E29" s="159" t="s">
        <v>2492</v>
      </c>
      <c r="F29" s="159" t="s">
        <v>2303</v>
      </c>
      <c r="G29" s="217" t="s">
        <v>2493</v>
      </c>
      <c r="H29" s="217" t="s">
        <v>2494</v>
      </c>
      <c r="I29" s="217" t="s">
        <v>2495</v>
      </c>
      <c r="J29" s="217" t="s">
        <v>2496</v>
      </c>
      <c r="K29" s="159" t="s">
        <v>2497</v>
      </c>
      <c r="L29" s="225"/>
      <c r="M29" s="196">
        <v>750</v>
      </c>
      <c r="N29" s="159" t="s">
        <v>2442</v>
      </c>
      <c r="O29" s="225" t="s">
        <v>2320</v>
      </c>
      <c r="P29" s="159">
        <v>10801</v>
      </c>
      <c r="Q29" s="159">
        <v>1370</v>
      </c>
      <c r="R29" s="159" t="s">
        <v>2498</v>
      </c>
      <c r="S29" s="226">
        <v>3250</v>
      </c>
      <c r="T29" s="225"/>
      <c r="U29" s="227" t="s">
        <v>2312</v>
      </c>
      <c r="V29" s="160">
        <v>32071</v>
      </c>
      <c r="W29" s="225"/>
      <c r="X29" s="225"/>
      <c r="Y29" s="225"/>
      <c r="Z29" s="160">
        <v>32071</v>
      </c>
      <c r="AA29" s="225"/>
      <c r="AB29" s="228"/>
    </row>
    <row r="30" spans="1:28" s="178" customFormat="1" ht="80.25" customHeight="1" x14ac:dyDescent="0.2">
      <c r="A30" s="223">
        <v>24</v>
      </c>
      <c r="B30" s="224"/>
      <c r="C30" s="225"/>
      <c r="D30" s="225"/>
      <c r="E30" s="159" t="s">
        <v>2499</v>
      </c>
      <c r="F30" s="159" t="s">
        <v>2303</v>
      </c>
      <c r="G30" s="217" t="s">
        <v>2500</v>
      </c>
      <c r="H30" s="217" t="s">
        <v>2501</v>
      </c>
      <c r="I30" s="217" t="s">
        <v>2502</v>
      </c>
      <c r="J30" s="217" t="s">
        <v>2503</v>
      </c>
      <c r="K30" s="159" t="s">
        <v>2504</v>
      </c>
      <c r="L30" s="225"/>
      <c r="M30" s="196">
        <v>250</v>
      </c>
      <c r="N30" s="159" t="s">
        <v>2505</v>
      </c>
      <c r="O30" s="225" t="s">
        <v>2320</v>
      </c>
      <c r="P30" s="159" t="s">
        <v>2490</v>
      </c>
      <c r="Q30" s="159"/>
      <c r="R30" s="159"/>
      <c r="S30" s="225"/>
      <c r="T30" s="225"/>
      <c r="U30" s="227" t="s">
        <v>2312</v>
      </c>
      <c r="V30" s="160">
        <v>32071</v>
      </c>
      <c r="W30" s="225"/>
      <c r="X30" s="225"/>
      <c r="Y30" s="225"/>
      <c r="Z30" s="160">
        <v>32071</v>
      </c>
      <c r="AA30" s="225"/>
      <c r="AB30" s="228"/>
    </row>
    <row r="31" spans="1:28" s="178" customFormat="1" ht="91.5" customHeight="1" x14ac:dyDescent="0.2">
      <c r="A31" s="223">
        <v>25</v>
      </c>
      <c r="B31" s="224"/>
      <c r="C31" s="225"/>
      <c r="D31" s="225"/>
      <c r="E31" s="159" t="s">
        <v>2402</v>
      </c>
      <c r="F31" s="159" t="s">
        <v>2303</v>
      </c>
      <c r="G31" s="217" t="s">
        <v>2506</v>
      </c>
      <c r="H31" s="217" t="s">
        <v>2507</v>
      </c>
      <c r="I31" s="217" t="s">
        <v>2508</v>
      </c>
      <c r="J31" s="217" t="s">
        <v>2509</v>
      </c>
      <c r="K31" s="159" t="s">
        <v>2510</v>
      </c>
      <c r="L31" s="225"/>
      <c r="M31" s="196">
        <v>700</v>
      </c>
      <c r="N31" s="159" t="s">
        <v>2505</v>
      </c>
      <c r="O31" s="225" t="s">
        <v>2310</v>
      </c>
      <c r="P31" s="159" t="s">
        <v>2490</v>
      </c>
      <c r="Q31" s="159"/>
      <c r="R31" s="159"/>
      <c r="S31" s="225"/>
      <c r="T31" s="225"/>
      <c r="U31" s="227" t="s">
        <v>2312</v>
      </c>
      <c r="V31" s="160">
        <v>32078</v>
      </c>
      <c r="W31" s="225"/>
      <c r="X31" s="225"/>
      <c r="Y31" s="225"/>
      <c r="Z31" s="160">
        <v>32078</v>
      </c>
      <c r="AA31" s="225"/>
      <c r="AB31" s="228"/>
    </row>
    <row r="32" spans="1:28" s="178" customFormat="1" ht="60" x14ac:dyDescent="0.2">
      <c r="A32" s="223">
        <v>26</v>
      </c>
      <c r="B32" s="224"/>
      <c r="C32" s="225"/>
      <c r="D32" s="225"/>
      <c r="E32" s="159" t="s">
        <v>2436</v>
      </c>
      <c r="F32" s="159" t="s">
        <v>2303</v>
      </c>
      <c r="G32" s="217" t="s">
        <v>2511</v>
      </c>
      <c r="H32" s="217" t="s">
        <v>2512</v>
      </c>
      <c r="I32" s="217" t="s">
        <v>2513</v>
      </c>
      <c r="J32" s="217" t="s">
        <v>2514</v>
      </c>
      <c r="K32" s="159" t="s">
        <v>2515</v>
      </c>
      <c r="L32" s="225"/>
      <c r="M32" s="196">
        <v>1300</v>
      </c>
      <c r="N32" s="159" t="s">
        <v>2476</v>
      </c>
      <c r="O32" s="225" t="s">
        <v>2320</v>
      </c>
      <c r="P32" s="159" t="s">
        <v>2516</v>
      </c>
      <c r="Q32" s="159"/>
      <c r="R32" s="159"/>
      <c r="S32" s="225"/>
      <c r="T32" s="225"/>
      <c r="U32" s="227" t="s">
        <v>2312</v>
      </c>
      <c r="V32" s="160">
        <v>32080</v>
      </c>
      <c r="W32" s="225"/>
      <c r="X32" s="225"/>
      <c r="Y32" s="225"/>
      <c r="Z32" s="160">
        <v>32080</v>
      </c>
      <c r="AA32" s="225"/>
      <c r="AB32" s="228"/>
    </row>
    <row r="33" spans="1:28" s="178" customFormat="1" ht="79.5" customHeight="1" x14ac:dyDescent="0.2">
      <c r="A33" s="223">
        <v>27</v>
      </c>
      <c r="B33" s="224"/>
      <c r="C33" s="225"/>
      <c r="D33" s="225"/>
      <c r="E33" s="159" t="s">
        <v>2517</v>
      </c>
      <c r="F33" s="159" t="s">
        <v>2303</v>
      </c>
      <c r="G33" s="217" t="s">
        <v>2518</v>
      </c>
      <c r="H33" s="217" t="s">
        <v>2519</v>
      </c>
      <c r="I33" s="217" t="s">
        <v>2520</v>
      </c>
      <c r="J33" s="217" t="s">
        <v>2521</v>
      </c>
      <c r="K33" s="159" t="s">
        <v>2522</v>
      </c>
      <c r="L33" s="225"/>
      <c r="M33" s="196">
        <v>400</v>
      </c>
      <c r="N33" s="159" t="s">
        <v>2523</v>
      </c>
      <c r="O33" s="225" t="s">
        <v>2320</v>
      </c>
      <c r="P33" s="159" t="s">
        <v>2490</v>
      </c>
      <c r="Q33" s="159"/>
      <c r="R33" s="159"/>
      <c r="S33" s="225"/>
      <c r="T33" s="225"/>
      <c r="U33" s="227" t="s">
        <v>2312</v>
      </c>
      <c r="V33" s="160">
        <v>32084</v>
      </c>
      <c r="W33" s="225"/>
      <c r="X33" s="225"/>
      <c r="Y33" s="225"/>
      <c r="Z33" s="160">
        <v>32084</v>
      </c>
      <c r="AA33" s="225"/>
      <c r="AB33" s="228"/>
    </row>
    <row r="34" spans="1:28" s="178" customFormat="1" ht="75" x14ac:dyDescent="0.2">
      <c r="A34" s="223">
        <v>28</v>
      </c>
      <c r="B34" s="224"/>
      <c r="C34" s="225"/>
      <c r="D34" s="225"/>
      <c r="E34" s="159" t="s">
        <v>2524</v>
      </c>
      <c r="F34" s="159" t="s">
        <v>2303</v>
      </c>
      <c r="G34" s="217" t="s">
        <v>2525</v>
      </c>
      <c r="H34" s="217" t="s">
        <v>2526</v>
      </c>
      <c r="I34" s="217" t="s">
        <v>2527</v>
      </c>
      <c r="J34" s="217" t="s">
        <v>2528</v>
      </c>
      <c r="K34" s="159" t="s">
        <v>2529</v>
      </c>
      <c r="L34" s="225"/>
      <c r="M34" s="196">
        <v>800</v>
      </c>
      <c r="N34" s="159" t="s">
        <v>2530</v>
      </c>
      <c r="O34" s="225" t="s">
        <v>2320</v>
      </c>
      <c r="P34" s="159" t="s">
        <v>2531</v>
      </c>
      <c r="Q34" s="159"/>
      <c r="R34" s="159"/>
      <c r="S34" s="225"/>
      <c r="T34" s="225"/>
      <c r="U34" s="227" t="s">
        <v>2312</v>
      </c>
      <c r="V34" s="160">
        <v>32085</v>
      </c>
      <c r="W34" s="225"/>
      <c r="X34" s="225"/>
      <c r="Y34" s="225"/>
      <c r="Z34" s="160">
        <v>32085</v>
      </c>
      <c r="AA34" s="225"/>
      <c r="AB34" s="228"/>
    </row>
    <row r="35" spans="1:28" s="178" customFormat="1" ht="60" x14ac:dyDescent="0.2">
      <c r="A35" s="223">
        <v>29</v>
      </c>
      <c r="B35" s="224" t="s">
        <v>2532</v>
      </c>
      <c r="C35" s="225"/>
      <c r="D35" s="225"/>
      <c r="E35" s="159" t="s">
        <v>2533</v>
      </c>
      <c r="F35" s="159" t="s">
        <v>2303</v>
      </c>
      <c r="G35" s="217" t="s">
        <v>2534</v>
      </c>
      <c r="H35" s="217" t="s">
        <v>2535</v>
      </c>
      <c r="I35" s="217" t="s">
        <v>2536</v>
      </c>
      <c r="J35" s="217" t="s">
        <v>2537</v>
      </c>
      <c r="K35" s="159" t="s">
        <v>2538</v>
      </c>
      <c r="L35" s="225"/>
      <c r="M35" s="196">
        <v>7000</v>
      </c>
      <c r="N35" s="159" t="s">
        <v>2459</v>
      </c>
      <c r="O35" s="225" t="s">
        <v>2320</v>
      </c>
      <c r="P35" s="159">
        <v>2738</v>
      </c>
      <c r="Q35" s="159">
        <v>561</v>
      </c>
      <c r="R35" s="159" t="s">
        <v>2539</v>
      </c>
      <c r="S35" s="225"/>
      <c r="T35" s="225"/>
      <c r="U35" s="227" t="s">
        <v>2312</v>
      </c>
      <c r="V35" s="160">
        <v>32071</v>
      </c>
      <c r="W35" s="225"/>
      <c r="X35" s="225"/>
      <c r="Y35" s="225"/>
      <c r="Z35" s="160">
        <v>32071</v>
      </c>
      <c r="AA35" s="225"/>
      <c r="AB35" s="228"/>
    </row>
    <row r="36" spans="1:28" s="178" customFormat="1" ht="75" x14ac:dyDescent="0.2">
      <c r="A36" s="223">
        <v>30</v>
      </c>
      <c r="B36" s="224"/>
      <c r="C36" s="225"/>
      <c r="D36" s="225"/>
      <c r="E36" s="159" t="s">
        <v>2524</v>
      </c>
      <c r="F36" s="159" t="s">
        <v>2303</v>
      </c>
      <c r="G36" s="217" t="s">
        <v>2540</v>
      </c>
      <c r="H36" s="217" t="s">
        <v>2541</v>
      </c>
      <c r="I36" s="217" t="s">
        <v>2542</v>
      </c>
      <c r="J36" s="217" t="s">
        <v>2543</v>
      </c>
      <c r="K36" s="159" t="s">
        <v>2544</v>
      </c>
      <c r="L36" s="225"/>
      <c r="M36" s="196">
        <v>2000</v>
      </c>
      <c r="N36" s="159" t="s">
        <v>2442</v>
      </c>
      <c r="O36" s="225" t="s">
        <v>2320</v>
      </c>
      <c r="P36" s="159" t="s">
        <v>2490</v>
      </c>
      <c r="Q36" s="159"/>
      <c r="R36" s="159"/>
      <c r="S36" s="225"/>
      <c r="T36" s="225"/>
      <c r="U36" s="227" t="s">
        <v>2312</v>
      </c>
      <c r="V36" s="160">
        <v>32318</v>
      </c>
      <c r="W36" s="225"/>
      <c r="X36" s="225"/>
      <c r="Y36" s="225"/>
      <c r="Z36" s="160">
        <v>32318</v>
      </c>
      <c r="AA36" s="225"/>
      <c r="AB36" s="228"/>
    </row>
    <row r="37" spans="1:28" s="178" customFormat="1" ht="90" x14ac:dyDescent="0.2">
      <c r="A37" s="223">
        <v>31</v>
      </c>
      <c r="B37" s="224" t="s">
        <v>2545</v>
      </c>
      <c r="C37" s="225"/>
      <c r="D37" s="225"/>
      <c r="E37" s="159" t="s">
        <v>2374</v>
      </c>
      <c r="F37" s="159" t="s">
        <v>2303</v>
      </c>
      <c r="G37" s="217" t="s">
        <v>2546</v>
      </c>
      <c r="H37" s="217" t="s">
        <v>2547</v>
      </c>
      <c r="I37" s="217" t="s">
        <v>2548</v>
      </c>
      <c r="J37" s="217" t="s">
        <v>2549</v>
      </c>
      <c r="K37" s="159" t="s">
        <v>2550</v>
      </c>
      <c r="L37" s="225" t="s">
        <v>2551</v>
      </c>
      <c r="M37" s="196">
        <v>5000</v>
      </c>
      <c r="N37" s="159" t="s">
        <v>2552</v>
      </c>
      <c r="O37" s="225" t="s">
        <v>2310</v>
      </c>
      <c r="P37" s="159">
        <v>2928</v>
      </c>
      <c r="Q37" s="159">
        <v>42</v>
      </c>
      <c r="R37" s="159" t="s">
        <v>2553</v>
      </c>
      <c r="S37" s="226">
        <v>64129.2</v>
      </c>
      <c r="T37" s="225"/>
      <c r="U37" s="227" t="s">
        <v>2312</v>
      </c>
      <c r="V37" s="160">
        <v>32205</v>
      </c>
      <c r="W37" s="225"/>
      <c r="X37" s="225"/>
      <c r="Y37" s="225"/>
      <c r="Z37" s="160">
        <v>32205</v>
      </c>
      <c r="AA37" s="225"/>
      <c r="AB37" s="228"/>
    </row>
    <row r="38" spans="1:28" s="178" customFormat="1" ht="75" x14ac:dyDescent="0.2">
      <c r="A38" s="223">
        <v>32</v>
      </c>
      <c r="B38" s="224" t="s">
        <v>2554</v>
      </c>
      <c r="C38" s="225"/>
      <c r="D38" s="225"/>
      <c r="E38" s="159" t="s">
        <v>2524</v>
      </c>
      <c r="F38" s="159" t="s">
        <v>2303</v>
      </c>
      <c r="G38" s="217" t="s">
        <v>2555</v>
      </c>
      <c r="H38" s="217" t="s">
        <v>2556</v>
      </c>
      <c r="I38" s="217" t="s">
        <v>2557</v>
      </c>
      <c r="J38" s="217" t="s">
        <v>2558</v>
      </c>
      <c r="K38" s="159" t="s">
        <v>2559</v>
      </c>
      <c r="L38" s="225"/>
      <c r="M38" s="196">
        <v>800</v>
      </c>
      <c r="N38" s="159" t="s">
        <v>2442</v>
      </c>
      <c r="O38" s="225" t="s">
        <v>2320</v>
      </c>
      <c r="P38" s="159">
        <v>77</v>
      </c>
      <c r="Q38" s="159">
        <v>539</v>
      </c>
      <c r="R38" s="159" t="s">
        <v>2560</v>
      </c>
      <c r="S38" s="225"/>
      <c r="T38" s="225"/>
      <c r="U38" s="227" t="s">
        <v>2312</v>
      </c>
      <c r="V38" s="160">
        <v>32604</v>
      </c>
      <c r="W38" s="225"/>
      <c r="X38" s="225"/>
      <c r="Y38" s="225"/>
      <c r="Z38" s="160">
        <v>32604</v>
      </c>
      <c r="AA38" s="225"/>
      <c r="AB38" s="228"/>
    </row>
    <row r="39" spans="1:28" s="178" customFormat="1" ht="90" x14ac:dyDescent="0.2">
      <c r="A39" s="223">
        <v>33</v>
      </c>
      <c r="B39" s="224" t="s">
        <v>2561</v>
      </c>
      <c r="C39" s="225"/>
      <c r="D39" s="225"/>
      <c r="E39" s="159" t="s">
        <v>2562</v>
      </c>
      <c r="F39" s="159" t="s">
        <v>2303</v>
      </c>
      <c r="G39" s="217" t="s">
        <v>2563</v>
      </c>
      <c r="H39" s="217" t="s">
        <v>2564</v>
      </c>
      <c r="I39" s="217" t="s">
        <v>2565</v>
      </c>
      <c r="J39" s="217" t="s">
        <v>2566</v>
      </c>
      <c r="K39" s="159" t="s">
        <v>2567</v>
      </c>
      <c r="L39" s="225"/>
      <c r="M39" s="196">
        <v>1200</v>
      </c>
      <c r="N39" s="159"/>
      <c r="O39" s="225" t="s">
        <v>2310</v>
      </c>
      <c r="P39" s="159">
        <v>3809</v>
      </c>
      <c r="Q39" s="159">
        <v>422</v>
      </c>
      <c r="R39" s="159" t="s">
        <v>2568</v>
      </c>
      <c r="S39" s="226">
        <v>51640</v>
      </c>
      <c r="T39" s="225"/>
      <c r="U39" s="227" t="s">
        <v>2312</v>
      </c>
      <c r="V39" s="160">
        <v>36284</v>
      </c>
      <c r="W39" s="225"/>
      <c r="X39" s="225"/>
      <c r="Y39" s="225"/>
      <c r="Z39" s="160">
        <v>36284</v>
      </c>
      <c r="AA39" s="225"/>
      <c r="AB39" s="228"/>
    </row>
    <row r="40" spans="1:28" s="178" customFormat="1" ht="90" x14ac:dyDescent="0.2">
      <c r="A40" s="223">
        <v>34</v>
      </c>
      <c r="B40" s="224">
        <v>3950</v>
      </c>
      <c r="C40" s="225"/>
      <c r="D40" s="225"/>
      <c r="E40" s="159" t="s">
        <v>2569</v>
      </c>
      <c r="F40" s="159" t="s">
        <v>2303</v>
      </c>
      <c r="G40" s="217" t="s">
        <v>2570</v>
      </c>
      <c r="H40" s="217" t="s">
        <v>2571</v>
      </c>
      <c r="I40" s="217" t="s">
        <v>2572</v>
      </c>
      <c r="J40" s="217" t="s">
        <v>2573</v>
      </c>
      <c r="K40" s="159" t="s">
        <v>2574</v>
      </c>
      <c r="L40" s="225"/>
      <c r="M40" s="196">
        <v>18000</v>
      </c>
      <c r="N40" s="159"/>
      <c r="O40" s="225" t="s">
        <v>2310</v>
      </c>
      <c r="P40" s="159">
        <v>3819</v>
      </c>
      <c r="Q40" s="159">
        <v>421</v>
      </c>
      <c r="R40" s="159" t="s">
        <v>2575</v>
      </c>
      <c r="S40" s="226">
        <v>36369.5</v>
      </c>
      <c r="T40" s="225"/>
      <c r="U40" s="227" t="s">
        <v>2312</v>
      </c>
      <c r="V40" s="160">
        <v>33008</v>
      </c>
      <c r="W40" s="225"/>
      <c r="X40" s="225"/>
      <c r="Y40" s="225"/>
      <c r="Z40" s="160">
        <v>33008</v>
      </c>
      <c r="AA40" s="225"/>
      <c r="AB40" s="228"/>
    </row>
    <row r="41" spans="1:28" s="178" customFormat="1" ht="180" x14ac:dyDescent="0.2">
      <c r="A41" s="223">
        <v>35</v>
      </c>
      <c r="B41" s="224" t="s">
        <v>2576</v>
      </c>
      <c r="C41" s="225"/>
      <c r="D41" s="225"/>
      <c r="E41" s="159" t="s">
        <v>2470</v>
      </c>
      <c r="F41" s="159" t="s">
        <v>2303</v>
      </c>
      <c r="G41" s="217" t="s">
        <v>2577</v>
      </c>
      <c r="H41" s="217" t="s">
        <v>2578</v>
      </c>
      <c r="I41" s="217" t="s">
        <v>2579</v>
      </c>
      <c r="J41" s="217" t="s">
        <v>2580</v>
      </c>
      <c r="K41" s="159" t="s">
        <v>2581</v>
      </c>
      <c r="L41" s="225"/>
      <c r="M41" s="196">
        <v>5000</v>
      </c>
      <c r="N41" s="159" t="s">
        <v>2459</v>
      </c>
      <c r="O41" s="225" t="s">
        <v>2320</v>
      </c>
      <c r="P41" s="159">
        <v>3839</v>
      </c>
      <c r="Q41" s="159">
        <v>445</v>
      </c>
      <c r="R41" s="159" t="s">
        <v>2582</v>
      </c>
      <c r="S41" s="226">
        <v>7210.16</v>
      </c>
      <c r="T41" s="225"/>
      <c r="U41" s="227" t="s">
        <v>2312</v>
      </c>
      <c r="V41" s="160">
        <v>33033</v>
      </c>
      <c r="W41" s="225"/>
      <c r="X41" s="225"/>
      <c r="Y41" s="225"/>
      <c r="Z41" s="160">
        <v>33033</v>
      </c>
      <c r="AA41" s="225"/>
      <c r="AB41" s="228"/>
    </row>
    <row r="42" spans="1:28" s="178" customFormat="1" ht="163.5" customHeight="1" x14ac:dyDescent="0.2">
      <c r="A42" s="223">
        <v>36</v>
      </c>
      <c r="B42" s="224" t="s">
        <v>2583</v>
      </c>
      <c r="C42" s="225"/>
      <c r="D42" s="225"/>
      <c r="E42" s="159" t="s">
        <v>2569</v>
      </c>
      <c r="F42" s="159" t="s">
        <v>2303</v>
      </c>
      <c r="G42" s="217" t="s">
        <v>2584</v>
      </c>
      <c r="H42" s="217" t="s">
        <v>2585</v>
      </c>
      <c r="I42" s="217" t="s">
        <v>2586</v>
      </c>
      <c r="J42" s="217" t="s">
        <v>2587</v>
      </c>
      <c r="K42" s="159" t="s">
        <v>2588</v>
      </c>
      <c r="L42" s="225"/>
      <c r="M42" s="196">
        <v>4000</v>
      </c>
      <c r="N42" s="159" t="s">
        <v>2589</v>
      </c>
      <c r="O42" s="225" t="s">
        <v>2320</v>
      </c>
      <c r="P42" s="159">
        <v>1586</v>
      </c>
      <c r="Q42" s="159">
        <v>614</v>
      </c>
      <c r="R42" s="159" t="s">
        <v>2590</v>
      </c>
      <c r="S42" s="226">
        <v>26079.95</v>
      </c>
      <c r="T42" s="225"/>
      <c r="U42" s="227" t="s">
        <v>2312</v>
      </c>
      <c r="V42" s="160">
        <v>33752</v>
      </c>
      <c r="W42" s="225"/>
      <c r="X42" s="225"/>
      <c r="Y42" s="225"/>
      <c r="Z42" s="160">
        <v>33752</v>
      </c>
      <c r="AA42" s="225"/>
      <c r="AB42" s="228"/>
    </row>
    <row r="43" spans="1:28" s="178" customFormat="1" ht="99" customHeight="1" x14ac:dyDescent="0.2">
      <c r="A43" s="223">
        <v>37</v>
      </c>
      <c r="B43" s="224" t="s">
        <v>2591</v>
      </c>
      <c r="C43" s="225"/>
      <c r="D43" s="225"/>
      <c r="E43" s="159" t="s">
        <v>2592</v>
      </c>
      <c r="F43" s="159" t="s">
        <v>2303</v>
      </c>
      <c r="G43" s="217" t="s">
        <v>2593</v>
      </c>
      <c r="H43" s="217" t="s">
        <v>2594</v>
      </c>
      <c r="I43" s="217" t="s">
        <v>2595</v>
      </c>
      <c r="J43" s="217" t="s">
        <v>2596</v>
      </c>
      <c r="K43" s="159" t="s">
        <v>2597</v>
      </c>
      <c r="L43" s="225"/>
      <c r="M43" s="196">
        <v>10000</v>
      </c>
      <c r="N43" s="159" t="s">
        <v>2598</v>
      </c>
      <c r="O43" s="225" t="s">
        <v>2320</v>
      </c>
      <c r="P43" s="159">
        <v>1878</v>
      </c>
      <c r="Q43" s="159">
        <v>112</v>
      </c>
      <c r="R43" s="159" t="s">
        <v>2599</v>
      </c>
      <c r="S43" s="226">
        <v>5087.88</v>
      </c>
      <c r="T43" s="225"/>
      <c r="U43" s="227" t="s">
        <v>2312</v>
      </c>
      <c r="V43" s="160">
        <v>34004</v>
      </c>
      <c r="W43" s="225"/>
      <c r="X43" s="225"/>
      <c r="Y43" s="225"/>
      <c r="Z43" s="160">
        <v>34004</v>
      </c>
      <c r="AA43" s="225"/>
      <c r="AB43" s="228"/>
    </row>
    <row r="44" spans="1:28" s="178" customFormat="1" ht="95.25" customHeight="1" x14ac:dyDescent="0.2">
      <c r="A44" s="223">
        <v>38</v>
      </c>
      <c r="B44" s="224"/>
      <c r="C44" s="225"/>
      <c r="D44" s="225"/>
      <c r="E44" s="159" t="s">
        <v>2600</v>
      </c>
      <c r="F44" s="159" t="s">
        <v>2303</v>
      </c>
      <c r="G44" s="217" t="s">
        <v>2601</v>
      </c>
      <c r="H44" s="217" t="s">
        <v>2602</v>
      </c>
      <c r="I44" s="217" t="s">
        <v>2603</v>
      </c>
      <c r="J44" s="217" t="s">
        <v>2604</v>
      </c>
      <c r="K44" s="159" t="s">
        <v>2605</v>
      </c>
      <c r="L44" s="225"/>
      <c r="M44" s="196">
        <v>16000</v>
      </c>
      <c r="N44" s="159" t="s">
        <v>2476</v>
      </c>
      <c r="O44" s="225" t="s">
        <v>2320</v>
      </c>
      <c r="P44" s="159" t="s">
        <v>2531</v>
      </c>
      <c r="Q44" s="159"/>
      <c r="R44" s="159"/>
      <c r="S44" s="225"/>
      <c r="T44" s="225"/>
      <c r="U44" s="227" t="s">
        <v>2312</v>
      </c>
      <c r="V44" s="160">
        <v>34156</v>
      </c>
      <c r="W44" s="225"/>
      <c r="X44" s="225"/>
      <c r="Y44" s="225"/>
      <c r="Z44" s="160">
        <v>34156</v>
      </c>
      <c r="AA44" s="225"/>
      <c r="AB44" s="228"/>
    </row>
    <row r="45" spans="1:28" s="178" customFormat="1" ht="105" x14ac:dyDescent="0.2">
      <c r="A45" s="223">
        <v>39</v>
      </c>
      <c r="B45" s="224"/>
      <c r="C45" s="225"/>
      <c r="D45" s="225"/>
      <c r="E45" s="159" t="s">
        <v>2606</v>
      </c>
      <c r="F45" s="159" t="s">
        <v>2303</v>
      </c>
      <c r="G45" s="217" t="s">
        <v>2607</v>
      </c>
      <c r="H45" s="217" t="s">
        <v>2608</v>
      </c>
      <c r="I45" s="217" t="s">
        <v>2609</v>
      </c>
      <c r="J45" s="217" t="s">
        <v>2610</v>
      </c>
      <c r="K45" s="159" t="s">
        <v>2611</v>
      </c>
      <c r="L45" s="225"/>
      <c r="M45" s="196">
        <v>16139</v>
      </c>
      <c r="N45" s="159" t="s">
        <v>2612</v>
      </c>
      <c r="O45" s="225" t="s">
        <v>2320</v>
      </c>
      <c r="P45" s="159" t="s">
        <v>2490</v>
      </c>
      <c r="Q45" s="159"/>
      <c r="R45" s="159"/>
      <c r="S45" s="225"/>
      <c r="T45" s="225"/>
      <c r="U45" s="227" t="s">
        <v>2312</v>
      </c>
      <c r="V45" s="160">
        <v>34793</v>
      </c>
      <c r="W45" s="225"/>
      <c r="X45" s="225"/>
      <c r="Y45" s="225"/>
      <c r="Z45" s="160">
        <v>34793</v>
      </c>
      <c r="AA45" s="225"/>
      <c r="AB45" s="228"/>
    </row>
    <row r="46" spans="1:28" s="178" customFormat="1" ht="60" x14ac:dyDescent="0.2">
      <c r="A46" s="223">
        <v>40</v>
      </c>
      <c r="B46" s="224"/>
      <c r="C46" s="225"/>
      <c r="D46" s="225"/>
      <c r="E46" s="159" t="s">
        <v>2613</v>
      </c>
      <c r="F46" s="159" t="s">
        <v>2303</v>
      </c>
      <c r="G46" s="217" t="s">
        <v>2614</v>
      </c>
      <c r="H46" s="217" t="s">
        <v>2615</v>
      </c>
      <c r="I46" s="217" t="s">
        <v>2616</v>
      </c>
      <c r="J46" s="217" t="s">
        <v>2617</v>
      </c>
      <c r="K46" s="159" t="s">
        <v>2618</v>
      </c>
      <c r="L46" s="225"/>
      <c r="M46" s="196">
        <v>6000</v>
      </c>
      <c r="N46" s="159" t="s">
        <v>2459</v>
      </c>
      <c r="O46" s="225" t="s">
        <v>2320</v>
      </c>
      <c r="P46" s="159" t="s">
        <v>2619</v>
      </c>
      <c r="Q46" s="159"/>
      <c r="R46" s="159"/>
      <c r="S46" s="225"/>
      <c r="T46" s="225"/>
      <c r="U46" s="227" t="s">
        <v>2312</v>
      </c>
      <c r="V46" s="160">
        <v>34908</v>
      </c>
      <c r="W46" s="225"/>
      <c r="X46" s="225"/>
      <c r="Y46" s="225"/>
      <c r="Z46" s="160">
        <v>34908</v>
      </c>
      <c r="AA46" s="225"/>
      <c r="AB46" s="228"/>
    </row>
    <row r="47" spans="1:28" s="178" customFormat="1" ht="60" x14ac:dyDescent="0.2">
      <c r="A47" s="223">
        <v>41</v>
      </c>
      <c r="B47" s="224"/>
      <c r="C47" s="225"/>
      <c r="D47" s="225"/>
      <c r="E47" s="159" t="s">
        <v>2613</v>
      </c>
      <c r="F47" s="159" t="s">
        <v>2303</v>
      </c>
      <c r="G47" s="217" t="s">
        <v>2620</v>
      </c>
      <c r="H47" s="217"/>
      <c r="I47" s="217" t="s">
        <v>2621</v>
      </c>
      <c r="J47" s="217" t="s">
        <v>2622</v>
      </c>
      <c r="K47" s="159" t="s">
        <v>2623</v>
      </c>
      <c r="L47" s="225"/>
      <c r="M47" s="196">
        <v>2500</v>
      </c>
      <c r="N47" s="159" t="s">
        <v>2459</v>
      </c>
      <c r="O47" s="225" t="s">
        <v>2320</v>
      </c>
      <c r="P47" s="159" t="s">
        <v>2624</v>
      </c>
      <c r="Q47" s="159"/>
      <c r="R47" s="159"/>
      <c r="S47" s="225"/>
      <c r="T47" s="225"/>
      <c r="U47" s="227" t="s">
        <v>2312</v>
      </c>
      <c r="V47" s="160">
        <v>34908</v>
      </c>
      <c r="W47" s="225"/>
      <c r="X47" s="225"/>
      <c r="Y47" s="225"/>
      <c r="Z47" s="160">
        <v>34908</v>
      </c>
      <c r="AA47" s="225"/>
      <c r="AB47" s="228"/>
    </row>
    <row r="48" spans="1:28" s="178" customFormat="1" ht="60" x14ac:dyDescent="0.2">
      <c r="A48" s="223">
        <v>42</v>
      </c>
      <c r="B48" s="224"/>
      <c r="C48" s="225"/>
      <c r="D48" s="225"/>
      <c r="E48" s="159" t="s">
        <v>2436</v>
      </c>
      <c r="F48" s="159" t="s">
        <v>2303</v>
      </c>
      <c r="G48" s="217" t="s">
        <v>2625</v>
      </c>
      <c r="H48" s="217" t="s">
        <v>2626</v>
      </c>
      <c r="I48" s="217" t="s">
        <v>2627</v>
      </c>
      <c r="J48" s="217" t="s">
        <v>2628</v>
      </c>
      <c r="K48" s="159" t="s">
        <v>2629</v>
      </c>
      <c r="L48" s="225"/>
      <c r="M48" s="196">
        <v>1000</v>
      </c>
      <c r="N48" s="159" t="s">
        <v>2459</v>
      </c>
      <c r="O48" s="225" t="s">
        <v>2320</v>
      </c>
      <c r="P48" s="159" t="s">
        <v>2490</v>
      </c>
      <c r="Q48" s="159"/>
      <c r="R48" s="159"/>
      <c r="S48" s="225"/>
      <c r="T48" s="225"/>
      <c r="U48" s="227" t="s">
        <v>2312</v>
      </c>
      <c r="V48" s="160">
        <v>34918</v>
      </c>
      <c r="W48" s="225"/>
      <c r="X48" s="225"/>
      <c r="Y48" s="225"/>
      <c r="Z48" s="160">
        <v>34918</v>
      </c>
      <c r="AA48" s="225"/>
      <c r="AB48" s="228"/>
    </row>
    <row r="49" spans="1:28" s="178" customFormat="1" ht="75" x14ac:dyDescent="0.2">
      <c r="A49" s="223">
        <v>43</v>
      </c>
      <c r="B49" s="224"/>
      <c r="C49" s="225"/>
      <c r="D49" s="225"/>
      <c r="E49" s="159" t="s">
        <v>2630</v>
      </c>
      <c r="F49" s="159" t="s">
        <v>2303</v>
      </c>
      <c r="G49" s="217" t="s">
        <v>2631</v>
      </c>
      <c r="H49" s="217" t="s">
        <v>2632</v>
      </c>
      <c r="I49" s="217" t="s">
        <v>2633</v>
      </c>
      <c r="J49" s="217" t="s">
        <v>2634</v>
      </c>
      <c r="K49" s="159" t="s">
        <v>2559</v>
      </c>
      <c r="L49" s="225"/>
      <c r="M49" s="196">
        <v>6800</v>
      </c>
      <c r="N49" s="159" t="s">
        <v>2451</v>
      </c>
      <c r="O49" s="225" t="s">
        <v>2320</v>
      </c>
      <c r="P49" s="159" t="s">
        <v>2490</v>
      </c>
      <c r="Q49" s="159"/>
      <c r="R49" s="159"/>
      <c r="S49" s="225"/>
      <c r="T49" s="225"/>
      <c r="U49" s="227" t="s">
        <v>2312</v>
      </c>
      <c r="V49" s="160">
        <v>35268</v>
      </c>
      <c r="W49" s="225"/>
      <c r="X49" s="225"/>
      <c r="Y49" s="225"/>
      <c r="Z49" s="160">
        <v>35268</v>
      </c>
      <c r="AA49" s="225"/>
      <c r="AB49" s="228"/>
    </row>
    <row r="50" spans="1:28" s="178" customFormat="1" ht="60" x14ac:dyDescent="0.2">
      <c r="A50" s="223">
        <v>44</v>
      </c>
      <c r="B50" s="224" t="s">
        <v>2635</v>
      </c>
      <c r="C50" s="225"/>
      <c r="D50" s="225"/>
      <c r="E50" s="159" t="s">
        <v>2533</v>
      </c>
      <c r="F50" s="159" t="s">
        <v>2303</v>
      </c>
      <c r="G50" s="217" t="s">
        <v>2636</v>
      </c>
      <c r="H50" s="217" t="s">
        <v>2637</v>
      </c>
      <c r="I50" s="217" t="s">
        <v>2638</v>
      </c>
      <c r="J50" s="217" t="s">
        <v>2639</v>
      </c>
      <c r="K50" s="159" t="s">
        <v>2640</v>
      </c>
      <c r="L50" s="225"/>
      <c r="M50" s="196"/>
      <c r="N50" s="159" t="s">
        <v>2309</v>
      </c>
      <c r="O50" s="225" t="s">
        <v>2320</v>
      </c>
      <c r="P50" s="159">
        <v>808</v>
      </c>
      <c r="Q50" s="159">
        <v>339</v>
      </c>
      <c r="R50" s="159" t="s">
        <v>2641</v>
      </c>
      <c r="S50" s="226">
        <v>13000</v>
      </c>
      <c r="T50" s="225"/>
      <c r="U50" s="227" t="s">
        <v>2312</v>
      </c>
      <c r="V50" s="160">
        <v>35523</v>
      </c>
      <c r="W50" s="225"/>
      <c r="X50" s="225"/>
      <c r="Y50" s="225"/>
      <c r="Z50" s="160">
        <v>35523</v>
      </c>
      <c r="AA50" s="225"/>
      <c r="AB50" s="229"/>
    </row>
    <row r="51" spans="1:28" s="178" customFormat="1" ht="90" x14ac:dyDescent="0.2">
      <c r="A51" s="223">
        <v>45</v>
      </c>
      <c r="B51" s="224" t="s">
        <v>2642</v>
      </c>
      <c r="C51" s="225"/>
      <c r="D51" s="225"/>
      <c r="E51" s="159" t="s">
        <v>2517</v>
      </c>
      <c r="F51" s="159" t="s">
        <v>2303</v>
      </c>
      <c r="G51" s="217" t="s">
        <v>2643</v>
      </c>
      <c r="H51" s="217" t="s">
        <v>2644</v>
      </c>
      <c r="I51" s="217" t="s">
        <v>2645</v>
      </c>
      <c r="J51" s="217" t="s">
        <v>2646</v>
      </c>
      <c r="K51" s="159" t="s">
        <v>2647</v>
      </c>
      <c r="L51" s="225"/>
      <c r="M51" s="196">
        <v>7500</v>
      </c>
      <c r="N51" s="159" t="s">
        <v>2648</v>
      </c>
      <c r="O51" s="225" t="s">
        <v>2310</v>
      </c>
      <c r="P51" s="159" t="s">
        <v>2490</v>
      </c>
      <c r="Q51" s="159"/>
      <c r="R51" s="159" t="s">
        <v>2649</v>
      </c>
      <c r="S51" s="226">
        <v>93550</v>
      </c>
      <c r="T51" s="225"/>
      <c r="U51" s="227" t="s">
        <v>2312</v>
      </c>
      <c r="V51" s="160">
        <v>35585</v>
      </c>
      <c r="W51" s="225"/>
      <c r="X51" s="225"/>
      <c r="Y51" s="225"/>
      <c r="Z51" s="160">
        <v>35585</v>
      </c>
      <c r="AA51" s="225"/>
      <c r="AB51" s="229"/>
    </row>
    <row r="52" spans="1:28" s="178" customFormat="1" ht="90" x14ac:dyDescent="0.2">
      <c r="A52" s="223">
        <v>46</v>
      </c>
      <c r="B52" s="224"/>
      <c r="C52" s="225"/>
      <c r="D52" s="225"/>
      <c r="E52" s="159" t="s">
        <v>2650</v>
      </c>
      <c r="F52" s="159" t="s">
        <v>2303</v>
      </c>
      <c r="G52" s="217" t="s">
        <v>2651</v>
      </c>
      <c r="H52" s="217" t="s">
        <v>2652</v>
      </c>
      <c r="I52" s="217" t="s">
        <v>2653</v>
      </c>
      <c r="J52" s="217" t="s">
        <v>2654</v>
      </c>
      <c r="K52" s="159" t="s">
        <v>2655</v>
      </c>
      <c r="L52" s="225"/>
      <c r="M52" s="196">
        <v>16000</v>
      </c>
      <c r="N52" s="159" t="s">
        <v>2656</v>
      </c>
      <c r="O52" s="225" t="s">
        <v>2310</v>
      </c>
      <c r="P52" s="159" t="s">
        <v>2490</v>
      </c>
      <c r="Q52" s="159"/>
      <c r="R52" s="159"/>
      <c r="S52" s="225"/>
      <c r="T52" s="225"/>
      <c r="U52" s="227" t="s">
        <v>2312</v>
      </c>
      <c r="V52" s="160">
        <v>35759</v>
      </c>
      <c r="W52" s="225"/>
      <c r="X52" s="225"/>
      <c r="Y52" s="225"/>
      <c r="Z52" s="160">
        <v>35759</v>
      </c>
      <c r="AA52" s="225"/>
      <c r="AB52" s="229"/>
    </row>
    <row r="53" spans="1:28" s="178" customFormat="1" ht="300" x14ac:dyDescent="0.2">
      <c r="A53" s="223">
        <v>47</v>
      </c>
      <c r="B53" s="224" t="s">
        <v>2657</v>
      </c>
      <c r="C53" s="225"/>
      <c r="D53" s="225"/>
      <c r="E53" s="159" t="s">
        <v>2658</v>
      </c>
      <c r="F53" s="159" t="s">
        <v>2303</v>
      </c>
      <c r="G53" s="217" t="s">
        <v>2659</v>
      </c>
      <c r="H53" s="217" t="s">
        <v>2660</v>
      </c>
      <c r="I53" s="217" t="s">
        <v>2661</v>
      </c>
      <c r="J53" s="217" t="s">
        <v>2662</v>
      </c>
      <c r="K53" s="159" t="s">
        <v>2663</v>
      </c>
      <c r="L53" s="225"/>
      <c r="M53" s="196">
        <v>26000</v>
      </c>
      <c r="N53" s="159" t="s">
        <v>2664</v>
      </c>
      <c r="O53" s="225" t="s">
        <v>2310</v>
      </c>
      <c r="P53" s="159">
        <v>2466</v>
      </c>
      <c r="Q53" s="159">
        <v>90</v>
      </c>
      <c r="R53" s="159" t="s">
        <v>2665</v>
      </c>
      <c r="S53" s="225"/>
      <c r="T53" s="225"/>
      <c r="U53" s="227" t="s">
        <v>2312</v>
      </c>
      <c r="V53" s="160">
        <v>31827</v>
      </c>
      <c r="W53" s="225"/>
      <c r="X53" s="225"/>
      <c r="Y53" s="225"/>
      <c r="Z53" s="160">
        <v>31827</v>
      </c>
      <c r="AA53" s="225"/>
      <c r="AB53" s="229"/>
    </row>
    <row r="54" spans="1:28" s="178" customFormat="1" ht="135" x14ac:dyDescent="0.2">
      <c r="A54" s="223">
        <v>48</v>
      </c>
      <c r="B54" s="224" t="s">
        <v>2666</v>
      </c>
      <c r="C54" s="225"/>
      <c r="D54" s="225"/>
      <c r="E54" s="159" t="s">
        <v>2477</v>
      </c>
      <c r="F54" s="159" t="s">
        <v>2303</v>
      </c>
      <c r="G54" s="217" t="s">
        <v>2667</v>
      </c>
      <c r="H54" s="217" t="s">
        <v>2668</v>
      </c>
      <c r="I54" s="217" t="s">
        <v>2669</v>
      </c>
      <c r="J54" s="217" t="s">
        <v>2670</v>
      </c>
      <c r="K54" s="159" t="s">
        <v>2671</v>
      </c>
      <c r="L54" s="225"/>
      <c r="M54" s="196">
        <v>48562.5</v>
      </c>
      <c r="N54" s="159"/>
      <c r="O54" s="225" t="s">
        <v>2320</v>
      </c>
      <c r="P54" s="159">
        <v>2972</v>
      </c>
      <c r="Q54" s="159">
        <v>6461</v>
      </c>
      <c r="R54" s="159" t="s">
        <v>2672</v>
      </c>
      <c r="S54" s="226">
        <v>12376.65</v>
      </c>
      <c r="T54" s="225"/>
      <c r="U54" s="227" t="s">
        <v>2312</v>
      </c>
      <c r="V54" s="160">
        <v>35235</v>
      </c>
      <c r="W54" s="225"/>
      <c r="X54" s="225"/>
      <c r="Y54" s="225"/>
      <c r="Z54" s="160">
        <v>35235</v>
      </c>
      <c r="AA54" s="225"/>
      <c r="AB54" s="229"/>
    </row>
    <row r="55" spans="1:28" s="178" customFormat="1" ht="120" x14ac:dyDescent="0.2">
      <c r="A55" s="223">
        <v>49</v>
      </c>
      <c r="B55" s="224" t="s">
        <v>2673</v>
      </c>
      <c r="C55" s="225"/>
      <c r="D55" s="225"/>
      <c r="E55" s="159" t="s">
        <v>2674</v>
      </c>
      <c r="F55" s="159" t="s">
        <v>2303</v>
      </c>
      <c r="G55" s="217" t="s">
        <v>2675</v>
      </c>
      <c r="H55" s="217" t="s">
        <v>2676</v>
      </c>
      <c r="I55" s="217" t="s">
        <v>2677</v>
      </c>
      <c r="J55" s="217" t="s">
        <v>2678</v>
      </c>
      <c r="K55" s="159" t="s">
        <v>2679</v>
      </c>
      <c r="L55" s="225"/>
      <c r="M55" s="196">
        <v>130000</v>
      </c>
      <c r="N55" s="159"/>
      <c r="O55" s="225" t="s">
        <v>2320</v>
      </c>
      <c r="P55" s="159">
        <v>1017</v>
      </c>
      <c r="Q55" s="159">
        <v>592</v>
      </c>
      <c r="R55" s="159" t="s">
        <v>2680</v>
      </c>
      <c r="S55" s="225"/>
      <c r="T55" s="225"/>
      <c r="U55" s="227" t="s">
        <v>2312</v>
      </c>
      <c r="V55" s="160">
        <v>35636</v>
      </c>
      <c r="W55" s="225"/>
      <c r="X55" s="225"/>
      <c r="Y55" s="225"/>
      <c r="Z55" s="160">
        <v>35636</v>
      </c>
      <c r="AA55" s="225"/>
      <c r="AB55" s="229"/>
    </row>
    <row r="56" spans="1:28" s="178" customFormat="1" ht="75" x14ac:dyDescent="0.2">
      <c r="A56" s="223">
        <v>50</v>
      </c>
      <c r="B56" s="224" t="s">
        <v>2681</v>
      </c>
      <c r="C56" s="225"/>
      <c r="D56" s="225"/>
      <c r="E56" s="159" t="s">
        <v>2682</v>
      </c>
      <c r="F56" s="159" t="s">
        <v>2303</v>
      </c>
      <c r="G56" s="217" t="s">
        <v>2683</v>
      </c>
      <c r="H56" s="217" t="s">
        <v>2684</v>
      </c>
      <c r="I56" s="217" t="s">
        <v>2685</v>
      </c>
      <c r="J56" s="217" t="s">
        <v>2686</v>
      </c>
      <c r="K56" s="159" t="s">
        <v>2687</v>
      </c>
      <c r="L56" s="225"/>
      <c r="M56" s="196"/>
      <c r="N56" s="159" t="s">
        <v>2468</v>
      </c>
      <c r="O56" s="225" t="s">
        <v>2320</v>
      </c>
      <c r="P56" s="159">
        <v>6528</v>
      </c>
      <c r="Q56" s="159">
        <v>785</v>
      </c>
      <c r="R56" s="159" t="s">
        <v>2688</v>
      </c>
      <c r="S56" s="226">
        <v>3250</v>
      </c>
      <c r="T56" s="225"/>
      <c r="U56" s="227" t="s">
        <v>2312</v>
      </c>
      <c r="V56" s="160">
        <v>35961</v>
      </c>
      <c r="W56" s="225"/>
      <c r="X56" s="225"/>
      <c r="Y56" s="225"/>
      <c r="Z56" s="160">
        <v>35961</v>
      </c>
      <c r="AA56" s="225"/>
      <c r="AB56" s="229"/>
    </row>
    <row r="57" spans="1:28" s="178" customFormat="1" ht="60" x14ac:dyDescent="0.2">
      <c r="A57" s="223">
        <v>51</v>
      </c>
      <c r="B57" s="224" t="s">
        <v>2689</v>
      </c>
      <c r="C57" s="225"/>
      <c r="D57" s="225"/>
      <c r="E57" s="159" t="s">
        <v>2690</v>
      </c>
      <c r="F57" s="159" t="s">
        <v>2303</v>
      </c>
      <c r="G57" s="217" t="s">
        <v>2691</v>
      </c>
      <c r="H57" s="217" t="s">
        <v>2692</v>
      </c>
      <c r="I57" s="217" t="s">
        <v>2693</v>
      </c>
      <c r="J57" s="217" t="s">
        <v>2694</v>
      </c>
      <c r="K57" s="159" t="s">
        <v>2695</v>
      </c>
      <c r="L57" s="225"/>
      <c r="M57" s="196">
        <v>100000</v>
      </c>
      <c r="N57" s="159" t="s">
        <v>2530</v>
      </c>
      <c r="O57" s="225" t="s">
        <v>2320</v>
      </c>
      <c r="P57" s="159">
        <v>6539</v>
      </c>
      <c r="Q57" s="159">
        <v>324</v>
      </c>
      <c r="R57" s="159" t="s">
        <v>2696</v>
      </c>
      <c r="S57" s="226">
        <v>24384.75</v>
      </c>
      <c r="T57" s="225"/>
      <c r="U57" s="227" t="s">
        <v>2312</v>
      </c>
      <c r="V57" s="160">
        <v>35973</v>
      </c>
      <c r="W57" s="225"/>
      <c r="X57" s="225"/>
      <c r="Y57" s="225"/>
      <c r="Z57" s="160">
        <v>35973</v>
      </c>
      <c r="AA57" s="225"/>
      <c r="AB57" s="229"/>
    </row>
    <row r="58" spans="1:28" s="178" customFormat="1" ht="144" customHeight="1" x14ac:dyDescent="0.2">
      <c r="A58" s="223">
        <v>52</v>
      </c>
      <c r="B58" s="224" t="s">
        <v>2697</v>
      </c>
      <c r="C58" s="225"/>
      <c r="D58" s="225"/>
      <c r="E58" s="159" t="s">
        <v>2698</v>
      </c>
      <c r="F58" s="159" t="s">
        <v>2303</v>
      </c>
      <c r="G58" s="217" t="s">
        <v>2699</v>
      </c>
      <c r="H58" s="217" t="s">
        <v>2700</v>
      </c>
      <c r="I58" s="217" t="s">
        <v>2701</v>
      </c>
      <c r="J58" s="217" t="s">
        <v>2702</v>
      </c>
      <c r="K58" s="159" t="s">
        <v>2703</v>
      </c>
      <c r="L58" s="225"/>
      <c r="M58" s="196">
        <v>90000</v>
      </c>
      <c r="N58" s="159" t="s">
        <v>2309</v>
      </c>
      <c r="O58" s="225" t="s">
        <v>2320</v>
      </c>
      <c r="P58" s="159">
        <v>13525</v>
      </c>
      <c r="Q58" s="159">
        <v>297</v>
      </c>
      <c r="R58" s="159" t="s">
        <v>2704</v>
      </c>
      <c r="S58" s="226">
        <v>12410.76</v>
      </c>
      <c r="T58" s="225"/>
      <c r="U58" s="227"/>
      <c r="V58" s="160">
        <v>36607</v>
      </c>
      <c r="W58" s="225"/>
      <c r="X58" s="225"/>
      <c r="Y58" s="225"/>
      <c r="Z58" s="160">
        <v>36607</v>
      </c>
      <c r="AA58" s="225"/>
      <c r="AB58" s="229"/>
    </row>
    <row r="59" spans="1:28" s="178" customFormat="1" ht="138.75" customHeight="1" x14ac:dyDescent="0.2">
      <c r="A59" s="223">
        <v>53</v>
      </c>
      <c r="B59" s="224" t="s">
        <v>2705</v>
      </c>
      <c r="C59" s="225"/>
      <c r="D59" s="225"/>
      <c r="E59" s="159" t="s">
        <v>2706</v>
      </c>
      <c r="F59" s="159" t="s">
        <v>2303</v>
      </c>
      <c r="G59" s="217" t="s">
        <v>2707</v>
      </c>
      <c r="H59" s="217" t="s">
        <v>2708</v>
      </c>
      <c r="I59" s="217" t="s">
        <v>2709</v>
      </c>
      <c r="J59" s="217" t="s">
        <v>2710</v>
      </c>
      <c r="K59" s="159" t="s">
        <v>2711</v>
      </c>
      <c r="L59" s="225"/>
      <c r="M59" s="230">
        <v>413200</v>
      </c>
      <c r="N59" s="159" t="s">
        <v>2309</v>
      </c>
      <c r="O59" s="225" t="s">
        <v>2320</v>
      </c>
      <c r="P59" s="159">
        <v>3232</v>
      </c>
      <c r="Q59" s="159">
        <v>323</v>
      </c>
      <c r="R59" s="159" t="s">
        <v>2712</v>
      </c>
      <c r="S59" s="226">
        <v>25313.599999999999</v>
      </c>
      <c r="T59" s="225"/>
      <c r="U59" s="227" t="s">
        <v>2312</v>
      </c>
      <c r="V59" s="160">
        <v>36985</v>
      </c>
      <c r="W59" s="225"/>
      <c r="X59" s="225"/>
      <c r="Y59" s="225"/>
      <c r="Z59" s="160">
        <v>36985</v>
      </c>
      <c r="AA59" s="225"/>
      <c r="AB59" s="229"/>
    </row>
    <row r="60" spans="1:28" s="178" customFormat="1" ht="81" customHeight="1" x14ac:dyDescent="0.2">
      <c r="A60" s="223">
        <v>54</v>
      </c>
      <c r="B60" s="224"/>
      <c r="C60" s="225"/>
      <c r="D60" s="225"/>
      <c r="E60" s="159" t="s">
        <v>2303</v>
      </c>
      <c r="F60" s="159" t="s">
        <v>2303</v>
      </c>
      <c r="G60" s="217"/>
      <c r="H60" s="217"/>
      <c r="I60" s="217"/>
      <c r="J60" s="217"/>
      <c r="K60" s="159" t="s">
        <v>2713</v>
      </c>
      <c r="L60" s="225"/>
      <c r="M60" s="230">
        <v>400000</v>
      </c>
      <c r="N60" s="159" t="s">
        <v>2714</v>
      </c>
      <c r="O60" s="225" t="s">
        <v>2310</v>
      </c>
      <c r="P60" s="159">
        <v>6067</v>
      </c>
      <c r="Q60" s="159">
        <v>867</v>
      </c>
      <c r="R60" s="159"/>
      <c r="S60" s="225"/>
      <c r="T60" s="225"/>
      <c r="U60" s="227"/>
      <c r="V60" s="160">
        <v>37079</v>
      </c>
      <c r="W60" s="225"/>
      <c r="X60" s="225"/>
      <c r="Y60" s="225"/>
      <c r="Z60" s="160">
        <v>37079</v>
      </c>
      <c r="AA60" s="225"/>
      <c r="AB60" s="229"/>
    </row>
    <row r="61" spans="1:28" s="178" customFormat="1" ht="288.75" customHeight="1" x14ac:dyDescent="0.2">
      <c r="A61" s="223">
        <v>55</v>
      </c>
      <c r="B61" s="224" t="s">
        <v>2715</v>
      </c>
      <c r="C61" s="225"/>
      <c r="D61" s="225"/>
      <c r="E61" s="159" t="s">
        <v>2716</v>
      </c>
      <c r="F61" s="159" t="s">
        <v>2303</v>
      </c>
      <c r="G61" s="217" t="s">
        <v>2717</v>
      </c>
      <c r="H61" s="217" t="s">
        <v>2718</v>
      </c>
      <c r="I61" s="217" t="s">
        <v>2719</v>
      </c>
      <c r="J61" s="217" t="s">
        <v>2720</v>
      </c>
      <c r="K61" s="159" t="s">
        <v>2721</v>
      </c>
      <c r="L61" s="225"/>
      <c r="M61" s="230">
        <v>156382.5</v>
      </c>
      <c r="N61" s="159" t="s">
        <v>2722</v>
      </c>
      <c r="O61" s="225" t="s">
        <v>2310</v>
      </c>
      <c r="P61" s="231">
        <v>6171</v>
      </c>
      <c r="Q61" s="159">
        <v>538</v>
      </c>
      <c r="R61" s="159" t="s">
        <v>2723</v>
      </c>
      <c r="S61" s="226">
        <v>10751.4</v>
      </c>
      <c r="T61" s="225"/>
      <c r="U61" s="227" t="s">
        <v>2312</v>
      </c>
      <c r="V61" s="160">
        <v>37147</v>
      </c>
      <c r="W61" s="225"/>
      <c r="X61" s="225"/>
      <c r="Y61" s="225"/>
      <c r="Z61" s="160">
        <v>37147</v>
      </c>
      <c r="AA61" s="225"/>
      <c r="AB61" s="229"/>
    </row>
    <row r="62" spans="1:28" s="178" customFormat="1" ht="105" x14ac:dyDescent="0.2">
      <c r="A62" s="223">
        <v>56</v>
      </c>
      <c r="B62" s="224" t="s">
        <v>2724</v>
      </c>
      <c r="C62" s="225"/>
      <c r="D62" s="225"/>
      <c r="E62" s="159" t="s">
        <v>2725</v>
      </c>
      <c r="F62" s="159" t="s">
        <v>2303</v>
      </c>
      <c r="G62" s="217" t="s">
        <v>2726</v>
      </c>
      <c r="H62" s="217" t="s">
        <v>2727</v>
      </c>
      <c r="I62" s="217" t="s">
        <v>2728</v>
      </c>
      <c r="J62" s="217" t="s">
        <v>2729</v>
      </c>
      <c r="K62" s="159" t="s">
        <v>2730</v>
      </c>
      <c r="L62" s="225"/>
      <c r="M62" s="230">
        <v>150000</v>
      </c>
      <c r="N62" s="159" t="s">
        <v>2309</v>
      </c>
      <c r="O62" s="225" t="s">
        <v>2320</v>
      </c>
      <c r="P62" s="159">
        <v>6320</v>
      </c>
      <c r="Q62" s="159">
        <v>8497</v>
      </c>
      <c r="R62" s="159" t="s">
        <v>2731</v>
      </c>
      <c r="S62" s="226">
        <v>13000</v>
      </c>
      <c r="T62" s="225"/>
      <c r="U62" s="227" t="s">
        <v>2312</v>
      </c>
      <c r="V62" s="160">
        <v>37226</v>
      </c>
      <c r="W62" s="225"/>
      <c r="X62" s="225"/>
      <c r="Y62" s="225"/>
      <c r="Z62" s="160">
        <v>37226</v>
      </c>
      <c r="AA62" s="225"/>
      <c r="AB62" s="229"/>
    </row>
    <row r="63" spans="1:28" s="178" customFormat="1" ht="105" x14ac:dyDescent="0.2">
      <c r="A63" s="223">
        <v>57</v>
      </c>
      <c r="B63" s="224">
        <v>10505</v>
      </c>
      <c r="C63" s="225"/>
      <c r="D63" s="225"/>
      <c r="E63" s="159" t="s">
        <v>2732</v>
      </c>
      <c r="F63" s="159" t="s">
        <v>2303</v>
      </c>
      <c r="G63" s="217" t="s">
        <v>2733</v>
      </c>
      <c r="H63" s="217" t="s">
        <v>2734</v>
      </c>
      <c r="I63" s="217" t="s">
        <v>2735</v>
      </c>
      <c r="J63" s="217" t="s">
        <v>2736</v>
      </c>
      <c r="K63" s="159" t="s">
        <v>2737</v>
      </c>
      <c r="L63" s="225"/>
      <c r="M63" s="230">
        <v>10000</v>
      </c>
      <c r="N63" s="159" t="s">
        <v>2738</v>
      </c>
      <c r="O63" s="225" t="s">
        <v>2320</v>
      </c>
      <c r="P63" s="159">
        <v>6177</v>
      </c>
      <c r="Q63" s="159"/>
      <c r="R63" s="159" t="s">
        <v>2739</v>
      </c>
      <c r="S63" s="226">
        <v>94861</v>
      </c>
      <c r="T63" s="225"/>
      <c r="U63" s="227" t="s">
        <v>2740</v>
      </c>
      <c r="V63" s="160">
        <v>37154</v>
      </c>
      <c r="W63" s="225"/>
      <c r="X63" s="225"/>
      <c r="Y63" s="225"/>
      <c r="Z63" s="160">
        <v>37154</v>
      </c>
      <c r="AA63" s="225"/>
      <c r="AB63" s="229"/>
    </row>
    <row r="64" spans="1:28" s="178" customFormat="1" ht="99" customHeight="1" x14ac:dyDescent="0.2">
      <c r="A64" s="223">
        <v>58</v>
      </c>
      <c r="B64" s="224"/>
      <c r="C64" s="225"/>
      <c r="D64" s="225"/>
      <c r="E64" s="159" t="s">
        <v>2741</v>
      </c>
      <c r="F64" s="159" t="s">
        <v>2303</v>
      </c>
      <c r="G64" s="217" t="s">
        <v>2742</v>
      </c>
      <c r="H64" s="217" t="s">
        <v>2743</v>
      </c>
      <c r="I64" s="217" t="s">
        <v>2744</v>
      </c>
      <c r="J64" s="217" t="s">
        <v>2745</v>
      </c>
      <c r="K64" s="159" t="s">
        <v>2746</v>
      </c>
      <c r="L64" s="225"/>
      <c r="M64" s="230">
        <v>38382.5</v>
      </c>
      <c r="N64" s="159" t="s">
        <v>2747</v>
      </c>
      <c r="O64" s="225" t="s">
        <v>2320</v>
      </c>
      <c r="P64" s="231">
        <v>6169</v>
      </c>
      <c r="Q64" s="159">
        <v>707</v>
      </c>
      <c r="R64" s="159"/>
      <c r="S64" s="225"/>
      <c r="T64" s="225"/>
      <c r="U64" s="227" t="s">
        <v>2312</v>
      </c>
      <c r="V64" s="160">
        <v>37186</v>
      </c>
      <c r="W64" s="225"/>
      <c r="X64" s="225"/>
      <c r="Y64" s="225"/>
      <c r="Z64" s="160">
        <v>37186</v>
      </c>
      <c r="AA64" s="225"/>
      <c r="AB64" s="229"/>
    </row>
    <row r="65" spans="1:28" s="178" customFormat="1" ht="165" x14ac:dyDescent="0.2">
      <c r="A65" s="223">
        <v>59</v>
      </c>
      <c r="B65" s="224" t="s">
        <v>2748</v>
      </c>
      <c r="C65" s="225"/>
      <c r="D65" s="225"/>
      <c r="E65" s="159" t="s">
        <v>2749</v>
      </c>
      <c r="F65" s="159" t="s">
        <v>2303</v>
      </c>
      <c r="G65" s="217" t="s">
        <v>2750</v>
      </c>
      <c r="H65" s="217" t="s">
        <v>2751</v>
      </c>
      <c r="I65" s="217" t="s">
        <v>2752</v>
      </c>
      <c r="J65" s="217" t="s">
        <v>2753</v>
      </c>
      <c r="K65" s="159" t="s">
        <v>2754</v>
      </c>
      <c r="L65" s="225"/>
      <c r="M65" s="230">
        <v>200000</v>
      </c>
      <c r="N65" s="159" t="s">
        <v>2459</v>
      </c>
      <c r="O65" s="225" t="s">
        <v>2320</v>
      </c>
      <c r="P65" s="159">
        <v>6251</v>
      </c>
      <c r="Q65" s="224" t="s">
        <v>2755</v>
      </c>
      <c r="R65" s="159" t="s">
        <v>2756</v>
      </c>
      <c r="S65" s="226">
        <v>23907.33</v>
      </c>
      <c r="T65" s="225"/>
      <c r="U65" s="227" t="s">
        <v>2312</v>
      </c>
      <c r="V65" s="160">
        <v>37176</v>
      </c>
      <c r="W65" s="225"/>
      <c r="X65" s="225"/>
      <c r="Y65" s="225"/>
      <c r="Z65" s="160">
        <v>37176</v>
      </c>
      <c r="AA65" s="225"/>
      <c r="AB65" s="229"/>
    </row>
    <row r="66" spans="1:28" s="178" customFormat="1" ht="90" x14ac:dyDescent="0.2">
      <c r="A66" s="223">
        <v>60</v>
      </c>
      <c r="B66" s="224"/>
      <c r="C66" s="225"/>
      <c r="D66" s="225"/>
      <c r="E66" s="159" t="s">
        <v>2757</v>
      </c>
      <c r="F66" s="159" t="s">
        <v>2303</v>
      </c>
      <c r="G66" s="217" t="s">
        <v>2758</v>
      </c>
      <c r="H66" s="217" t="s">
        <v>2759</v>
      </c>
      <c r="I66" s="217" t="s">
        <v>2760</v>
      </c>
      <c r="J66" s="217" t="s">
        <v>2761</v>
      </c>
      <c r="K66" s="159" t="s">
        <v>2762</v>
      </c>
      <c r="L66" s="225"/>
      <c r="M66" s="230">
        <v>10000</v>
      </c>
      <c r="N66" s="159" t="s">
        <v>2648</v>
      </c>
      <c r="O66" s="225" t="s">
        <v>2320</v>
      </c>
      <c r="P66" s="159"/>
      <c r="Q66" s="159"/>
      <c r="R66" s="159" t="s">
        <v>2763</v>
      </c>
      <c r="S66" s="225"/>
      <c r="T66" s="225"/>
      <c r="U66" s="227" t="s">
        <v>2312</v>
      </c>
      <c r="V66" s="160">
        <v>37279</v>
      </c>
      <c r="W66" s="225"/>
      <c r="X66" s="225"/>
      <c r="Y66" s="225"/>
      <c r="Z66" s="160">
        <v>37279</v>
      </c>
      <c r="AA66" s="225"/>
      <c r="AB66" s="229"/>
    </row>
    <row r="67" spans="1:28" s="178" customFormat="1" ht="120" x14ac:dyDescent="0.2">
      <c r="A67" s="223">
        <v>61</v>
      </c>
      <c r="B67" s="224" t="s">
        <v>2764</v>
      </c>
      <c r="C67" s="225"/>
      <c r="D67" s="225"/>
      <c r="E67" s="159" t="s">
        <v>2765</v>
      </c>
      <c r="F67" s="159" t="s">
        <v>2303</v>
      </c>
      <c r="G67" s="217" t="s">
        <v>2766</v>
      </c>
      <c r="H67" s="217" t="s">
        <v>2767</v>
      </c>
      <c r="I67" s="217" t="s">
        <v>2768</v>
      </c>
      <c r="J67" s="217" t="s">
        <v>2769</v>
      </c>
      <c r="K67" s="159" t="s">
        <v>2770</v>
      </c>
      <c r="L67" s="225"/>
      <c r="M67" s="230">
        <v>46000</v>
      </c>
      <c r="N67" s="159" t="s">
        <v>2771</v>
      </c>
      <c r="O67" s="225" t="s">
        <v>2320</v>
      </c>
      <c r="P67" s="159">
        <v>6503</v>
      </c>
      <c r="Q67" s="159">
        <v>365</v>
      </c>
      <c r="R67" s="159" t="s">
        <v>2772</v>
      </c>
      <c r="S67" s="226">
        <v>3150</v>
      </c>
      <c r="T67" s="225"/>
      <c r="U67" s="227" t="s">
        <v>2312</v>
      </c>
      <c r="V67" s="160">
        <v>37334</v>
      </c>
      <c r="W67" s="225"/>
      <c r="X67" s="225"/>
      <c r="Y67" s="225"/>
      <c r="Z67" s="160">
        <v>37334</v>
      </c>
      <c r="AA67" s="225"/>
      <c r="AB67" s="229"/>
    </row>
    <row r="68" spans="1:28" s="178" customFormat="1" ht="60" x14ac:dyDescent="0.2">
      <c r="A68" s="223">
        <v>62</v>
      </c>
      <c r="B68" s="224"/>
      <c r="C68" s="225"/>
      <c r="D68" s="225"/>
      <c r="E68" s="159" t="s">
        <v>2749</v>
      </c>
      <c r="F68" s="159" t="s">
        <v>2303</v>
      </c>
      <c r="G68" s="217"/>
      <c r="H68" s="217"/>
      <c r="I68" s="217"/>
      <c r="J68" s="217"/>
      <c r="K68" s="159"/>
      <c r="L68" s="225"/>
      <c r="M68" s="230">
        <v>93000</v>
      </c>
      <c r="N68" s="159" t="s">
        <v>2773</v>
      </c>
      <c r="O68" s="225" t="s">
        <v>2320</v>
      </c>
      <c r="P68" s="159"/>
      <c r="Q68" s="159"/>
      <c r="R68" s="159"/>
      <c r="S68" s="225"/>
      <c r="T68" s="225"/>
      <c r="U68" s="227" t="s">
        <v>2312</v>
      </c>
      <c r="V68" s="160">
        <v>37454</v>
      </c>
      <c r="W68" s="225"/>
      <c r="X68" s="225"/>
      <c r="Y68" s="225"/>
      <c r="Z68" s="160">
        <v>37454</v>
      </c>
      <c r="AA68" s="225"/>
      <c r="AB68" s="229"/>
    </row>
    <row r="69" spans="1:28" s="178" customFormat="1" ht="75" x14ac:dyDescent="0.2">
      <c r="A69" s="223">
        <v>63</v>
      </c>
      <c r="B69" s="224" t="s">
        <v>2774</v>
      </c>
      <c r="C69" s="225"/>
      <c r="D69" s="225"/>
      <c r="E69" s="159" t="s">
        <v>2775</v>
      </c>
      <c r="F69" s="159" t="s">
        <v>2303</v>
      </c>
      <c r="G69" s="217" t="s">
        <v>2776</v>
      </c>
      <c r="H69" s="217" t="s">
        <v>2777</v>
      </c>
      <c r="I69" s="217" t="s">
        <v>2778</v>
      </c>
      <c r="J69" s="217" t="s">
        <v>2779</v>
      </c>
      <c r="K69" s="159" t="s">
        <v>2780</v>
      </c>
      <c r="L69" s="225"/>
      <c r="M69" s="230">
        <v>77800</v>
      </c>
      <c r="N69" s="159" t="s">
        <v>2781</v>
      </c>
      <c r="O69" s="225" t="s">
        <v>2320</v>
      </c>
      <c r="P69" s="159"/>
      <c r="Q69" s="159"/>
      <c r="R69" s="159" t="s">
        <v>2782</v>
      </c>
      <c r="S69" s="225"/>
      <c r="T69" s="225"/>
      <c r="U69" s="227" t="s">
        <v>2740</v>
      </c>
      <c r="V69" s="160">
        <v>37610</v>
      </c>
      <c r="W69" s="225"/>
      <c r="X69" s="225"/>
      <c r="Y69" s="225"/>
      <c r="Z69" s="160">
        <v>37610</v>
      </c>
      <c r="AA69" s="225"/>
      <c r="AB69" s="229"/>
    </row>
    <row r="70" spans="1:28" s="178" customFormat="1" ht="95.25" customHeight="1" x14ac:dyDescent="0.2">
      <c r="A70" s="223">
        <v>64</v>
      </c>
      <c r="B70" s="224"/>
      <c r="C70" s="225"/>
      <c r="D70" s="225"/>
      <c r="E70" s="159" t="s">
        <v>2783</v>
      </c>
      <c r="F70" s="159" t="s">
        <v>2303</v>
      </c>
      <c r="G70" s="217" t="s">
        <v>2784</v>
      </c>
      <c r="H70" s="217" t="s">
        <v>2785</v>
      </c>
      <c r="I70" s="217" t="s">
        <v>2786</v>
      </c>
      <c r="J70" s="217" t="s">
        <v>2787</v>
      </c>
      <c r="K70" s="159" t="s">
        <v>2788</v>
      </c>
      <c r="L70" s="225"/>
      <c r="M70" s="230">
        <v>25000</v>
      </c>
      <c r="N70" s="159"/>
      <c r="O70" s="225" t="s">
        <v>2320</v>
      </c>
      <c r="P70" s="159"/>
      <c r="Q70" s="159"/>
      <c r="R70" s="159" t="s">
        <v>2763</v>
      </c>
      <c r="S70" s="225"/>
      <c r="T70" s="225"/>
      <c r="U70" s="227" t="s">
        <v>2312</v>
      </c>
      <c r="V70" s="160">
        <v>37907</v>
      </c>
      <c r="W70" s="225"/>
      <c r="X70" s="225"/>
      <c r="Y70" s="225"/>
      <c r="Z70" s="160">
        <v>37907</v>
      </c>
      <c r="AA70" s="225"/>
      <c r="AB70" s="229"/>
    </row>
    <row r="71" spans="1:28" s="178" customFormat="1" ht="90" x14ac:dyDescent="0.2">
      <c r="A71" s="223">
        <v>65</v>
      </c>
      <c r="B71" s="224" t="s">
        <v>2789</v>
      </c>
      <c r="C71" s="225"/>
      <c r="D71" s="225"/>
      <c r="E71" s="159" t="s">
        <v>2790</v>
      </c>
      <c r="F71" s="159" t="s">
        <v>2303</v>
      </c>
      <c r="G71" s="217" t="s">
        <v>2791</v>
      </c>
      <c r="H71" s="217" t="s">
        <v>2792</v>
      </c>
      <c r="I71" s="217" t="s">
        <v>2793</v>
      </c>
      <c r="J71" s="217" t="s">
        <v>2794</v>
      </c>
      <c r="K71" s="159" t="s">
        <v>2795</v>
      </c>
      <c r="L71" s="225"/>
      <c r="M71" s="232">
        <v>550000</v>
      </c>
      <c r="N71" s="159" t="s">
        <v>2796</v>
      </c>
      <c r="O71" s="225" t="s">
        <v>2320</v>
      </c>
      <c r="P71" s="158">
        <v>9371</v>
      </c>
      <c r="Q71" s="158" t="s">
        <v>2797</v>
      </c>
      <c r="R71" s="159" t="s">
        <v>2798</v>
      </c>
      <c r="S71" s="226">
        <v>12500</v>
      </c>
      <c r="T71" s="225"/>
      <c r="U71" s="227" t="s">
        <v>2312</v>
      </c>
      <c r="V71" s="233">
        <v>39244</v>
      </c>
      <c r="W71" s="225"/>
      <c r="X71" s="225"/>
      <c r="Y71" s="225"/>
      <c r="Z71" s="233">
        <v>39244</v>
      </c>
      <c r="AA71" s="225"/>
      <c r="AB71" s="229"/>
    </row>
    <row r="72" spans="1:28" s="178" customFormat="1" ht="90" x14ac:dyDescent="0.2">
      <c r="A72" s="223">
        <v>66</v>
      </c>
      <c r="B72" s="224" t="s">
        <v>2799</v>
      </c>
      <c r="C72" s="225"/>
      <c r="D72" s="225"/>
      <c r="E72" s="159" t="s">
        <v>2800</v>
      </c>
      <c r="F72" s="159" t="s">
        <v>2303</v>
      </c>
      <c r="G72" s="217" t="s">
        <v>2801</v>
      </c>
      <c r="H72" s="217" t="s">
        <v>2802</v>
      </c>
      <c r="I72" s="217" t="s">
        <v>2803</v>
      </c>
      <c r="J72" s="217" t="s">
        <v>2804</v>
      </c>
      <c r="K72" s="159" t="s">
        <v>2805</v>
      </c>
      <c r="L72" s="225"/>
      <c r="M72" s="232">
        <v>150000</v>
      </c>
      <c r="N72" s="159" t="s">
        <v>2806</v>
      </c>
      <c r="O72" s="225" t="s">
        <v>2320</v>
      </c>
      <c r="P72" s="158">
        <v>9426</v>
      </c>
      <c r="Q72" s="158">
        <v>525</v>
      </c>
      <c r="R72" s="159" t="s">
        <v>2807</v>
      </c>
      <c r="S72" s="226">
        <v>8125</v>
      </c>
      <c r="T72" s="225"/>
      <c r="U72" s="227" t="s">
        <v>2383</v>
      </c>
      <c r="V72" s="233">
        <v>39259</v>
      </c>
      <c r="W72" s="225"/>
      <c r="X72" s="225"/>
      <c r="Y72" s="225"/>
      <c r="Z72" s="233">
        <v>39259</v>
      </c>
      <c r="AA72" s="225"/>
      <c r="AB72" s="229"/>
    </row>
    <row r="73" spans="1:28" s="178" customFormat="1" ht="81" customHeight="1" x14ac:dyDescent="0.2">
      <c r="A73" s="223">
        <v>67</v>
      </c>
      <c r="B73" s="224" t="s">
        <v>2808</v>
      </c>
      <c r="C73" s="225"/>
      <c r="D73" s="225"/>
      <c r="E73" s="159" t="s">
        <v>2809</v>
      </c>
      <c r="F73" s="159" t="s">
        <v>2303</v>
      </c>
      <c r="G73" s="217" t="s">
        <v>2810</v>
      </c>
      <c r="H73" s="217" t="s">
        <v>2811</v>
      </c>
      <c r="I73" s="217" t="s">
        <v>2812</v>
      </c>
      <c r="J73" s="217" t="s">
        <v>2813</v>
      </c>
      <c r="K73" s="159" t="s">
        <v>2814</v>
      </c>
      <c r="L73" s="225"/>
      <c r="M73" s="232">
        <v>250000</v>
      </c>
      <c r="N73" s="159" t="s">
        <v>2815</v>
      </c>
      <c r="O73" s="225" t="s">
        <v>2320</v>
      </c>
      <c r="P73" s="158">
        <v>9476</v>
      </c>
      <c r="Q73" s="158">
        <v>716</v>
      </c>
      <c r="R73" s="159" t="s">
        <v>2816</v>
      </c>
      <c r="S73" s="226">
        <v>6500</v>
      </c>
      <c r="T73" s="225"/>
      <c r="U73" s="227" t="s">
        <v>2312</v>
      </c>
      <c r="V73" s="233">
        <v>39283</v>
      </c>
      <c r="W73" s="225"/>
      <c r="X73" s="225"/>
      <c r="Y73" s="225"/>
      <c r="Z73" s="233">
        <v>39283</v>
      </c>
      <c r="AA73" s="225"/>
      <c r="AB73" s="229"/>
    </row>
    <row r="74" spans="1:28" s="178" customFormat="1" ht="129.75" customHeight="1" x14ac:dyDescent="0.2">
      <c r="A74" s="223">
        <v>68</v>
      </c>
      <c r="B74" s="224" t="s">
        <v>2817</v>
      </c>
      <c r="C74" s="225"/>
      <c r="D74" s="225"/>
      <c r="E74" s="159" t="s">
        <v>2818</v>
      </c>
      <c r="F74" s="159" t="s">
        <v>2303</v>
      </c>
      <c r="G74" s="217" t="s">
        <v>2819</v>
      </c>
      <c r="H74" s="217" t="s">
        <v>2820</v>
      </c>
      <c r="I74" s="217" t="s">
        <v>2821</v>
      </c>
      <c r="J74" s="217" t="s">
        <v>2822</v>
      </c>
      <c r="K74" s="159" t="s">
        <v>2823</v>
      </c>
      <c r="L74" s="225"/>
      <c r="M74" s="232">
        <v>400000</v>
      </c>
      <c r="N74" s="159" t="s">
        <v>2824</v>
      </c>
      <c r="O74" s="225" t="s">
        <v>2310</v>
      </c>
      <c r="P74" s="158">
        <v>9569</v>
      </c>
      <c r="Q74" s="158">
        <v>524</v>
      </c>
      <c r="R74" s="159" t="s">
        <v>2825</v>
      </c>
      <c r="S74" s="226">
        <v>750000</v>
      </c>
      <c r="T74" s="225"/>
      <c r="U74" s="227" t="s">
        <v>2312</v>
      </c>
      <c r="V74" s="233">
        <v>39324</v>
      </c>
      <c r="W74" s="225"/>
      <c r="X74" s="225"/>
      <c r="Y74" s="225"/>
      <c r="Z74" s="233">
        <v>39324</v>
      </c>
      <c r="AA74" s="225"/>
      <c r="AB74" s="229"/>
    </row>
    <row r="75" spans="1:28" s="178" customFormat="1" ht="145.5" customHeight="1" x14ac:dyDescent="0.2">
      <c r="A75" s="223">
        <v>69</v>
      </c>
      <c r="B75" s="224" t="s">
        <v>2826</v>
      </c>
      <c r="C75" s="225"/>
      <c r="D75" s="225"/>
      <c r="E75" s="159" t="s">
        <v>2827</v>
      </c>
      <c r="F75" s="159" t="s">
        <v>2303</v>
      </c>
      <c r="G75" s="217" t="s">
        <v>2828</v>
      </c>
      <c r="H75" s="217" t="s">
        <v>2829</v>
      </c>
      <c r="I75" s="217" t="s">
        <v>2830</v>
      </c>
      <c r="J75" s="217" t="s">
        <v>2343</v>
      </c>
      <c r="K75" s="159" t="s">
        <v>2831</v>
      </c>
      <c r="L75" s="225"/>
      <c r="M75" s="232">
        <v>110000</v>
      </c>
      <c r="N75" s="159" t="s">
        <v>2832</v>
      </c>
      <c r="O75" s="225" t="s">
        <v>2320</v>
      </c>
      <c r="P75" s="234">
        <v>9400</v>
      </c>
      <c r="Q75" s="158"/>
      <c r="R75" s="159" t="s">
        <v>2833</v>
      </c>
      <c r="S75" s="226">
        <v>15774.2</v>
      </c>
      <c r="T75" s="225"/>
      <c r="U75" s="227" t="s">
        <v>2312</v>
      </c>
      <c r="V75" s="233">
        <v>39080</v>
      </c>
      <c r="W75" s="225"/>
      <c r="X75" s="225"/>
      <c r="Y75" s="225"/>
      <c r="Z75" s="233">
        <v>39080</v>
      </c>
      <c r="AA75" s="225"/>
      <c r="AB75" s="235" t="s">
        <v>2834</v>
      </c>
    </row>
    <row r="76" spans="1:28" s="178" customFormat="1" ht="93" customHeight="1" x14ac:dyDescent="0.2">
      <c r="A76" s="223">
        <v>70</v>
      </c>
      <c r="B76" s="224"/>
      <c r="C76" s="225"/>
      <c r="D76" s="225"/>
      <c r="E76" s="159" t="s">
        <v>2835</v>
      </c>
      <c r="F76" s="159" t="s">
        <v>2303</v>
      </c>
      <c r="G76" s="217"/>
      <c r="H76" s="217"/>
      <c r="I76" s="217"/>
      <c r="J76" s="217"/>
      <c r="K76" s="159" t="s">
        <v>2836</v>
      </c>
      <c r="L76" s="225"/>
      <c r="M76" s="232">
        <v>120000</v>
      </c>
      <c r="N76" s="159" t="s">
        <v>2837</v>
      </c>
      <c r="O76" s="225" t="s">
        <v>2320</v>
      </c>
      <c r="P76" s="234" t="s">
        <v>2838</v>
      </c>
      <c r="Q76" s="158"/>
      <c r="R76" s="159" t="s">
        <v>2839</v>
      </c>
      <c r="S76" s="226">
        <v>7220.21</v>
      </c>
      <c r="T76" s="227" t="s">
        <v>2840</v>
      </c>
      <c r="U76" s="227" t="s">
        <v>2312</v>
      </c>
      <c r="V76" s="233">
        <v>39840</v>
      </c>
      <c r="W76" s="225"/>
      <c r="X76" s="225"/>
      <c r="Y76" s="225"/>
      <c r="Z76" s="233">
        <v>39840</v>
      </c>
      <c r="AA76" s="225"/>
      <c r="AB76" s="235" t="s">
        <v>2841</v>
      </c>
    </row>
    <row r="77" spans="1:28" s="178" customFormat="1" ht="195" x14ac:dyDescent="0.2">
      <c r="A77" s="223">
        <v>71</v>
      </c>
      <c r="B77" s="224">
        <v>14963</v>
      </c>
      <c r="C77" s="225"/>
      <c r="D77" s="225"/>
      <c r="E77" s="159" t="s">
        <v>2835</v>
      </c>
      <c r="F77" s="159" t="s">
        <v>2303</v>
      </c>
      <c r="G77" s="217" t="s">
        <v>2842</v>
      </c>
      <c r="H77" s="217" t="s">
        <v>2843</v>
      </c>
      <c r="I77" s="217" t="s">
        <v>2844</v>
      </c>
      <c r="J77" s="217" t="s">
        <v>2845</v>
      </c>
      <c r="K77" s="159" t="s">
        <v>2846</v>
      </c>
      <c r="L77" s="225"/>
      <c r="M77" s="232">
        <v>125000</v>
      </c>
      <c r="N77" s="159" t="s">
        <v>2847</v>
      </c>
      <c r="O77" s="225" t="s">
        <v>2320</v>
      </c>
      <c r="P77" s="234">
        <v>11049</v>
      </c>
      <c r="Q77" s="158">
        <v>1569</v>
      </c>
      <c r="R77" s="159" t="s">
        <v>2848</v>
      </c>
      <c r="S77" s="226">
        <v>5409.02</v>
      </c>
      <c r="T77" s="225"/>
      <c r="U77" s="227" t="s">
        <v>2312</v>
      </c>
      <c r="V77" s="233">
        <v>40040</v>
      </c>
      <c r="W77" s="225"/>
      <c r="X77" s="225"/>
      <c r="Y77" s="225"/>
      <c r="Z77" s="233">
        <v>40040</v>
      </c>
      <c r="AA77" s="225"/>
      <c r="AB77" s="229"/>
    </row>
    <row r="78" spans="1:28" s="178" customFormat="1" ht="90" x14ac:dyDescent="0.2">
      <c r="A78" s="223">
        <v>72</v>
      </c>
      <c r="B78" s="224" t="s">
        <v>2849</v>
      </c>
      <c r="C78" s="225"/>
      <c r="D78" s="225"/>
      <c r="E78" s="159" t="s">
        <v>2436</v>
      </c>
      <c r="F78" s="159" t="s">
        <v>2303</v>
      </c>
      <c r="G78" s="217" t="s">
        <v>2850</v>
      </c>
      <c r="H78" s="217" t="s">
        <v>2851</v>
      </c>
      <c r="I78" s="217" t="s">
        <v>2852</v>
      </c>
      <c r="J78" s="217" t="s">
        <v>2853</v>
      </c>
      <c r="K78" s="159" t="s">
        <v>2854</v>
      </c>
      <c r="L78" s="225"/>
      <c r="M78" s="232">
        <v>3250</v>
      </c>
      <c r="N78" s="159"/>
      <c r="O78" s="225" t="s">
        <v>2320</v>
      </c>
      <c r="P78" s="234">
        <v>9633</v>
      </c>
      <c r="Q78" s="158">
        <v>174</v>
      </c>
      <c r="R78" s="159" t="s">
        <v>2855</v>
      </c>
      <c r="S78" s="226">
        <v>3125</v>
      </c>
      <c r="T78" s="225"/>
      <c r="U78" s="160" t="s">
        <v>2408</v>
      </c>
      <c r="V78" s="233"/>
      <c r="W78" s="225"/>
      <c r="X78" s="225"/>
      <c r="Y78" s="225"/>
      <c r="Z78" s="233"/>
      <c r="AA78" s="225"/>
      <c r="AB78" s="229"/>
    </row>
    <row r="79" spans="1:28" s="178" customFormat="1" ht="152.25" customHeight="1" x14ac:dyDescent="0.2">
      <c r="A79" s="223">
        <v>73</v>
      </c>
      <c r="B79" s="224" t="s">
        <v>2856</v>
      </c>
      <c r="C79" s="227" t="s">
        <v>2857</v>
      </c>
      <c r="D79" s="225"/>
      <c r="E79" s="159" t="s">
        <v>2858</v>
      </c>
      <c r="F79" s="159" t="s">
        <v>2303</v>
      </c>
      <c r="G79" s="217" t="s">
        <v>2859</v>
      </c>
      <c r="H79" s="217" t="s">
        <v>2860</v>
      </c>
      <c r="I79" s="217" t="s">
        <v>2861</v>
      </c>
      <c r="J79" s="217" t="s">
        <v>2862</v>
      </c>
      <c r="K79" s="159" t="s">
        <v>2863</v>
      </c>
      <c r="L79" s="225"/>
      <c r="M79" s="196">
        <v>170000</v>
      </c>
      <c r="N79" s="159" t="s">
        <v>2864</v>
      </c>
      <c r="O79" s="225"/>
      <c r="P79" s="159">
        <v>17677</v>
      </c>
      <c r="Q79" s="159">
        <v>14561</v>
      </c>
      <c r="R79" s="159" t="s">
        <v>2865</v>
      </c>
      <c r="S79" s="226"/>
      <c r="T79" s="225"/>
      <c r="U79" s="227" t="s">
        <v>2866</v>
      </c>
      <c r="V79" s="160">
        <v>40445</v>
      </c>
      <c r="W79" s="225"/>
      <c r="X79" s="225"/>
      <c r="Y79" s="225"/>
      <c r="Z79" s="160">
        <v>40445</v>
      </c>
      <c r="AA79" s="225"/>
      <c r="AB79" s="229"/>
    </row>
    <row r="80" spans="1:28" s="178" customFormat="1" ht="106.5" customHeight="1" x14ac:dyDescent="0.2">
      <c r="A80" s="223">
        <v>74</v>
      </c>
      <c r="B80" s="224" t="s">
        <v>2856</v>
      </c>
      <c r="C80" s="225"/>
      <c r="D80" s="225"/>
      <c r="E80" s="159" t="s">
        <v>2858</v>
      </c>
      <c r="F80" s="159" t="s">
        <v>2303</v>
      </c>
      <c r="G80" s="217" t="s">
        <v>2859</v>
      </c>
      <c r="H80" s="217" t="s">
        <v>2867</v>
      </c>
      <c r="I80" s="217" t="s">
        <v>2868</v>
      </c>
      <c r="J80" s="217" t="s">
        <v>2869</v>
      </c>
      <c r="K80" s="159" t="s">
        <v>2870</v>
      </c>
      <c r="L80" s="225"/>
      <c r="M80" s="196">
        <v>340000</v>
      </c>
      <c r="N80" s="159" t="s">
        <v>2864</v>
      </c>
      <c r="O80" s="225"/>
      <c r="P80" s="159">
        <v>17677</v>
      </c>
      <c r="Q80" s="159">
        <v>14561</v>
      </c>
      <c r="R80" s="159" t="s">
        <v>2865</v>
      </c>
      <c r="S80" s="225"/>
      <c r="T80" s="225"/>
      <c r="U80" s="227" t="s">
        <v>2866</v>
      </c>
      <c r="V80" s="160">
        <v>40445</v>
      </c>
      <c r="W80" s="225"/>
      <c r="X80" s="225"/>
      <c r="Y80" s="225"/>
      <c r="Z80" s="160">
        <v>40445</v>
      </c>
      <c r="AA80" s="225"/>
      <c r="AB80" s="229"/>
    </row>
    <row r="81" spans="1:28" s="178" customFormat="1" ht="112.5" customHeight="1" x14ac:dyDescent="0.2">
      <c r="A81" s="223">
        <v>75</v>
      </c>
      <c r="B81" s="224" t="s">
        <v>2871</v>
      </c>
      <c r="C81" s="225"/>
      <c r="D81" s="225"/>
      <c r="E81" s="159" t="s">
        <v>2872</v>
      </c>
      <c r="F81" s="159" t="s">
        <v>2303</v>
      </c>
      <c r="G81" s="217" t="s">
        <v>2873</v>
      </c>
      <c r="H81" s="217"/>
      <c r="I81" s="217" t="s">
        <v>2874</v>
      </c>
      <c r="J81" s="217" t="s">
        <v>2875</v>
      </c>
      <c r="K81" s="159" t="s">
        <v>2876</v>
      </c>
      <c r="L81" s="225"/>
      <c r="M81" s="196">
        <v>0</v>
      </c>
      <c r="N81" s="159"/>
      <c r="O81" s="225" t="s">
        <v>2320</v>
      </c>
      <c r="P81" s="159">
        <v>18384</v>
      </c>
      <c r="Q81" s="159">
        <v>610</v>
      </c>
      <c r="R81" s="159" t="s">
        <v>2877</v>
      </c>
      <c r="S81" s="226">
        <v>3250</v>
      </c>
      <c r="T81" s="225"/>
      <c r="U81" s="159" t="s">
        <v>2408</v>
      </c>
      <c r="V81" s="160">
        <v>40787</v>
      </c>
      <c r="W81" s="225"/>
      <c r="X81" s="225"/>
      <c r="Y81" s="225"/>
      <c r="Z81" s="160">
        <v>40787</v>
      </c>
      <c r="AA81" s="225"/>
      <c r="AB81" s="229"/>
    </row>
    <row r="82" spans="1:28" s="178" customFormat="1" ht="102.75" customHeight="1" x14ac:dyDescent="0.2">
      <c r="A82" s="223">
        <v>76</v>
      </c>
      <c r="B82" s="224">
        <v>16432</v>
      </c>
      <c r="C82" s="225"/>
      <c r="D82" s="225"/>
      <c r="E82" s="159" t="s">
        <v>2878</v>
      </c>
      <c r="F82" s="159" t="s">
        <v>2303</v>
      </c>
      <c r="G82" s="217" t="s">
        <v>2879</v>
      </c>
      <c r="H82" s="217" t="s">
        <v>2880</v>
      </c>
      <c r="I82" s="217" t="s">
        <v>2881</v>
      </c>
      <c r="J82" s="217" t="s">
        <v>2882</v>
      </c>
      <c r="K82" s="159" t="s">
        <v>2883</v>
      </c>
      <c r="L82" s="225"/>
      <c r="M82" s="196">
        <v>0</v>
      </c>
      <c r="N82" s="159"/>
      <c r="O82" s="225" t="s">
        <v>2320</v>
      </c>
      <c r="P82" s="159">
        <v>18705</v>
      </c>
      <c r="Q82" s="159">
        <v>829</v>
      </c>
      <c r="R82" s="159" t="s">
        <v>2884</v>
      </c>
      <c r="S82" s="226">
        <v>3250</v>
      </c>
      <c r="T82" s="225"/>
      <c r="U82" s="159" t="s">
        <v>2408</v>
      </c>
      <c r="V82" s="160">
        <v>40721</v>
      </c>
      <c r="W82" s="225"/>
      <c r="X82" s="225"/>
      <c r="Y82" s="225"/>
      <c r="Z82" s="160">
        <v>40721</v>
      </c>
      <c r="AA82" s="225"/>
      <c r="AB82" s="229"/>
    </row>
    <row r="83" spans="1:28" s="178" customFormat="1" ht="219.75" customHeight="1" x14ac:dyDescent="0.2">
      <c r="A83" s="223">
        <v>77</v>
      </c>
      <c r="B83" s="224" t="s">
        <v>2885</v>
      </c>
      <c r="C83" s="225"/>
      <c r="D83" s="225"/>
      <c r="E83" s="159" t="s">
        <v>2477</v>
      </c>
      <c r="F83" s="159" t="s">
        <v>2303</v>
      </c>
      <c r="G83" s="217" t="s">
        <v>2479</v>
      </c>
      <c r="H83" s="217" t="s">
        <v>2886</v>
      </c>
      <c r="I83" s="217" t="s">
        <v>2887</v>
      </c>
      <c r="J83" s="217" t="s">
        <v>2888</v>
      </c>
      <c r="K83" s="159" t="s">
        <v>2889</v>
      </c>
      <c r="L83" s="225"/>
      <c r="M83" s="196">
        <v>0</v>
      </c>
      <c r="N83" s="159"/>
      <c r="O83" s="225" t="s">
        <v>2320</v>
      </c>
      <c r="P83" s="159">
        <v>19341</v>
      </c>
      <c r="Q83" s="159">
        <v>264358</v>
      </c>
      <c r="R83" s="159" t="s">
        <v>2890</v>
      </c>
      <c r="S83" s="226">
        <v>3250</v>
      </c>
      <c r="T83" s="225"/>
      <c r="U83" s="159" t="s">
        <v>2408</v>
      </c>
      <c r="V83" s="160">
        <v>40886</v>
      </c>
      <c r="W83" s="225"/>
      <c r="X83" s="225"/>
      <c r="Y83" s="225"/>
      <c r="Z83" s="160">
        <v>40886</v>
      </c>
      <c r="AA83" s="225"/>
      <c r="AB83" s="229"/>
    </row>
    <row r="84" spans="1:28" s="178" customFormat="1" ht="90" x14ac:dyDescent="0.2">
      <c r="A84" s="223">
        <v>78</v>
      </c>
      <c r="B84" s="224">
        <v>16053</v>
      </c>
      <c r="C84" s="225"/>
      <c r="D84" s="225"/>
      <c r="E84" s="159" t="s">
        <v>2891</v>
      </c>
      <c r="F84" s="159" t="s">
        <v>2303</v>
      </c>
      <c r="G84" s="217" t="s">
        <v>2892</v>
      </c>
      <c r="H84" s="217" t="s">
        <v>2893</v>
      </c>
      <c r="I84" s="217" t="s">
        <v>2894</v>
      </c>
      <c r="J84" s="217" t="s">
        <v>2895</v>
      </c>
      <c r="K84" s="159" t="s">
        <v>2896</v>
      </c>
      <c r="L84" s="225"/>
      <c r="M84" s="196">
        <v>0</v>
      </c>
      <c r="N84" s="159"/>
      <c r="O84" s="225" t="s">
        <v>2320</v>
      </c>
      <c r="P84" s="159">
        <v>18085</v>
      </c>
      <c r="Q84" s="159">
        <v>4720</v>
      </c>
      <c r="R84" s="159" t="s">
        <v>2897</v>
      </c>
      <c r="S84" s="226">
        <v>3250</v>
      </c>
      <c r="T84" s="225"/>
      <c r="U84" s="159" t="s">
        <v>2408</v>
      </c>
      <c r="V84" s="160">
        <v>40549</v>
      </c>
      <c r="W84" s="225"/>
      <c r="X84" s="225"/>
      <c r="Y84" s="225"/>
      <c r="Z84" s="160">
        <v>40549</v>
      </c>
      <c r="AA84" s="225"/>
      <c r="AB84" s="229"/>
    </row>
    <row r="85" spans="1:28" s="178" customFormat="1" ht="150" customHeight="1" x14ac:dyDescent="0.2">
      <c r="A85" s="223">
        <v>79</v>
      </c>
      <c r="B85" s="224">
        <v>18573</v>
      </c>
      <c r="C85" s="225"/>
      <c r="D85" s="225"/>
      <c r="E85" s="159" t="s">
        <v>2898</v>
      </c>
      <c r="F85" s="159" t="s">
        <v>2303</v>
      </c>
      <c r="G85" s="159" t="s">
        <v>2899</v>
      </c>
      <c r="H85" s="217" t="s">
        <v>2900</v>
      </c>
      <c r="I85" s="217" t="s">
        <v>2901</v>
      </c>
      <c r="J85" s="217" t="s">
        <v>2902</v>
      </c>
      <c r="K85" s="217" t="s">
        <v>2903</v>
      </c>
      <c r="L85" s="159"/>
      <c r="M85" s="225">
        <v>220000</v>
      </c>
      <c r="N85" s="196" t="s">
        <v>2904</v>
      </c>
      <c r="O85" s="159" t="s">
        <v>2320</v>
      </c>
      <c r="P85" s="225">
        <v>13225</v>
      </c>
      <c r="Q85" s="159">
        <v>281392</v>
      </c>
      <c r="R85" s="159" t="s">
        <v>2905</v>
      </c>
      <c r="S85" s="159">
        <v>6500</v>
      </c>
      <c r="T85" s="273"/>
      <c r="U85" s="236" t="s">
        <v>2312</v>
      </c>
      <c r="V85" s="159">
        <v>41522</v>
      </c>
      <c r="W85" s="160" t="s">
        <v>347</v>
      </c>
      <c r="X85" s="225">
        <v>226</v>
      </c>
      <c r="Y85" s="225">
        <v>41541</v>
      </c>
      <c r="Z85" s="225">
        <v>41547</v>
      </c>
      <c r="AA85" s="160"/>
      <c r="AB85" s="229"/>
    </row>
    <row r="86" spans="1:28" s="178" customFormat="1" ht="111" customHeight="1" thickBot="1" x14ac:dyDescent="0.25">
      <c r="A86" s="274">
        <v>80</v>
      </c>
      <c r="B86" s="237"/>
      <c r="C86" s="238"/>
      <c r="D86" s="238"/>
      <c r="E86" s="239" t="s">
        <v>5117</v>
      </c>
      <c r="F86" s="161" t="s">
        <v>2303</v>
      </c>
      <c r="G86" s="237" t="s">
        <v>5118</v>
      </c>
      <c r="H86" s="237" t="s">
        <v>5119</v>
      </c>
      <c r="I86" s="237" t="s">
        <v>5120</v>
      </c>
      <c r="J86" s="237" t="s">
        <v>5121</v>
      </c>
      <c r="K86" s="239" t="s">
        <v>5122</v>
      </c>
      <c r="L86" s="238"/>
      <c r="M86" s="275">
        <v>500000</v>
      </c>
      <c r="N86" s="240" t="s">
        <v>2476</v>
      </c>
      <c r="O86" s="238" t="s">
        <v>2310</v>
      </c>
      <c r="P86" s="161"/>
      <c r="Q86" s="161"/>
      <c r="R86" s="161"/>
      <c r="S86" s="241"/>
      <c r="T86" s="238"/>
      <c r="U86" s="276" t="s">
        <v>2312</v>
      </c>
      <c r="V86" s="162">
        <v>44348</v>
      </c>
      <c r="W86" s="239"/>
      <c r="X86" s="238"/>
      <c r="Y86" s="162"/>
      <c r="Z86" s="162"/>
      <c r="AA86" s="238"/>
      <c r="AB86" s="242"/>
    </row>
    <row r="87" spans="1:28" ht="18.75" thickBot="1" x14ac:dyDescent="0.25">
      <c r="L87" s="277" t="s">
        <v>2906</v>
      </c>
      <c r="M87" s="278">
        <f>SUM(M7:M86)</f>
        <v>5128292.5</v>
      </c>
    </row>
    <row r="88" spans="1:28" ht="18" x14ac:dyDescent="0.2">
      <c r="L88" s="279"/>
      <c r="M88" s="280"/>
    </row>
    <row r="89" spans="1:28" ht="18" x14ac:dyDescent="0.2">
      <c r="L89" s="279"/>
      <c r="M89" s="280"/>
    </row>
    <row r="90" spans="1:28" ht="18" x14ac:dyDescent="0.2">
      <c r="L90" s="279"/>
      <c r="M90" s="280"/>
    </row>
    <row r="91" spans="1:28" ht="18" x14ac:dyDescent="0.2">
      <c r="L91" s="279"/>
      <c r="M91" s="280"/>
    </row>
    <row r="92" spans="1:28" ht="18" x14ac:dyDescent="0.2">
      <c r="L92" s="279"/>
      <c r="M92" s="280"/>
    </row>
  </sheetData>
  <mergeCells count="25">
    <mergeCell ref="A3:AB3"/>
    <mergeCell ref="A2:AB2"/>
    <mergeCell ref="A4:AB4"/>
    <mergeCell ref="W5:Y5"/>
    <mergeCell ref="Z5:AA5"/>
    <mergeCell ref="AB5:AB6"/>
    <mergeCell ref="Q5:Q6"/>
    <mergeCell ref="R5:R6"/>
    <mergeCell ref="S5:S6"/>
    <mergeCell ref="T5:T6"/>
    <mergeCell ref="U5:U6"/>
    <mergeCell ref="V5:V6"/>
    <mergeCell ref="P5:P6"/>
    <mergeCell ref="A5:A6"/>
    <mergeCell ref="B5:B6"/>
    <mergeCell ref="C5:C6"/>
    <mergeCell ref="L5:L6"/>
    <mergeCell ref="M5:M6"/>
    <mergeCell ref="N5:N6"/>
    <mergeCell ref="O5:O6"/>
    <mergeCell ref="D5:D6"/>
    <mergeCell ref="E5:E6"/>
    <mergeCell ref="F5:F6"/>
    <mergeCell ref="G5:J5"/>
    <mergeCell ref="K5:K6"/>
  </mergeCells>
  <dataValidations count="1">
    <dataValidation type="list" allowBlank="1" showInputMessage="1" showErrorMessage="1" sqref="O7:O86" xr:uid="{526A1D59-9202-4ACE-8E6E-6D6742BC4D99}">
      <formula1>"Rústico, Urbano, Ejidal"</formula1>
    </dataValidation>
  </dataValidations>
  <pageMargins left="0" right="0.39370078740157483" top="0.19685039370078741" bottom="0.19685039370078741" header="0.11811023622047245" footer="0.11811023622047245"/>
  <pageSetup paperSize="5" scale="41" orientation="landscape" r:id="rId1"/>
  <headerFooter>
    <oddFooter>&amp;C&amp;P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XFD152"/>
  <sheetViews>
    <sheetView view="pageBreakPreview" topLeftCell="A128" zoomScale="60" zoomScaleNormal="100" workbookViewId="0">
      <selection activeCell="E43" sqref="E43"/>
    </sheetView>
  </sheetViews>
  <sheetFormatPr baseColWidth="10" defaultRowHeight="12.75" x14ac:dyDescent="0.2"/>
  <cols>
    <col min="1" max="1" width="7" customWidth="1"/>
    <col min="2" max="2" width="21.85546875" customWidth="1"/>
    <col min="3" max="3" width="22" customWidth="1"/>
    <col min="4" max="4" width="18.85546875" customWidth="1"/>
    <col min="5" max="5" width="50.5703125" customWidth="1"/>
    <col min="6" max="6" width="32.140625" customWidth="1"/>
    <col min="7" max="7" width="24.85546875" bestFit="1" customWidth="1"/>
    <col min="8" max="8" width="43.85546875" customWidth="1"/>
  </cols>
  <sheetData>
    <row r="1" spans="1:16384" s="151" customFormat="1" ht="20.25" customHeight="1" x14ac:dyDescent="0.25">
      <c r="A1" s="400" t="s">
        <v>2269</v>
      </c>
      <c r="B1" s="400"/>
      <c r="C1" s="400"/>
      <c r="D1" s="400"/>
      <c r="E1" s="400"/>
      <c r="F1" s="400"/>
      <c r="G1" s="400"/>
      <c r="H1" s="400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  <c r="X1" s="399"/>
      <c r="Y1" s="399"/>
      <c r="Z1" s="399"/>
      <c r="AA1" s="399"/>
      <c r="AB1" s="399"/>
      <c r="AC1" s="399"/>
      <c r="AD1" s="399"/>
      <c r="AE1" s="399"/>
      <c r="AF1" s="399"/>
      <c r="AG1" s="399"/>
      <c r="AH1" s="399"/>
      <c r="AI1" s="399"/>
      <c r="AJ1" s="399"/>
      <c r="AK1" s="399"/>
      <c r="AL1" s="399"/>
      <c r="AM1" s="399"/>
      <c r="AN1" s="399"/>
      <c r="AO1" s="399"/>
      <c r="AP1" s="399"/>
      <c r="AQ1" s="399"/>
      <c r="AR1" s="399"/>
      <c r="AS1" s="399"/>
      <c r="AT1" s="399"/>
      <c r="AU1" s="399"/>
      <c r="AV1" s="399"/>
      <c r="AW1" s="399"/>
      <c r="AX1" s="399"/>
      <c r="AY1" s="399"/>
      <c r="AZ1" s="399"/>
      <c r="BA1" s="399"/>
      <c r="BB1" s="399"/>
      <c r="BC1" s="399"/>
      <c r="BD1" s="399"/>
      <c r="BE1" s="399"/>
      <c r="BF1" s="399"/>
      <c r="BG1" s="399"/>
      <c r="BH1" s="399"/>
      <c r="BI1" s="399"/>
      <c r="BJ1" s="399"/>
      <c r="BK1" s="399"/>
      <c r="BL1" s="399"/>
      <c r="BM1" s="399"/>
      <c r="BN1" s="399"/>
      <c r="BO1" s="399"/>
      <c r="BP1" s="399"/>
      <c r="BQ1" s="399"/>
      <c r="BR1" s="399"/>
      <c r="BS1" s="399"/>
      <c r="BT1" s="399"/>
      <c r="BU1" s="399"/>
      <c r="BV1" s="399"/>
      <c r="BW1" s="399"/>
      <c r="BX1" s="399"/>
      <c r="BY1" s="399"/>
      <c r="BZ1" s="399"/>
      <c r="CA1" s="399"/>
      <c r="CB1" s="399"/>
      <c r="CC1" s="399"/>
      <c r="CD1" s="399"/>
      <c r="CE1" s="399"/>
      <c r="CF1" s="399"/>
      <c r="CG1" s="399"/>
      <c r="CH1" s="399"/>
      <c r="CI1" s="399"/>
      <c r="CJ1" s="399"/>
      <c r="CK1" s="399"/>
      <c r="CL1" s="399"/>
      <c r="CM1" s="399"/>
      <c r="CN1" s="399"/>
      <c r="CO1" s="399"/>
      <c r="CP1" s="399"/>
      <c r="CQ1" s="399"/>
      <c r="CR1" s="399"/>
      <c r="CS1" s="399"/>
      <c r="CT1" s="399"/>
      <c r="CU1" s="399"/>
      <c r="CV1" s="399"/>
      <c r="CW1" s="399"/>
      <c r="CX1" s="399"/>
      <c r="CY1" s="399"/>
      <c r="CZ1" s="399"/>
      <c r="DA1" s="399"/>
      <c r="DB1" s="399"/>
      <c r="DC1" s="399"/>
      <c r="DD1" s="399"/>
      <c r="DE1" s="399"/>
      <c r="DF1" s="399"/>
      <c r="DG1" s="399"/>
      <c r="DH1" s="399"/>
      <c r="DI1" s="399"/>
      <c r="DJ1" s="399"/>
      <c r="DK1" s="399"/>
      <c r="DL1" s="399"/>
      <c r="DM1" s="399"/>
      <c r="DN1" s="399"/>
      <c r="DO1" s="399"/>
      <c r="DP1" s="399"/>
      <c r="DQ1" s="399"/>
      <c r="DR1" s="399"/>
      <c r="DS1" s="399"/>
      <c r="DT1" s="399"/>
      <c r="DU1" s="399"/>
      <c r="DV1" s="399"/>
      <c r="DW1" s="399"/>
      <c r="DX1" s="399"/>
      <c r="DY1" s="399"/>
      <c r="DZ1" s="399"/>
      <c r="EA1" s="399"/>
      <c r="EB1" s="399"/>
      <c r="EC1" s="399"/>
      <c r="ED1" s="399"/>
      <c r="EE1" s="399"/>
      <c r="EF1" s="399"/>
      <c r="EG1" s="399"/>
      <c r="EH1" s="399"/>
      <c r="EI1" s="399"/>
      <c r="EJ1" s="399"/>
      <c r="EK1" s="399"/>
      <c r="EL1" s="399"/>
      <c r="EM1" s="399"/>
      <c r="EN1" s="399"/>
      <c r="EO1" s="399"/>
      <c r="EP1" s="399"/>
      <c r="EQ1" s="399"/>
      <c r="ER1" s="399"/>
      <c r="ES1" s="399"/>
      <c r="ET1" s="399"/>
      <c r="EU1" s="399"/>
      <c r="EV1" s="399"/>
      <c r="EW1" s="399"/>
      <c r="EX1" s="399"/>
      <c r="EY1" s="399"/>
      <c r="EZ1" s="399"/>
      <c r="FA1" s="399"/>
      <c r="FB1" s="399"/>
      <c r="FC1" s="399"/>
      <c r="FD1" s="399"/>
      <c r="FE1" s="399"/>
      <c r="FF1" s="399"/>
      <c r="FG1" s="399"/>
      <c r="FH1" s="399"/>
      <c r="FI1" s="399"/>
      <c r="FJ1" s="399"/>
      <c r="FK1" s="399"/>
      <c r="FL1" s="399"/>
      <c r="FM1" s="399"/>
      <c r="FN1" s="399"/>
      <c r="FO1" s="399"/>
      <c r="FP1" s="399"/>
      <c r="FQ1" s="399"/>
      <c r="FR1" s="399"/>
      <c r="FS1" s="399"/>
      <c r="FT1" s="399"/>
      <c r="FU1" s="399"/>
      <c r="FV1" s="399"/>
      <c r="FW1" s="399"/>
      <c r="FX1" s="399"/>
      <c r="FY1" s="399"/>
      <c r="FZ1" s="399"/>
      <c r="GA1" s="399"/>
      <c r="GB1" s="399"/>
      <c r="GC1" s="399"/>
      <c r="GD1" s="399"/>
      <c r="GE1" s="399"/>
      <c r="GF1" s="399"/>
      <c r="GG1" s="399"/>
      <c r="GH1" s="399"/>
      <c r="GI1" s="399"/>
      <c r="GJ1" s="399"/>
      <c r="GK1" s="399"/>
      <c r="GL1" s="399"/>
      <c r="GM1" s="399"/>
      <c r="GN1" s="399"/>
      <c r="GO1" s="399"/>
      <c r="GP1" s="399"/>
      <c r="GQ1" s="399"/>
      <c r="GR1" s="399"/>
      <c r="GS1" s="399"/>
      <c r="GT1" s="399"/>
      <c r="GU1" s="399"/>
      <c r="GV1" s="399"/>
      <c r="GW1" s="399"/>
      <c r="GX1" s="399"/>
      <c r="GY1" s="399"/>
      <c r="GZ1" s="399"/>
      <c r="HA1" s="399"/>
      <c r="HB1" s="399"/>
      <c r="HC1" s="399"/>
      <c r="HD1" s="399"/>
      <c r="HE1" s="399"/>
      <c r="HF1" s="399"/>
      <c r="HG1" s="399"/>
      <c r="HH1" s="399"/>
      <c r="HI1" s="399"/>
      <c r="HJ1" s="399"/>
      <c r="HK1" s="399"/>
      <c r="HL1" s="399"/>
      <c r="HM1" s="399"/>
      <c r="HN1" s="399"/>
      <c r="HO1" s="399"/>
      <c r="HP1" s="399"/>
      <c r="HQ1" s="399"/>
      <c r="HR1" s="399"/>
      <c r="HS1" s="399"/>
      <c r="HT1" s="399"/>
      <c r="HU1" s="399"/>
      <c r="HV1" s="399"/>
      <c r="HW1" s="399"/>
      <c r="HX1" s="399"/>
      <c r="HY1" s="399"/>
      <c r="HZ1" s="399"/>
      <c r="IA1" s="399"/>
      <c r="IB1" s="399"/>
      <c r="IC1" s="399"/>
      <c r="ID1" s="399"/>
      <c r="IE1" s="399"/>
      <c r="IF1" s="399"/>
      <c r="IG1" s="399"/>
      <c r="IH1" s="399"/>
      <c r="II1" s="399"/>
      <c r="IJ1" s="399"/>
      <c r="IK1" s="399"/>
      <c r="IL1" s="399"/>
      <c r="IM1" s="399"/>
      <c r="IN1" s="399"/>
      <c r="IO1" s="399"/>
      <c r="IP1" s="399"/>
      <c r="IQ1" s="399"/>
      <c r="IR1" s="399"/>
      <c r="IS1" s="399"/>
      <c r="IT1" s="399"/>
      <c r="IU1" s="399"/>
      <c r="IV1" s="399"/>
      <c r="IW1" s="399"/>
      <c r="IX1" s="399"/>
      <c r="IY1" s="399"/>
      <c r="IZ1" s="399"/>
      <c r="JA1" s="399"/>
      <c r="JB1" s="399"/>
      <c r="JC1" s="399"/>
      <c r="JD1" s="399"/>
      <c r="JE1" s="399"/>
      <c r="JF1" s="399"/>
      <c r="JG1" s="399"/>
      <c r="JH1" s="399"/>
      <c r="JI1" s="399"/>
      <c r="JJ1" s="399"/>
      <c r="JK1" s="399"/>
      <c r="JL1" s="399"/>
      <c r="JM1" s="399"/>
      <c r="JN1" s="399"/>
      <c r="JO1" s="399"/>
      <c r="JP1" s="399"/>
      <c r="JQ1" s="399"/>
      <c r="JR1" s="399"/>
      <c r="JS1" s="399"/>
      <c r="JT1" s="399"/>
      <c r="JU1" s="399"/>
      <c r="JV1" s="399"/>
      <c r="JW1" s="399"/>
      <c r="JX1" s="399"/>
      <c r="JY1" s="399"/>
      <c r="JZ1" s="399"/>
      <c r="KA1" s="399"/>
      <c r="KB1" s="399"/>
      <c r="KC1" s="399"/>
      <c r="KD1" s="399"/>
      <c r="KE1" s="399"/>
      <c r="KF1" s="399"/>
      <c r="KG1" s="399"/>
      <c r="KH1" s="399"/>
      <c r="KI1" s="399"/>
      <c r="KJ1" s="399"/>
      <c r="KK1" s="399"/>
      <c r="KL1" s="399"/>
      <c r="KM1" s="399"/>
      <c r="KN1" s="399"/>
      <c r="KO1" s="399"/>
      <c r="KP1" s="399"/>
      <c r="KQ1" s="399"/>
      <c r="KR1" s="399"/>
      <c r="KS1" s="399"/>
      <c r="KT1" s="399"/>
      <c r="KU1" s="399"/>
      <c r="KV1" s="399"/>
      <c r="KW1" s="399"/>
      <c r="KX1" s="399"/>
      <c r="KY1" s="399"/>
      <c r="KZ1" s="399"/>
      <c r="LA1" s="399"/>
      <c r="LB1" s="399"/>
      <c r="LC1" s="399"/>
      <c r="LD1" s="399"/>
      <c r="LE1" s="399"/>
      <c r="LF1" s="399"/>
      <c r="LG1" s="399"/>
      <c r="LH1" s="399"/>
      <c r="LI1" s="399"/>
      <c r="LJ1" s="399"/>
      <c r="LK1" s="399"/>
      <c r="LL1" s="399"/>
      <c r="LM1" s="399"/>
      <c r="LN1" s="399"/>
      <c r="LO1" s="399"/>
      <c r="LP1" s="399"/>
      <c r="LQ1" s="399"/>
      <c r="LR1" s="399"/>
      <c r="LS1" s="399"/>
      <c r="LT1" s="399"/>
      <c r="LU1" s="399"/>
      <c r="LV1" s="399"/>
      <c r="LW1" s="399"/>
      <c r="LX1" s="399"/>
      <c r="LY1" s="399"/>
      <c r="LZ1" s="399"/>
      <c r="MA1" s="399"/>
      <c r="MB1" s="399"/>
      <c r="MC1" s="399"/>
      <c r="MD1" s="399"/>
      <c r="ME1" s="399"/>
      <c r="MF1" s="399"/>
      <c r="MG1" s="399"/>
      <c r="MH1" s="399"/>
      <c r="MI1" s="399"/>
      <c r="MJ1" s="399"/>
      <c r="MK1" s="399"/>
      <c r="ML1" s="399"/>
      <c r="MM1" s="399"/>
      <c r="MN1" s="399"/>
      <c r="MO1" s="399"/>
      <c r="MP1" s="399"/>
      <c r="MQ1" s="399"/>
      <c r="MR1" s="399"/>
      <c r="MS1" s="399"/>
      <c r="MT1" s="399"/>
      <c r="MU1" s="399"/>
      <c r="MV1" s="399"/>
      <c r="MW1" s="399"/>
      <c r="MX1" s="399"/>
      <c r="MY1" s="399"/>
      <c r="MZ1" s="399"/>
      <c r="NA1" s="399"/>
      <c r="NB1" s="399"/>
      <c r="NC1" s="399"/>
      <c r="ND1" s="399"/>
      <c r="NE1" s="399"/>
      <c r="NF1" s="399"/>
      <c r="NG1" s="399"/>
      <c r="NH1" s="399"/>
      <c r="NI1" s="399"/>
      <c r="NJ1" s="399"/>
      <c r="NK1" s="399"/>
      <c r="NL1" s="399"/>
      <c r="NM1" s="399"/>
      <c r="NN1" s="399"/>
      <c r="NO1" s="399"/>
      <c r="NP1" s="399"/>
      <c r="NQ1" s="399"/>
      <c r="NR1" s="399"/>
      <c r="NS1" s="399"/>
      <c r="NT1" s="399"/>
      <c r="NU1" s="399"/>
      <c r="NV1" s="399"/>
      <c r="NW1" s="399"/>
      <c r="NX1" s="399"/>
      <c r="NY1" s="399"/>
      <c r="NZ1" s="399"/>
      <c r="OA1" s="399"/>
      <c r="OB1" s="399"/>
      <c r="OC1" s="399"/>
      <c r="OD1" s="399"/>
      <c r="OE1" s="399"/>
      <c r="OF1" s="399"/>
      <c r="OG1" s="399"/>
      <c r="OH1" s="399"/>
      <c r="OI1" s="399"/>
      <c r="OJ1" s="399"/>
      <c r="OK1" s="399"/>
      <c r="OL1" s="399"/>
      <c r="OM1" s="399"/>
      <c r="ON1" s="399"/>
      <c r="OO1" s="399"/>
      <c r="OP1" s="399"/>
      <c r="OQ1" s="399"/>
      <c r="OR1" s="399"/>
      <c r="OS1" s="399"/>
      <c r="OT1" s="399"/>
      <c r="OU1" s="399"/>
      <c r="OV1" s="399"/>
      <c r="OW1" s="399"/>
      <c r="OX1" s="399"/>
      <c r="OY1" s="399"/>
      <c r="OZ1" s="399"/>
      <c r="PA1" s="399"/>
      <c r="PB1" s="399"/>
      <c r="PC1" s="399"/>
      <c r="PD1" s="399"/>
      <c r="PE1" s="399"/>
      <c r="PF1" s="399"/>
      <c r="PG1" s="399"/>
      <c r="PH1" s="399"/>
      <c r="PI1" s="399"/>
      <c r="PJ1" s="399"/>
      <c r="PK1" s="399"/>
      <c r="PL1" s="399"/>
      <c r="PM1" s="399"/>
      <c r="PN1" s="399"/>
      <c r="PO1" s="399"/>
      <c r="PP1" s="399"/>
      <c r="PQ1" s="399"/>
      <c r="PR1" s="399"/>
      <c r="PS1" s="399"/>
      <c r="PT1" s="399"/>
      <c r="PU1" s="399"/>
      <c r="PV1" s="399"/>
      <c r="PW1" s="399"/>
      <c r="PX1" s="399"/>
      <c r="PY1" s="399"/>
      <c r="PZ1" s="399"/>
      <c r="QA1" s="399"/>
      <c r="QB1" s="399"/>
      <c r="QC1" s="399"/>
      <c r="QD1" s="399"/>
      <c r="QE1" s="399"/>
      <c r="QF1" s="399"/>
      <c r="QG1" s="399"/>
      <c r="QH1" s="399"/>
      <c r="QI1" s="399"/>
      <c r="QJ1" s="399"/>
      <c r="QK1" s="399"/>
      <c r="QL1" s="399"/>
      <c r="QM1" s="399"/>
      <c r="QN1" s="399"/>
      <c r="QO1" s="399"/>
      <c r="QP1" s="399"/>
      <c r="QQ1" s="399"/>
      <c r="QR1" s="399"/>
      <c r="QS1" s="399"/>
      <c r="QT1" s="399"/>
      <c r="QU1" s="399"/>
      <c r="QV1" s="399"/>
      <c r="QW1" s="399"/>
      <c r="QX1" s="399"/>
      <c r="QY1" s="399"/>
      <c r="QZ1" s="399"/>
      <c r="RA1" s="399"/>
      <c r="RB1" s="399"/>
      <c r="RC1" s="399"/>
      <c r="RD1" s="399"/>
      <c r="RE1" s="399"/>
      <c r="RF1" s="399"/>
      <c r="RG1" s="399"/>
      <c r="RH1" s="399"/>
      <c r="RI1" s="399"/>
      <c r="RJ1" s="399"/>
      <c r="RK1" s="399"/>
      <c r="RL1" s="399"/>
      <c r="RM1" s="399"/>
      <c r="RN1" s="399"/>
      <c r="RO1" s="399"/>
      <c r="RP1" s="399"/>
      <c r="RQ1" s="399"/>
      <c r="RR1" s="399"/>
      <c r="RS1" s="399"/>
      <c r="RT1" s="399"/>
      <c r="RU1" s="399"/>
      <c r="RV1" s="399"/>
      <c r="RW1" s="399"/>
      <c r="RX1" s="399"/>
      <c r="RY1" s="399"/>
      <c r="RZ1" s="399"/>
      <c r="SA1" s="399"/>
      <c r="SB1" s="399"/>
      <c r="SC1" s="399"/>
      <c r="SD1" s="399"/>
      <c r="SE1" s="399"/>
      <c r="SF1" s="399"/>
      <c r="SG1" s="399"/>
      <c r="SH1" s="399"/>
      <c r="SI1" s="399"/>
      <c r="SJ1" s="399"/>
      <c r="SK1" s="399"/>
      <c r="SL1" s="399"/>
      <c r="SM1" s="399"/>
      <c r="SN1" s="399"/>
      <c r="SO1" s="399"/>
      <c r="SP1" s="399"/>
      <c r="SQ1" s="399"/>
      <c r="SR1" s="399"/>
      <c r="SS1" s="399"/>
      <c r="ST1" s="399"/>
      <c r="SU1" s="399"/>
      <c r="SV1" s="399"/>
      <c r="SW1" s="399"/>
      <c r="SX1" s="399"/>
      <c r="SY1" s="399"/>
      <c r="SZ1" s="399"/>
      <c r="TA1" s="399"/>
      <c r="TB1" s="399"/>
      <c r="TC1" s="399"/>
      <c r="TD1" s="399"/>
      <c r="TE1" s="399"/>
      <c r="TF1" s="399"/>
      <c r="TG1" s="399"/>
      <c r="TH1" s="399"/>
      <c r="TI1" s="399"/>
      <c r="TJ1" s="399"/>
      <c r="TK1" s="399"/>
      <c r="TL1" s="399"/>
      <c r="TM1" s="399"/>
      <c r="TN1" s="399"/>
      <c r="TO1" s="399"/>
      <c r="TP1" s="399"/>
      <c r="TQ1" s="399"/>
      <c r="TR1" s="399"/>
      <c r="TS1" s="399"/>
      <c r="TT1" s="399"/>
      <c r="TU1" s="399"/>
      <c r="TV1" s="399"/>
      <c r="TW1" s="399"/>
      <c r="TX1" s="399"/>
      <c r="TY1" s="399"/>
      <c r="TZ1" s="399"/>
      <c r="UA1" s="399"/>
      <c r="UB1" s="399"/>
      <c r="UC1" s="399"/>
      <c r="UD1" s="399"/>
      <c r="UE1" s="399"/>
      <c r="UF1" s="399"/>
      <c r="UG1" s="399"/>
      <c r="UH1" s="399"/>
      <c r="UI1" s="399"/>
      <c r="UJ1" s="399"/>
      <c r="UK1" s="399"/>
      <c r="UL1" s="399"/>
      <c r="UM1" s="399"/>
      <c r="UN1" s="399"/>
      <c r="UO1" s="399"/>
      <c r="UP1" s="399"/>
      <c r="UQ1" s="399"/>
      <c r="UR1" s="399"/>
      <c r="US1" s="399"/>
      <c r="UT1" s="399"/>
      <c r="UU1" s="399"/>
      <c r="UV1" s="399"/>
      <c r="UW1" s="399"/>
      <c r="UX1" s="399"/>
      <c r="UY1" s="399"/>
      <c r="UZ1" s="399"/>
      <c r="VA1" s="399"/>
      <c r="VB1" s="399"/>
      <c r="VC1" s="399"/>
      <c r="VD1" s="399"/>
      <c r="VE1" s="399"/>
      <c r="VF1" s="399"/>
      <c r="VG1" s="399"/>
      <c r="VH1" s="399"/>
      <c r="VI1" s="399"/>
      <c r="VJ1" s="399"/>
      <c r="VK1" s="399"/>
      <c r="VL1" s="399"/>
      <c r="VM1" s="399"/>
      <c r="VN1" s="399"/>
      <c r="VO1" s="399"/>
      <c r="VP1" s="399"/>
      <c r="VQ1" s="399"/>
      <c r="VR1" s="399"/>
      <c r="VS1" s="399"/>
      <c r="VT1" s="399"/>
      <c r="VU1" s="399"/>
      <c r="VV1" s="399"/>
      <c r="VW1" s="399"/>
      <c r="VX1" s="399"/>
      <c r="VY1" s="399"/>
      <c r="VZ1" s="399"/>
      <c r="WA1" s="399"/>
      <c r="WB1" s="399"/>
      <c r="WC1" s="399"/>
      <c r="WD1" s="399"/>
      <c r="WE1" s="399"/>
      <c r="WF1" s="399"/>
      <c r="WG1" s="399"/>
      <c r="WH1" s="399"/>
      <c r="WI1" s="399"/>
      <c r="WJ1" s="399"/>
      <c r="WK1" s="399"/>
      <c r="WL1" s="399"/>
      <c r="WM1" s="399"/>
      <c r="WN1" s="399"/>
      <c r="WO1" s="399"/>
      <c r="WP1" s="399"/>
      <c r="WQ1" s="399"/>
      <c r="WR1" s="399"/>
      <c r="WS1" s="399"/>
      <c r="WT1" s="399"/>
      <c r="WU1" s="399"/>
      <c r="WV1" s="399"/>
      <c r="WW1" s="399"/>
      <c r="WX1" s="399"/>
      <c r="WY1" s="399"/>
      <c r="WZ1" s="399"/>
      <c r="XA1" s="399"/>
      <c r="XB1" s="399"/>
      <c r="XC1" s="399"/>
      <c r="XD1" s="399"/>
      <c r="XE1" s="399"/>
      <c r="XF1" s="399"/>
      <c r="XG1" s="399"/>
      <c r="XH1" s="399"/>
      <c r="XI1" s="399"/>
      <c r="XJ1" s="399"/>
      <c r="XK1" s="399"/>
      <c r="XL1" s="399"/>
      <c r="XM1" s="399"/>
      <c r="XN1" s="399"/>
      <c r="XO1" s="399"/>
      <c r="XP1" s="399"/>
      <c r="XQ1" s="399"/>
      <c r="XR1" s="399"/>
      <c r="XS1" s="399"/>
      <c r="XT1" s="399"/>
      <c r="XU1" s="399"/>
      <c r="XV1" s="399"/>
      <c r="XW1" s="399"/>
      <c r="XX1" s="399"/>
      <c r="XY1" s="399"/>
      <c r="XZ1" s="399"/>
      <c r="YA1" s="399"/>
      <c r="YB1" s="399"/>
      <c r="YC1" s="399"/>
      <c r="YD1" s="399"/>
      <c r="YE1" s="399"/>
      <c r="YF1" s="399"/>
      <c r="YG1" s="399"/>
      <c r="YH1" s="399"/>
      <c r="YI1" s="399"/>
      <c r="YJ1" s="399"/>
      <c r="YK1" s="399"/>
      <c r="YL1" s="399"/>
      <c r="YM1" s="399"/>
      <c r="YN1" s="399"/>
      <c r="YO1" s="399"/>
      <c r="YP1" s="399"/>
      <c r="YQ1" s="399"/>
      <c r="YR1" s="399"/>
      <c r="YS1" s="399"/>
      <c r="YT1" s="399"/>
      <c r="YU1" s="399"/>
      <c r="YV1" s="399"/>
      <c r="YW1" s="399"/>
      <c r="YX1" s="399"/>
      <c r="YY1" s="399"/>
      <c r="YZ1" s="399"/>
      <c r="ZA1" s="399"/>
      <c r="ZB1" s="399"/>
      <c r="ZC1" s="399"/>
      <c r="ZD1" s="399"/>
      <c r="ZE1" s="399"/>
      <c r="ZF1" s="399"/>
      <c r="ZG1" s="399"/>
      <c r="ZH1" s="399"/>
      <c r="ZI1" s="399"/>
      <c r="ZJ1" s="399"/>
      <c r="ZK1" s="399"/>
      <c r="ZL1" s="399"/>
      <c r="ZM1" s="399"/>
      <c r="ZN1" s="399"/>
      <c r="ZO1" s="399"/>
      <c r="ZP1" s="399"/>
      <c r="ZQ1" s="399"/>
      <c r="ZR1" s="399"/>
      <c r="ZS1" s="399"/>
      <c r="ZT1" s="399"/>
      <c r="ZU1" s="399"/>
      <c r="ZV1" s="399"/>
      <c r="ZW1" s="399"/>
      <c r="ZX1" s="399"/>
      <c r="ZY1" s="399"/>
      <c r="ZZ1" s="399"/>
      <c r="AAA1" s="399"/>
      <c r="AAB1" s="399"/>
      <c r="AAC1" s="399"/>
      <c r="AAD1" s="399"/>
      <c r="AAE1" s="399"/>
      <c r="AAF1" s="399"/>
      <c r="AAG1" s="399"/>
      <c r="AAH1" s="399"/>
      <c r="AAI1" s="399"/>
      <c r="AAJ1" s="399"/>
      <c r="AAK1" s="399"/>
      <c r="AAL1" s="399"/>
      <c r="AAM1" s="399"/>
      <c r="AAN1" s="399"/>
      <c r="AAO1" s="399"/>
      <c r="AAP1" s="399"/>
      <c r="AAQ1" s="399"/>
      <c r="AAR1" s="399"/>
      <c r="AAS1" s="399"/>
      <c r="AAT1" s="399"/>
      <c r="AAU1" s="399"/>
      <c r="AAV1" s="399"/>
      <c r="AAW1" s="399"/>
      <c r="AAX1" s="399"/>
      <c r="AAY1" s="399"/>
      <c r="AAZ1" s="399"/>
      <c r="ABA1" s="399"/>
      <c r="ABB1" s="399"/>
      <c r="ABC1" s="399"/>
      <c r="ABD1" s="399"/>
      <c r="ABE1" s="399"/>
      <c r="ABF1" s="399"/>
      <c r="ABG1" s="399"/>
      <c r="ABH1" s="399"/>
      <c r="ABI1" s="399"/>
      <c r="ABJ1" s="399"/>
      <c r="ABK1" s="399"/>
      <c r="ABL1" s="399"/>
      <c r="ABM1" s="399"/>
      <c r="ABN1" s="399"/>
      <c r="ABO1" s="399"/>
      <c r="ABP1" s="399"/>
      <c r="ABQ1" s="399"/>
      <c r="ABR1" s="399"/>
      <c r="ABS1" s="399"/>
      <c r="ABT1" s="399"/>
      <c r="ABU1" s="399"/>
      <c r="ABV1" s="399"/>
      <c r="ABW1" s="399"/>
      <c r="ABX1" s="399"/>
      <c r="ABY1" s="399"/>
      <c r="ABZ1" s="399"/>
      <c r="ACA1" s="399"/>
      <c r="ACB1" s="399"/>
      <c r="ACC1" s="399"/>
      <c r="ACD1" s="399"/>
      <c r="ACE1" s="399"/>
      <c r="ACF1" s="399"/>
      <c r="ACG1" s="399"/>
      <c r="ACH1" s="399"/>
      <c r="ACI1" s="399"/>
      <c r="ACJ1" s="399"/>
      <c r="ACK1" s="399"/>
      <c r="ACL1" s="399"/>
      <c r="ACM1" s="399"/>
      <c r="ACN1" s="399"/>
      <c r="ACO1" s="399"/>
      <c r="ACP1" s="399"/>
      <c r="ACQ1" s="399"/>
      <c r="ACR1" s="399"/>
      <c r="ACS1" s="399"/>
      <c r="ACT1" s="399"/>
      <c r="ACU1" s="399"/>
      <c r="ACV1" s="399"/>
      <c r="ACW1" s="399"/>
      <c r="ACX1" s="399"/>
      <c r="ACY1" s="399"/>
      <c r="ACZ1" s="399"/>
      <c r="ADA1" s="399"/>
      <c r="ADB1" s="399"/>
      <c r="ADC1" s="399"/>
      <c r="ADD1" s="399"/>
      <c r="ADE1" s="399"/>
      <c r="ADF1" s="399"/>
      <c r="ADG1" s="399"/>
      <c r="ADH1" s="399"/>
      <c r="ADI1" s="399"/>
      <c r="ADJ1" s="399"/>
      <c r="ADK1" s="399"/>
      <c r="ADL1" s="399"/>
      <c r="ADM1" s="399"/>
      <c r="ADN1" s="399"/>
      <c r="ADO1" s="399"/>
      <c r="ADP1" s="399"/>
      <c r="ADQ1" s="399"/>
      <c r="ADR1" s="399"/>
      <c r="ADS1" s="399"/>
      <c r="ADT1" s="399"/>
      <c r="ADU1" s="399"/>
      <c r="ADV1" s="399"/>
      <c r="ADW1" s="399"/>
      <c r="ADX1" s="399"/>
      <c r="ADY1" s="399"/>
      <c r="ADZ1" s="399"/>
      <c r="AEA1" s="399"/>
      <c r="AEB1" s="399"/>
      <c r="AEC1" s="399"/>
      <c r="AED1" s="399"/>
      <c r="AEE1" s="399"/>
      <c r="AEF1" s="399"/>
      <c r="AEG1" s="399"/>
      <c r="AEH1" s="399"/>
      <c r="AEI1" s="399"/>
      <c r="AEJ1" s="399"/>
      <c r="AEK1" s="399"/>
      <c r="AEL1" s="399"/>
      <c r="AEM1" s="399"/>
      <c r="AEN1" s="399"/>
      <c r="AEO1" s="399"/>
      <c r="AEP1" s="399"/>
      <c r="AEQ1" s="399"/>
      <c r="AER1" s="399"/>
      <c r="AES1" s="399"/>
      <c r="AET1" s="399"/>
      <c r="AEU1" s="399"/>
      <c r="AEV1" s="399"/>
      <c r="AEW1" s="399"/>
      <c r="AEX1" s="399"/>
      <c r="AEY1" s="399"/>
      <c r="AEZ1" s="399"/>
      <c r="AFA1" s="399"/>
      <c r="AFB1" s="399"/>
      <c r="AFC1" s="399"/>
      <c r="AFD1" s="399"/>
      <c r="AFE1" s="399"/>
      <c r="AFF1" s="399"/>
      <c r="AFG1" s="399"/>
      <c r="AFH1" s="399"/>
      <c r="AFI1" s="399"/>
      <c r="AFJ1" s="399"/>
      <c r="AFK1" s="399"/>
      <c r="AFL1" s="399"/>
      <c r="AFM1" s="399"/>
      <c r="AFN1" s="399"/>
      <c r="AFO1" s="399"/>
      <c r="AFP1" s="399"/>
      <c r="AFQ1" s="399"/>
      <c r="AFR1" s="399"/>
      <c r="AFS1" s="399"/>
      <c r="AFT1" s="399"/>
      <c r="AFU1" s="399"/>
      <c r="AFV1" s="399"/>
      <c r="AFW1" s="399"/>
      <c r="AFX1" s="399"/>
      <c r="AFY1" s="399"/>
      <c r="AFZ1" s="399"/>
      <c r="AGA1" s="399"/>
      <c r="AGB1" s="399"/>
      <c r="AGC1" s="399"/>
      <c r="AGD1" s="399"/>
      <c r="AGE1" s="399"/>
      <c r="AGF1" s="399"/>
      <c r="AGG1" s="399"/>
      <c r="AGH1" s="399"/>
      <c r="AGI1" s="399"/>
      <c r="AGJ1" s="399"/>
      <c r="AGK1" s="399"/>
      <c r="AGL1" s="399"/>
      <c r="AGM1" s="399"/>
      <c r="AGN1" s="399"/>
      <c r="AGO1" s="399"/>
      <c r="AGP1" s="399"/>
      <c r="AGQ1" s="399"/>
      <c r="AGR1" s="399"/>
      <c r="AGS1" s="399"/>
      <c r="AGT1" s="399"/>
      <c r="AGU1" s="399"/>
      <c r="AGV1" s="399"/>
      <c r="AGW1" s="399"/>
      <c r="AGX1" s="399"/>
      <c r="AGY1" s="399"/>
      <c r="AGZ1" s="399"/>
      <c r="AHA1" s="399"/>
      <c r="AHB1" s="399"/>
      <c r="AHC1" s="399"/>
      <c r="AHD1" s="399"/>
      <c r="AHE1" s="399"/>
      <c r="AHF1" s="399"/>
      <c r="AHG1" s="399"/>
      <c r="AHH1" s="399"/>
      <c r="AHI1" s="399"/>
      <c r="AHJ1" s="399"/>
      <c r="AHK1" s="399"/>
      <c r="AHL1" s="399"/>
      <c r="AHM1" s="399"/>
      <c r="AHN1" s="399"/>
      <c r="AHO1" s="399"/>
      <c r="AHP1" s="399"/>
      <c r="AHQ1" s="399"/>
      <c r="AHR1" s="399"/>
      <c r="AHS1" s="399"/>
      <c r="AHT1" s="399"/>
      <c r="AHU1" s="399"/>
      <c r="AHV1" s="399"/>
      <c r="AHW1" s="399"/>
      <c r="AHX1" s="399"/>
      <c r="AHY1" s="399"/>
      <c r="AHZ1" s="399"/>
      <c r="AIA1" s="399"/>
      <c r="AIB1" s="399"/>
      <c r="AIC1" s="399"/>
      <c r="AID1" s="399"/>
      <c r="AIE1" s="399"/>
      <c r="AIF1" s="399"/>
      <c r="AIG1" s="399"/>
      <c r="AIH1" s="399"/>
      <c r="AII1" s="399"/>
      <c r="AIJ1" s="399"/>
      <c r="AIK1" s="399"/>
      <c r="AIL1" s="399"/>
      <c r="AIM1" s="399"/>
      <c r="AIN1" s="399"/>
      <c r="AIO1" s="399"/>
      <c r="AIP1" s="399"/>
      <c r="AIQ1" s="399"/>
      <c r="AIR1" s="399"/>
      <c r="AIS1" s="399"/>
      <c r="AIT1" s="399"/>
      <c r="AIU1" s="399"/>
      <c r="AIV1" s="399"/>
      <c r="AIW1" s="399"/>
      <c r="AIX1" s="399"/>
      <c r="AIY1" s="399"/>
      <c r="AIZ1" s="399"/>
      <c r="AJA1" s="399"/>
      <c r="AJB1" s="399"/>
      <c r="AJC1" s="399"/>
      <c r="AJD1" s="399"/>
      <c r="AJE1" s="399"/>
      <c r="AJF1" s="399"/>
      <c r="AJG1" s="399"/>
      <c r="AJH1" s="399"/>
      <c r="AJI1" s="399"/>
      <c r="AJJ1" s="399"/>
      <c r="AJK1" s="399"/>
      <c r="AJL1" s="399"/>
      <c r="AJM1" s="399"/>
      <c r="AJN1" s="399"/>
      <c r="AJO1" s="399"/>
      <c r="AJP1" s="399"/>
      <c r="AJQ1" s="399"/>
      <c r="AJR1" s="399"/>
      <c r="AJS1" s="399"/>
      <c r="AJT1" s="399"/>
      <c r="AJU1" s="399"/>
      <c r="AJV1" s="399"/>
      <c r="AJW1" s="399"/>
      <c r="AJX1" s="399"/>
      <c r="AJY1" s="399"/>
      <c r="AJZ1" s="399"/>
      <c r="AKA1" s="399"/>
      <c r="AKB1" s="399"/>
      <c r="AKC1" s="399"/>
      <c r="AKD1" s="399"/>
      <c r="AKE1" s="399"/>
      <c r="AKF1" s="399"/>
      <c r="AKG1" s="399"/>
      <c r="AKH1" s="399"/>
      <c r="AKI1" s="399"/>
      <c r="AKJ1" s="399"/>
      <c r="AKK1" s="399"/>
      <c r="AKL1" s="399"/>
      <c r="AKM1" s="399"/>
      <c r="AKN1" s="399"/>
      <c r="AKO1" s="399"/>
      <c r="AKP1" s="399"/>
      <c r="AKQ1" s="399"/>
      <c r="AKR1" s="399"/>
      <c r="AKS1" s="399"/>
      <c r="AKT1" s="399"/>
      <c r="AKU1" s="399"/>
      <c r="AKV1" s="399"/>
      <c r="AKW1" s="399"/>
      <c r="AKX1" s="399"/>
      <c r="AKY1" s="399"/>
      <c r="AKZ1" s="399"/>
      <c r="ALA1" s="399"/>
      <c r="ALB1" s="399"/>
      <c r="ALC1" s="399"/>
      <c r="ALD1" s="399"/>
      <c r="ALE1" s="399"/>
      <c r="ALF1" s="399"/>
      <c r="ALG1" s="399"/>
      <c r="ALH1" s="399"/>
      <c r="ALI1" s="399"/>
      <c r="ALJ1" s="399"/>
      <c r="ALK1" s="399"/>
      <c r="ALL1" s="399"/>
      <c r="ALM1" s="399"/>
      <c r="ALN1" s="399"/>
      <c r="ALO1" s="399"/>
      <c r="ALP1" s="399"/>
      <c r="ALQ1" s="399"/>
      <c r="ALR1" s="399"/>
      <c r="ALS1" s="399"/>
      <c r="ALT1" s="399"/>
      <c r="ALU1" s="399"/>
      <c r="ALV1" s="399"/>
      <c r="ALW1" s="399"/>
      <c r="ALX1" s="399"/>
      <c r="ALY1" s="399"/>
      <c r="ALZ1" s="399"/>
      <c r="AMA1" s="399"/>
      <c r="AMB1" s="399"/>
      <c r="AMC1" s="399"/>
      <c r="AMD1" s="399"/>
      <c r="AME1" s="399"/>
      <c r="AMF1" s="399"/>
      <c r="AMG1" s="399"/>
      <c r="AMH1" s="399"/>
      <c r="AMI1" s="399"/>
      <c r="AMJ1" s="399"/>
      <c r="AMK1" s="399"/>
      <c r="AML1" s="399"/>
      <c r="AMM1" s="399"/>
      <c r="AMN1" s="399"/>
      <c r="AMO1" s="399"/>
      <c r="AMP1" s="399"/>
      <c r="AMQ1" s="399"/>
      <c r="AMR1" s="399"/>
      <c r="AMS1" s="399"/>
      <c r="AMT1" s="399"/>
      <c r="AMU1" s="399"/>
      <c r="AMV1" s="399"/>
      <c r="AMW1" s="399"/>
      <c r="AMX1" s="399"/>
      <c r="AMY1" s="399"/>
      <c r="AMZ1" s="399"/>
      <c r="ANA1" s="399"/>
      <c r="ANB1" s="399"/>
      <c r="ANC1" s="399"/>
      <c r="AND1" s="399"/>
      <c r="ANE1" s="399"/>
      <c r="ANF1" s="399"/>
      <c r="ANG1" s="399"/>
      <c r="ANH1" s="399"/>
      <c r="ANI1" s="399"/>
      <c r="ANJ1" s="399"/>
      <c r="ANK1" s="399"/>
      <c r="ANL1" s="399"/>
      <c r="ANM1" s="399"/>
      <c r="ANN1" s="399"/>
      <c r="ANO1" s="399"/>
      <c r="ANP1" s="399"/>
      <c r="ANQ1" s="399"/>
      <c r="ANR1" s="399"/>
      <c r="ANS1" s="399"/>
      <c r="ANT1" s="399"/>
      <c r="ANU1" s="399"/>
      <c r="ANV1" s="399"/>
      <c r="ANW1" s="399"/>
      <c r="ANX1" s="399"/>
      <c r="ANY1" s="399"/>
      <c r="ANZ1" s="399"/>
      <c r="AOA1" s="399"/>
      <c r="AOB1" s="399"/>
      <c r="AOC1" s="399"/>
      <c r="AOD1" s="399"/>
      <c r="AOE1" s="399"/>
      <c r="AOF1" s="399"/>
      <c r="AOG1" s="399"/>
      <c r="AOH1" s="399"/>
      <c r="AOI1" s="399"/>
      <c r="AOJ1" s="399"/>
      <c r="AOK1" s="399"/>
      <c r="AOL1" s="399"/>
      <c r="AOM1" s="399"/>
      <c r="AON1" s="399"/>
      <c r="AOO1" s="399"/>
      <c r="AOP1" s="399"/>
      <c r="AOQ1" s="399"/>
      <c r="AOR1" s="399"/>
      <c r="AOS1" s="399"/>
      <c r="AOT1" s="399"/>
      <c r="AOU1" s="399"/>
      <c r="AOV1" s="399"/>
      <c r="AOW1" s="399"/>
      <c r="AOX1" s="399"/>
      <c r="AOY1" s="399"/>
      <c r="AOZ1" s="399"/>
      <c r="APA1" s="399"/>
      <c r="APB1" s="399"/>
      <c r="APC1" s="399"/>
      <c r="APD1" s="399"/>
      <c r="APE1" s="399"/>
      <c r="APF1" s="399"/>
      <c r="APG1" s="399"/>
      <c r="APH1" s="399"/>
      <c r="API1" s="399"/>
      <c r="APJ1" s="399"/>
      <c r="APK1" s="399"/>
      <c r="APL1" s="399"/>
      <c r="APM1" s="399"/>
      <c r="APN1" s="399"/>
      <c r="APO1" s="399"/>
      <c r="APP1" s="399"/>
      <c r="APQ1" s="399"/>
      <c r="APR1" s="399"/>
      <c r="APS1" s="399"/>
      <c r="APT1" s="399"/>
      <c r="APU1" s="399"/>
      <c r="APV1" s="399"/>
      <c r="APW1" s="399"/>
      <c r="APX1" s="399"/>
      <c r="APY1" s="399"/>
      <c r="APZ1" s="399"/>
      <c r="AQA1" s="399"/>
      <c r="AQB1" s="399"/>
      <c r="AQC1" s="399"/>
      <c r="AQD1" s="399"/>
      <c r="AQE1" s="399"/>
      <c r="AQF1" s="399"/>
      <c r="AQG1" s="399"/>
      <c r="AQH1" s="399"/>
      <c r="AQI1" s="399"/>
      <c r="AQJ1" s="399"/>
      <c r="AQK1" s="399"/>
      <c r="AQL1" s="399"/>
      <c r="AQM1" s="399"/>
      <c r="AQN1" s="399"/>
      <c r="AQO1" s="399"/>
      <c r="AQP1" s="399"/>
      <c r="AQQ1" s="399"/>
      <c r="AQR1" s="399"/>
      <c r="AQS1" s="399"/>
      <c r="AQT1" s="399"/>
      <c r="AQU1" s="399"/>
      <c r="AQV1" s="399"/>
      <c r="AQW1" s="399"/>
      <c r="AQX1" s="399"/>
      <c r="AQY1" s="399"/>
      <c r="AQZ1" s="399"/>
      <c r="ARA1" s="399"/>
      <c r="ARB1" s="399"/>
      <c r="ARC1" s="399"/>
      <c r="ARD1" s="399"/>
      <c r="ARE1" s="399"/>
      <c r="ARF1" s="399"/>
      <c r="ARG1" s="399"/>
      <c r="ARH1" s="399"/>
      <c r="ARI1" s="399"/>
      <c r="ARJ1" s="399"/>
      <c r="ARK1" s="399"/>
      <c r="ARL1" s="399"/>
      <c r="ARM1" s="399"/>
      <c r="ARN1" s="399"/>
      <c r="ARO1" s="399"/>
      <c r="ARP1" s="399"/>
      <c r="ARQ1" s="399"/>
      <c r="ARR1" s="399"/>
      <c r="ARS1" s="399"/>
      <c r="ART1" s="399"/>
      <c r="ARU1" s="399"/>
      <c r="ARV1" s="399"/>
      <c r="ARW1" s="399"/>
      <c r="ARX1" s="399"/>
      <c r="ARY1" s="399"/>
      <c r="ARZ1" s="399"/>
      <c r="ASA1" s="399"/>
      <c r="ASB1" s="399"/>
      <c r="ASC1" s="399"/>
      <c r="ASD1" s="399"/>
      <c r="ASE1" s="399"/>
      <c r="ASF1" s="399"/>
      <c r="ASG1" s="399"/>
      <c r="ASH1" s="399"/>
      <c r="ASI1" s="399"/>
      <c r="ASJ1" s="399"/>
      <c r="ASK1" s="399"/>
      <c r="ASL1" s="399"/>
      <c r="ASM1" s="399"/>
      <c r="ASN1" s="399"/>
      <c r="ASO1" s="399"/>
      <c r="ASP1" s="399"/>
      <c r="ASQ1" s="399"/>
      <c r="ASR1" s="399"/>
      <c r="ASS1" s="399"/>
      <c r="AST1" s="399"/>
      <c r="ASU1" s="399"/>
      <c r="ASV1" s="399"/>
      <c r="ASW1" s="399"/>
      <c r="ASX1" s="399"/>
      <c r="ASY1" s="399"/>
      <c r="ASZ1" s="399"/>
      <c r="ATA1" s="399"/>
      <c r="ATB1" s="399"/>
      <c r="ATC1" s="399"/>
      <c r="ATD1" s="399"/>
      <c r="ATE1" s="399"/>
      <c r="ATF1" s="399"/>
      <c r="ATG1" s="399"/>
      <c r="ATH1" s="399"/>
      <c r="ATI1" s="399"/>
      <c r="ATJ1" s="399"/>
      <c r="ATK1" s="399"/>
      <c r="ATL1" s="399"/>
      <c r="ATM1" s="399"/>
      <c r="ATN1" s="399"/>
      <c r="ATO1" s="399"/>
      <c r="ATP1" s="399"/>
      <c r="ATQ1" s="399"/>
      <c r="ATR1" s="399"/>
      <c r="ATS1" s="399"/>
      <c r="ATT1" s="399"/>
      <c r="ATU1" s="399"/>
      <c r="ATV1" s="399"/>
      <c r="ATW1" s="399"/>
      <c r="ATX1" s="399"/>
      <c r="ATY1" s="399"/>
      <c r="ATZ1" s="399"/>
      <c r="AUA1" s="399"/>
      <c r="AUB1" s="399"/>
      <c r="AUC1" s="399"/>
      <c r="AUD1" s="399"/>
      <c r="AUE1" s="399"/>
      <c r="AUF1" s="399"/>
      <c r="AUG1" s="399"/>
      <c r="AUH1" s="399"/>
      <c r="AUI1" s="399"/>
      <c r="AUJ1" s="399"/>
      <c r="AUK1" s="399"/>
      <c r="AUL1" s="399"/>
      <c r="AUM1" s="399"/>
      <c r="AUN1" s="399"/>
      <c r="AUO1" s="399"/>
      <c r="AUP1" s="399"/>
      <c r="AUQ1" s="399"/>
      <c r="AUR1" s="399"/>
      <c r="AUS1" s="399"/>
      <c r="AUT1" s="399"/>
      <c r="AUU1" s="399"/>
      <c r="AUV1" s="399"/>
      <c r="AUW1" s="399"/>
      <c r="AUX1" s="399"/>
      <c r="AUY1" s="399"/>
      <c r="AUZ1" s="399"/>
      <c r="AVA1" s="399"/>
      <c r="AVB1" s="399"/>
      <c r="AVC1" s="399"/>
      <c r="AVD1" s="399"/>
      <c r="AVE1" s="399"/>
      <c r="AVF1" s="399"/>
      <c r="AVG1" s="399"/>
      <c r="AVH1" s="399"/>
      <c r="AVI1" s="399"/>
      <c r="AVJ1" s="399"/>
      <c r="AVK1" s="399"/>
      <c r="AVL1" s="399"/>
      <c r="AVM1" s="399"/>
      <c r="AVN1" s="399"/>
      <c r="AVO1" s="399"/>
      <c r="AVP1" s="399"/>
      <c r="AVQ1" s="399"/>
      <c r="AVR1" s="399"/>
      <c r="AVS1" s="399"/>
      <c r="AVT1" s="399"/>
      <c r="AVU1" s="399"/>
      <c r="AVV1" s="399"/>
      <c r="AVW1" s="399"/>
      <c r="AVX1" s="399"/>
      <c r="AVY1" s="399"/>
      <c r="AVZ1" s="399"/>
      <c r="AWA1" s="399"/>
      <c r="AWB1" s="399"/>
      <c r="AWC1" s="399"/>
      <c r="AWD1" s="399"/>
      <c r="AWE1" s="399"/>
      <c r="AWF1" s="399"/>
      <c r="AWG1" s="399"/>
      <c r="AWH1" s="399"/>
      <c r="AWI1" s="399"/>
      <c r="AWJ1" s="399"/>
      <c r="AWK1" s="399"/>
      <c r="AWL1" s="399"/>
      <c r="AWM1" s="399"/>
      <c r="AWN1" s="399"/>
      <c r="AWO1" s="399"/>
      <c r="AWP1" s="399"/>
      <c r="AWQ1" s="399"/>
      <c r="AWR1" s="399"/>
      <c r="AWS1" s="399"/>
      <c r="AWT1" s="399"/>
      <c r="AWU1" s="399"/>
      <c r="AWV1" s="399"/>
      <c r="AWW1" s="399"/>
      <c r="AWX1" s="399"/>
      <c r="AWY1" s="399"/>
      <c r="AWZ1" s="399"/>
      <c r="AXA1" s="399"/>
      <c r="AXB1" s="399"/>
      <c r="AXC1" s="399"/>
      <c r="AXD1" s="399"/>
      <c r="AXE1" s="399"/>
      <c r="AXF1" s="399"/>
      <c r="AXG1" s="399"/>
      <c r="AXH1" s="399"/>
      <c r="AXI1" s="399"/>
      <c r="AXJ1" s="399"/>
      <c r="AXK1" s="399"/>
      <c r="AXL1" s="399"/>
      <c r="AXM1" s="399"/>
      <c r="AXN1" s="399"/>
      <c r="AXO1" s="399"/>
      <c r="AXP1" s="399"/>
      <c r="AXQ1" s="399"/>
      <c r="AXR1" s="399"/>
      <c r="AXS1" s="399"/>
      <c r="AXT1" s="399"/>
      <c r="AXU1" s="399"/>
      <c r="AXV1" s="399"/>
      <c r="AXW1" s="399"/>
      <c r="AXX1" s="399"/>
      <c r="AXY1" s="399"/>
      <c r="AXZ1" s="399"/>
      <c r="AYA1" s="399"/>
      <c r="AYB1" s="399"/>
      <c r="AYC1" s="399"/>
      <c r="AYD1" s="399"/>
      <c r="AYE1" s="399"/>
      <c r="AYF1" s="399"/>
      <c r="AYG1" s="399"/>
      <c r="AYH1" s="399"/>
      <c r="AYI1" s="399"/>
      <c r="AYJ1" s="399"/>
      <c r="AYK1" s="399"/>
      <c r="AYL1" s="399"/>
      <c r="AYM1" s="399"/>
      <c r="AYN1" s="399"/>
      <c r="AYO1" s="399"/>
      <c r="AYP1" s="399"/>
      <c r="AYQ1" s="399"/>
      <c r="AYR1" s="399"/>
      <c r="AYS1" s="399"/>
      <c r="AYT1" s="399"/>
      <c r="AYU1" s="399"/>
      <c r="AYV1" s="399"/>
      <c r="AYW1" s="399"/>
      <c r="AYX1" s="399"/>
      <c r="AYY1" s="399"/>
      <c r="AYZ1" s="399"/>
      <c r="AZA1" s="399"/>
      <c r="AZB1" s="399"/>
      <c r="AZC1" s="399"/>
      <c r="AZD1" s="399"/>
      <c r="AZE1" s="399"/>
      <c r="AZF1" s="399"/>
      <c r="AZG1" s="399"/>
      <c r="AZH1" s="399"/>
      <c r="AZI1" s="399"/>
      <c r="AZJ1" s="399"/>
      <c r="AZK1" s="399"/>
      <c r="AZL1" s="399"/>
      <c r="AZM1" s="399"/>
      <c r="AZN1" s="399"/>
      <c r="AZO1" s="399"/>
      <c r="AZP1" s="399"/>
      <c r="AZQ1" s="399"/>
      <c r="AZR1" s="399"/>
      <c r="AZS1" s="399"/>
      <c r="AZT1" s="399"/>
      <c r="AZU1" s="399"/>
      <c r="AZV1" s="399"/>
      <c r="AZW1" s="399"/>
      <c r="AZX1" s="399"/>
      <c r="AZY1" s="399"/>
      <c r="AZZ1" s="399"/>
      <c r="BAA1" s="399"/>
      <c r="BAB1" s="399"/>
      <c r="BAC1" s="399"/>
      <c r="BAD1" s="399"/>
      <c r="BAE1" s="399"/>
      <c r="BAF1" s="399"/>
      <c r="BAG1" s="399"/>
      <c r="BAH1" s="399"/>
      <c r="BAI1" s="399"/>
      <c r="BAJ1" s="399"/>
      <c r="BAK1" s="399"/>
      <c r="BAL1" s="399"/>
      <c r="BAM1" s="399"/>
      <c r="BAN1" s="399"/>
      <c r="BAO1" s="399"/>
      <c r="BAP1" s="399"/>
      <c r="BAQ1" s="399"/>
      <c r="BAR1" s="399"/>
      <c r="BAS1" s="399"/>
      <c r="BAT1" s="399"/>
      <c r="BAU1" s="399"/>
      <c r="BAV1" s="399"/>
      <c r="BAW1" s="399"/>
      <c r="BAX1" s="399"/>
      <c r="BAY1" s="399"/>
      <c r="BAZ1" s="399"/>
      <c r="BBA1" s="399"/>
      <c r="BBB1" s="399"/>
      <c r="BBC1" s="399"/>
      <c r="BBD1" s="399"/>
      <c r="BBE1" s="399"/>
      <c r="BBF1" s="399"/>
      <c r="BBG1" s="399"/>
      <c r="BBH1" s="399"/>
      <c r="BBI1" s="399"/>
      <c r="BBJ1" s="399"/>
      <c r="BBK1" s="399"/>
      <c r="BBL1" s="399"/>
      <c r="BBM1" s="399"/>
      <c r="BBN1" s="399"/>
      <c r="BBO1" s="399"/>
      <c r="BBP1" s="399"/>
      <c r="BBQ1" s="399"/>
      <c r="BBR1" s="399"/>
      <c r="BBS1" s="399"/>
      <c r="BBT1" s="399"/>
      <c r="BBU1" s="399"/>
      <c r="BBV1" s="399"/>
      <c r="BBW1" s="399"/>
      <c r="BBX1" s="399"/>
      <c r="BBY1" s="399"/>
      <c r="BBZ1" s="399"/>
      <c r="BCA1" s="399"/>
      <c r="BCB1" s="399"/>
      <c r="BCC1" s="399"/>
      <c r="BCD1" s="399"/>
      <c r="BCE1" s="399"/>
      <c r="BCF1" s="399"/>
      <c r="BCG1" s="399"/>
      <c r="BCH1" s="399"/>
      <c r="BCI1" s="399"/>
      <c r="BCJ1" s="399"/>
      <c r="BCK1" s="399"/>
      <c r="BCL1" s="399"/>
      <c r="BCM1" s="399"/>
      <c r="BCN1" s="399"/>
      <c r="BCO1" s="399"/>
      <c r="BCP1" s="399"/>
      <c r="BCQ1" s="399"/>
      <c r="BCR1" s="399"/>
      <c r="BCS1" s="399"/>
      <c r="BCT1" s="399"/>
      <c r="BCU1" s="399"/>
      <c r="BCV1" s="399"/>
      <c r="BCW1" s="399"/>
      <c r="BCX1" s="399"/>
      <c r="BCY1" s="399"/>
      <c r="BCZ1" s="399"/>
      <c r="BDA1" s="399"/>
      <c r="BDB1" s="399"/>
      <c r="BDC1" s="399"/>
      <c r="BDD1" s="399"/>
      <c r="BDE1" s="399"/>
      <c r="BDF1" s="399"/>
      <c r="BDG1" s="399"/>
      <c r="BDH1" s="399"/>
      <c r="BDI1" s="399"/>
      <c r="BDJ1" s="399"/>
      <c r="BDK1" s="399"/>
      <c r="BDL1" s="399"/>
      <c r="BDM1" s="399"/>
      <c r="BDN1" s="399"/>
      <c r="BDO1" s="399"/>
      <c r="BDP1" s="399"/>
      <c r="BDQ1" s="399"/>
      <c r="BDR1" s="399"/>
      <c r="BDS1" s="399"/>
      <c r="BDT1" s="399"/>
      <c r="BDU1" s="399"/>
      <c r="BDV1" s="399"/>
      <c r="BDW1" s="399"/>
      <c r="BDX1" s="399"/>
      <c r="BDY1" s="399"/>
      <c r="BDZ1" s="399"/>
      <c r="BEA1" s="399"/>
      <c r="BEB1" s="399"/>
      <c r="BEC1" s="399"/>
      <c r="BED1" s="399"/>
      <c r="BEE1" s="399"/>
      <c r="BEF1" s="399"/>
      <c r="BEG1" s="399"/>
      <c r="BEH1" s="399"/>
      <c r="BEI1" s="399"/>
      <c r="BEJ1" s="399"/>
      <c r="BEK1" s="399"/>
      <c r="BEL1" s="399"/>
      <c r="BEM1" s="399"/>
      <c r="BEN1" s="399"/>
      <c r="BEO1" s="399"/>
      <c r="BEP1" s="399"/>
      <c r="BEQ1" s="399"/>
      <c r="BER1" s="399"/>
      <c r="BES1" s="399"/>
      <c r="BET1" s="399"/>
      <c r="BEU1" s="399"/>
      <c r="BEV1" s="399"/>
      <c r="BEW1" s="399"/>
      <c r="BEX1" s="399"/>
      <c r="BEY1" s="399"/>
      <c r="BEZ1" s="399"/>
      <c r="BFA1" s="399"/>
      <c r="BFB1" s="399"/>
      <c r="BFC1" s="399"/>
      <c r="BFD1" s="399"/>
      <c r="BFE1" s="399"/>
      <c r="BFF1" s="399"/>
      <c r="BFG1" s="399"/>
      <c r="BFH1" s="399"/>
      <c r="BFI1" s="399"/>
      <c r="BFJ1" s="399"/>
      <c r="BFK1" s="399"/>
      <c r="BFL1" s="399"/>
      <c r="BFM1" s="399"/>
      <c r="BFN1" s="399"/>
      <c r="BFO1" s="399"/>
      <c r="BFP1" s="399"/>
      <c r="BFQ1" s="399"/>
      <c r="BFR1" s="399"/>
      <c r="BFS1" s="399"/>
      <c r="BFT1" s="399"/>
      <c r="BFU1" s="399"/>
      <c r="BFV1" s="399"/>
      <c r="BFW1" s="399"/>
      <c r="BFX1" s="399"/>
      <c r="BFY1" s="399"/>
      <c r="BFZ1" s="399"/>
      <c r="BGA1" s="399"/>
      <c r="BGB1" s="399"/>
      <c r="BGC1" s="399"/>
      <c r="BGD1" s="399"/>
      <c r="BGE1" s="399"/>
      <c r="BGF1" s="399"/>
      <c r="BGG1" s="399"/>
      <c r="BGH1" s="399"/>
      <c r="BGI1" s="399"/>
      <c r="BGJ1" s="399"/>
      <c r="BGK1" s="399"/>
      <c r="BGL1" s="399"/>
      <c r="BGM1" s="399"/>
      <c r="BGN1" s="399"/>
      <c r="BGO1" s="399"/>
      <c r="BGP1" s="399"/>
      <c r="BGQ1" s="399"/>
      <c r="BGR1" s="399"/>
      <c r="BGS1" s="399"/>
      <c r="BGT1" s="399"/>
      <c r="BGU1" s="399"/>
      <c r="BGV1" s="399"/>
      <c r="BGW1" s="399"/>
      <c r="BGX1" s="399"/>
      <c r="BGY1" s="399"/>
      <c r="BGZ1" s="399"/>
      <c r="BHA1" s="399"/>
      <c r="BHB1" s="399"/>
      <c r="BHC1" s="399"/>
      <c r="BHD1" s="399"/>
      <c r="BHE1" s="399"/>
      <c r="BHF1" s="399"/>
      <c r="BHG1" s="399"/>
      <c r="BHH1" s="399"/>
      <c r="BHI1" s="399"/>
      <c r="BHJ1" s="399"/>
      <c r="BHK1" s="399"/>
      <c r="BHL1" s="399"/>
      <c r="BHM1" s="399"/>
      <c r="BHN1" s="399"/>
      <c r="BHO1" s="399"/>
      <c r="BHP1" s="399"/>
      <c r="BHQ1" s="399"/>
      <c r="BHR1" s="399"/>
      <c r="BHS1" s="399"/>
      <c r="BHT1" s="399"/>
      <c r="BHU1" s="399"/>
      <c r="BHV1" s="399"/>
      <c r="BHW1" s="399"/>
      <c r="BHX1" s="399"/>
      <c r="BHY1" s="399"/>
      <c r="BHZ1" s="399"/>
      <c r="BIA1" s="399"/>
      <c r="BIB1" s="399"/>
      <c r="BIC1" s="399"/>
      <c r="BID1" s="399"/>
      <c r="BIE1" s="399"/>
      <c r="BIF1" s="399"/>
      <c r="BIG1" s="399"/>
      <c r="BIH1" s="399"/>
      <c r="BII1" s="399"/>
      <c r="BIJ1" s="399"/>
      <c r="BIK1" s="399"/>
      <c r="BIL1" s="399"/>
      <c r="BIM1" s="399"/>
      <c r="BIN1" s="399"/>
      <c r="BIO1" s="399"/>
      <c r="BIP1" s="399"/>
      <c r="BIQ1" s="399"/>
      <c r="BIR1" s="399"/>
      <c r="BIS1" s="399"/>
      <c r="BIT1" s="399"/>
      <c r="BIU1" s="399"/>
      <c r="BIV1" s="399"/>
      <c r="BIW1" s="399"/>
      <c r="BIX1" s="399"/>
      <c r="BIY1" s="399"/>
      <c r="BIZ1" s="399"/>
      <c r="BJA1" s="399"/>
      <c r="BJB1" s="399"/>
      <c r="BJC1" s="399"/>
      <c r="BJD1" s="399"/>
      <c r="BJE1" s="399"/>
      <c r="BJF1" s="399"/>
      <c r="BJG1" s="399"/>
      <c r="BJH1" s="399"/>
      <c r="BJI1" s="399"/>
      <c r="BJJ1" s="399"/>
      <c r="BJK1" s="399"/>
      <c r="BJL1" s="399"/>
      <c r="BJM1" s="399"/>
      <c r="BJN1" s="399"/>
      <c r="BJO1" s="399"/>
      <c r="BJP1" s="399"/>
      <c r="BJQ1" s="399"/>
      <c r="BJR1" s="399"/>
      <c r="BJS1" s="399"/>
      <c r="BJT1" s="399"/>
      <c r="BJU1" s="399"/>
      <c r="BJV1" s="399"/>
      <c r="BJW1" s="399"/>
      <c r="BJX1" s="399"/>
      <c r="BJY1" s="399"/>
      <c r="BJZ1" s="399"/>
      <c r="BKA1" s="399"/>
      <c r="BKB1" s="399"/>
      <c r="BKC1" s="399"/>
      <c r="BKD1" s="399"/>
      <c r="BKE1" s="399"/>
      <c r="BKF1" s="399"/>
      <c r="BKG1" s="399"/>
      <c r="BKH1" s="399"/>
      <c r="BKI1" s="399"/>
      <c r="BKJ1" s="399"/>
      <c r="BKK1" s="399"/>
      <c r="BKL1" s="399"/>
      <c r="BKM1" s="399"/>
      <c r="BKN1" s="399"/>
      <c r="BKO1" s="399"/>
      <c r="BKP1" s="399"/>
      <c r="BKQ1" s="399"/>
      <c r="BKR1" s="399"/>
      <c r="BKS1" s="399"/>
      <c r="BKT1" s="399"/>
      <c r="BKU1" s="399"/>
      <c r="BKV1" s="399"/>
      <c r="BKW1" s="399"/>
      <c r="BKX1" s="399"/>
      <c r="BKY1" s="399"/>
      <c r="BKZ1" s="399"/>
      <c r="BLA1" s="399"/>
      <c r="BLB1" s="399"/>
      <c r="BLC1" s="399"/>
      <c r="BLD1" s="399"/>
      <c r="BLE1" s="399"/>
      <c r="BLF1" s="399"/>
      <c r="BLG1" s="399"/>
      <c r="BLH1" s="399"/>
      <c r="BLI1" s="399"/>
      <c r="BLJ1" s="399"/>
      <c r="BLK1" s="399"/>
      <c r="BLL1" s="399"/>
      <c r="BLM1" s="399"/>
      <c r="BLN1" s="399"/>
      <c r="BLO1" s="399"/>
      <c r="BLP1" s="399"/>
      <c r="BLQ1" s="399"/>
      <c r="BLR1" s="399"/>
      <c r="BLS1" s="399"/>
      <c r="BLT1" s="399"/>
      <c r="BLU1" s="399"/>
      <c r="BLV1" s="399"/>
      <c r="BLW1" s="399"/>
      <c r="BLX1" s="399"/>
      <c r="BLY1" s="399"/>
      <c r="BLZ1" s="399"/>
      <c r="BMA1" s="399"/>
      <c r="BMB1" s="399"/>
      <c r="BMC1" s="399"/>
      <c r="BMD1" s="399"/>
      <c r="BME1" s="399"/>
      <c r="BMF1" s="399"/>
      <c r="BMG1" s="399"/>
      <c r="BMH1" s="399"/>
      <c r="BMI1" s="399"/>
      <c r="BMJ1" s="399"/>
      <c r="BMK1" s="399"/>
      <c r="BML1" s="399"/>
      <c r="BMM1" s="399"/>
      <c r="BMN1" s="399"/>
      <c r="BMO1" s="399"/>
      <c r="BMP1" s="399"/>
      <c r="BMQ1" s="399"/>
      <c r="BMR1" s="399"/>
      <c r="BMS1" s="399"/>
      <c r="BMT1" s="399"/>
      <c r="BMU1" s="399"/>
      <c r="BMV1" s="399"/>
      <c r="BMW1" s="399"/>
      <c r="BMX1" s="399"/>
      <c r="BMY1" s="399"/>
      <c r="BMZ1" s="399"/>
      <c r="BNA1" s="399"/>
      <c r="BNB1" s="399"/>
      <c r="BNC1" s="399"/>
      <c r="BND1" s="399"/>
      <c r="BNE1" s="399"/>
      <c r="BNF1" s="399"/>
      <c r="BNG1" s="399"/>
      <c r="BNH1" s="399"/>
      <c r="BNI1" s="399"/>
      <c r="BNJ1" s="399"/>
      <c r="BNK1" s="399"/>
      <c r="BNL1" s="399"/>
      <c r="BNM1" s="399"/>
      <c r="BNN1" s="399"/>
      <c r="BNO1" s="399"/>
      <c r="BNP1" s="399"/>
      <c r="BNQ1" s="399"/>
      <c r="BNR1" s="399"/>
      <c r="BNS1" s="399"/>
      <c r="BNT1" s="399"/>
      <c r="BNU1" s="399"/>
      <c r="BNV1" s="399"/>
      <c r="BNW1" s="399"/>
      <c r="BNX1" s="399"/>
      <c r="BNY1" s="399"/>
      <c r="BNZ1" s="399"/>
      <c r="BOA1" s="399"/>
      <c r="BOB1" s="399"/>
      <c r="BOC1" s="399"/>
      <c r="BOD1" s="399"/>
      <c r="BOE1" s="399"/>
      <c r="BOF1" s="399"/>
      <c r="BOG1" s="399"/>
      <c r="BOH1" s="399"/>
      <c r="BOI1" s="399"/>
      <c r="BOJ1" s="399"/>
      <c r="BOK1" s="399"/>
      <c r="BOL1" s="399"/>
      <c r="BOM1" s="399"/>
      <c r="BON1" s="399"/>
      <c r="BOO1" s="399"/>
      <c r="BOP1" s="399"/>
      <c r="BOQ1" s="399"/>
      <c r="BOR1" s="399"/>
      <c r="BOS1" s="399"/>
      <c r="BOT1" s="399"/>
      <c r="BOU1" s="399"/>
      <c r="BOV1" s="399"/>
      <c r="BOW1" s="399"/>
      <c r="BOX1" s="399"/>
      <c r="BOY1" s="399"/>
      <c r="BOZ1" s="399"/>
      <c r="BPA1" s="399"/>
      <c r="BPB1" s="399"/>
      <c r="BPC1" s="399"/>
      <c r="BPD1" s="399"/>
      <c r="BPE1" s="399"/>
      <c r="BPF1" s="399"/>
      <c r="BPG1" s="399"/>
      <c r="BPH1" s="399"/>
      <c r="BPI1" s="399"/>
      <c r="BPJ1" s="399"/>
      <c r="BPK1" s="399"/>
      <c r="BPL1" s="399"/>
      <c r="BPM1" s="399"/>
      <c r="BPN1" s="399"/>
      <c r="BPO1" s="399"/>
      <c r="BPP1" s="399"/>
      <c r="BPQ1" s="399"/>
      <c r="BPR1" s="399"/>
      <c r="BPS1" s="399"/>
      <c r="BPT1" s="399"/>
      <c r="BPU1" s="399"/>
      <c r="BPV1" s="399"/>
      <c r="BPW1" s="399"/>
      <c r="BPX1" s="399"/>
      <c r="BPY1" s="399"/>
      <c r="BPZ1" s="399"/>
      <c r="BQA1" s="399"/>
      <c r="BQB1" s="399"/>
      <c r="BQC1" s="399"/>
      <c r="BQD1" s="399"/>
      <c r="BQE1" s="399"/>
      <c r="BQF1" s="399"/>
      <c r="BQG1" s="399"/>
      <c r="BQH1" s="399"/>
      <c r="BQI1" s="399"/>
      <c r="BQJ1" s="399"/>
      <c r="BQK1" s="399"/>
      <c r="BQL1" s="399"/>
      <c r="BQM1" s="399"/>
      <c r="BQN1" s="399"/>
      <c r="BQO1" s="399"/>
      <c r="BQP1" s="399"/>
      <c r="BQQ1" s="399"/>
      <c r="BQR1" s="399"/>
      <c r="BQS1" s="399"/>
      <c r="BQT1" s="399"/>
      <c r="BQU1" s="399"/>
      <c r="BQV1" s="399"/>
      <c r="BQW1" s="399"/>
      <c r="BQX1" s="399"/>
      <c r="BQY1" s="399"/>
      <c r="BQZ1" s="399"/>
      <c r="BRA1" s="399"/>
      <c r="BRB1" s="399"/>
      <c r="BRC1" s="399"/>
      <c r="BRD1" s="399"/>
      <c r="BRE1" s="399"/>
      <c r="BRF1" s="399"/>
      <c r="BRG1" s="399"/>
      <c r="BRH1" s="399"/>
      <c r="BRI1" s="399"/>
      <c r="BRJ1" s="399"/>
      <c r="BRK1" s="399"/>
      <c r="BRL1" s="399"/>
      <c r="BRM1" s="399"/>
      <c r="BRN1" s="399"/>
      <c r="BRO1" s="399"/>
      <c r="BRP1" s="399"/>
      <c r="BRQ1" s="399"/>
      <c r="BRR1" s="399"/>
      <c r="BRS1" s="399"/>
      <c r="BRT1" s="399"/>
      <c r="BRU1" s="399"/>
      <c r="BRV1" s="399"/>
      <c r="BRW1" s="399"/>
      <c r="BRX1" s="399"/>
      <c r="BRY1" s="399"/>
      <c r="BRZ1" s="399"/>
      <c r="BSA1" s="399"/>
      <c r="BSB1" s="399"/>
      <c r="BSC1" s="399"/>
      <c r="BSD1" s="399"/>
      <c r="BSE1" s="399"/>
      <c r="BSF1" s="399"/>
      <c r="BSG1" s="399"/>
      <c r="BSH1" s="399"/>
      <c r="BSI1" s="399"/>
      <c r="BSJ1" s="399"/>
      <c r="BSK1" s="399"/>
      <c r="BSL1" s="399"/>
      <c r="BSM1" s="399"/>
      <c r="BSN1" s="399"/>
      <c r="BSO1" s="399"/>
      <c r="BSP1" s="399"/>
      <c r="BSQ1" s="399"/>
      <c r="BSR1" s="399"/>
      <c r="BSS1" s="399"/>
      <c r="BST1" s="399"/>
      <c r="BSU1" s="399"/>
      <c r="BSV1" s="399"/>
      <c r="BSW1" s="399"/>
      <c r="BSX1" s="399"/>
      <c r="BSY1" s="399"/>
      <c r="BSZ1" s="399"/>
      <c r="BTA1" s="399"/>
      <c r="BTB1" s="399"/>
      <c r="BTC1" s="399"/>
      <c r="BTD1" s="399"/>
      <c r="BTE1" s="399"/>
      <c r="BTF1" s="399"/>
      <c r="BTG1" s="399"/>
      <c r="BTH1" s="399"/>
      <c r="BTI1" s="399"/>
      <c r="BTJ1" s="399"/>
      <c r="BTK1" s="399"/>
      <c r="BTL1" s="399"/>
      <c r="BTM1" s="399"/>
      <c r="BTN1" s="399"/>
      <c r="BTO1" s="399"/>
      <c r="BTP1" s="399"/>
      <c r="BTQ1" s="399"/>
      <c r="BTR1" s="399"/>
      <c r="BTS1" s="399"/>
      <c r="BTT1" s="399"/>
      <c r="BTU1" s="399"/>
      <c r="BTV1" s="399"/>
      <c r="BTW1" s="399"/>
      <c r="BTX1" s="399"/>
      <c r="BTY1" s="399"/>
      <c r="BTZ1" s="399"/>
      <c r="BUA1" s="399"/>
      <c r="BUB1" s="399"/>
      <c r="BUC1" s="399"/>
      <c r="BUD1" s="399"/>
      <c r="BUE1" s="399"/>
      <c r="BUF1" s="399"/>
      <c r="BUG1" s="399"/>
      <c r="BUH1" s="399"/>
      <c r="BUI1" s="399"/>
      <c r="BUJ1" s="399"/>
      <c r="BUK1" s="399"/>
      <c r="BUL1" s="399"/>
      <c r="BUM1" s="399"/>
      <c r="BUN1" s="399"/>
      <c r="BUO1" s="399"/>
      <c r="BUP1" s="399"/>
      <c r="BUQ1" s="399"/>
      <c r="BUR1" s="399"/>
      <c r="BUS1" s="399"/>
      <c r="BUT1" s="399"/>
      <c r="BUU1" s="399"/>
      <c r="BUV1" s="399"/>
      <c r="BUW1" s="399"/>
      <c r="BUX1" s="399"/>
      <c r="BUY1" s="399"/>
      <c r="BUZ1" s="399"/>
      <c r="BVA1" s="399"/>
      <c r="BVB1" s="399"/>
      <c r="BVC1" s="399"/>
      <c r="BVD1" s="399"/>
      <c r="BVE1" s="399"/>
      <c r="BVF1" s="399"/>
      <c r="BVG1" s="399"/>
      <c r="BVH1" s="399"/>
      <c r="BVI1" s="399"/>
      <c r="BVJ1" s="399"/>
      <c r="BVK1" s="399"/>
      <c r="BVL1" s="399"/>
      <c r="BVM1" s="399"/>
      <c r="BVN1" s="399"/>
      <c r="BVO1" s="399"/>
      <c r="BVP1" s="399"/>
      <c r="BVQ1" s="399"/>
      <c r="BVR1" s="399"/>
      <c r="BVS1" s="399"/>
      <c r="BVT1" s="399"/>
      <c r="BVU1" s="399"/>
      <c r="BVV1" s="399"/>
      <c r="BVW1" s="399"/>
      <c r="BVX1" s="399"/>
      <c r="BVY1" s="399"/>
      <c r="BVZ1" s="399"/>
      <c r="BWA1" s="399"/>
      <c r="BWB1" s="399"/>
      <c r="BWC1" s="399"/>
      <c r="BWD1" s="399"/>
      <c r="BWE1" s="399"/>
      <c r="BWF1" s="399"/>
      <c r="BWG1" s="399"/>
      <c r="BWH1" s="399"/>
      <c r="BWI1" s="399"/>
      <c r="BWJ1" s="399"/>
      <c r="BWK1" s="399"/>
      <c r="BWL1" s="399"/>
      <c r="BWM1" s="399"/>
      <c r="BWN1" s="399"/>
      <c r="BWO1" s="399"/>
      <c r="BWP1" s="399"/>
      <c r="BWQ1" s="399"/>
      <c r="BWR1" s="399"/>
      <c r="BWS1" s="399"/>
      <c r="BWT1" s="399"/>
      <c r="BWU1" s="399"/>
      <c r="BWV1" s="399"/>
      <c r="BWW1" s="399"/>
      <c r="BWX1" s="399"/>
      <c r="BWY1" s="399"/>
      <c r="BWZ1" s="399"/>
      <c r="BXA1" s="399"/>
      <c r="BXB1" s="399"/>
      <c r="BXC1" s="399"/>
      <c r="BXD1" s="399"/>
      <c r="BXE1" s="399"/>
      <c r="BXF1" s="399"/>
      <c r="BXG1" s="399"/>
      <c r="BXH1" s="399"/>
      <c r="BXI1" s="399"/>
      <c r="BXJ1" s="399"/>
      <c r="BXK1" s="399"/>
      <c r="BXL1" s="399"/>
      <c r="BXM1" s="399"/>
      <c r="BXN1" s="399"/>
      <c r="BXO1" s="399"/>
      <c r="BXP1" s="399"/>
      <c r="BXQ1" s="399"/>
      <c r="BXR1" s="399"/>
      <c r="BXS1" s="399"/>
      <c r="BXT1" s="399"/>
      <c r="BXU1" s="399"/>
      <c r="BXV1" s="399"/>
      <c r="BXW1" s="399"/>
      <c r="BXX1" s="399"/>
      <c r="BXY1" s="399"/>
      <c r="BXZ1" s="399"/>
      <c r="BYA1" s="399"/>
      <c r="BYB1" s="399"/>
      <c r="BYC1" s="399"/>
      <c r="BYD1" s="399"/>
      <c r="BYE1" s="399"/>
      <c r="BYF1" s="399"/>
      <c r="BYG1" s="399"/>
      <c r="BYH1" s="399"/>
      <c r="BYI1" s="399"/>
      <c r="BYJ1" s="399"/>
      <c r="BYK1" s="399"/>
      <c r="BYL1" s="399"/>
      <c r="BYM1" s="399"/>
      <c r="BYN1" s="399"/>
      <c r="BYO1" s="399"/>
      <c r="BYP1" s="399"/>
      <c r="BYQ1" s="399"/>
      <c r="BYR1" s="399"/>
      <c r="BYS1" s="399"/>
      <c r="BYT1" s="399"/>
      <c r="BYU1" s="399"/>
      <c r="BYV1" s="399"/>
      <c r="BYW1" s="399"/>
      <c r="BYX1" s="399"/>
      <c r="BYY1" s="399"/>
      <c r="BYZ1" s="399"/>
      <c r="BZA1" s="399"/>
      <c r="BZB1" s="399"/>
      <c r="BZC1" s="399"/>
      <c r="BZD1" s="399"/>
      <c r="BZE1" s="399"/>
      <c r="BZF1" s="399"/>
      <c r="BZG1" s="399"/>
      <c r="BZH1" s="399"/>
      <c r="BZI1" s="399"/>
      <c r="BZJ1" s="399"/>
      <c r="BZK1" s="399"/>
      <c r="BZL1" s="399"/>
      <c r="BZM1" s="399"/>
      <c r="BZN1" s="399"/>
      <c r="BZO1" s="399"/>
      <c r="BZP1" s="399"/>
      <c r="BZQ1" s="399"/>
      <c r="BZR1" s="399"/>
      <c r="BZS1" s="399"/>
      <c r="BZT1" s="399"/>
      <c r="BZU1" s="399"/>
      <c r="BZV1" s="399"/>
      <c r="BZW1" s="399"/>
      <c r="BZX1" s="399"/>
      <c r="BZY1" s="399"/>
      <c r="BZZ1" s="399"/>
      <c r="CAA1" s="399"/>
      <c r="CAB1" s="399"/>
      <c r="CAC1" s="399"/>
      <c r="CAD1" s="399"/>
      <c r="CAE1" s="399"/>
      <c r="CAF1" s="399"/>
      <c r="CAG1" s="399"/>
      <c r="CAH1" s="399"/>
      <c r="CAI1" s="399"/>
      <c r="CAJ1" s="399"/>
      <c r="CAK1" s="399"/>
      <c r="CAL1" s="399"/>
      <c r="CAM1" s="399"/>
      <c r="CAN1" s="399"/>
      <c r="CAO1" s="399"/>
      <c r="CAP1" s="399"/>
      <c r="CAQ1" s="399"/>
      <c r="CAR1" s="399"/>
      <c r="CAS1" s="399"/>
      <c r="CAT1" s="399"/>
      <c r="CAU1" s="399"/>
      <c r="CAV1" s="399"/>
      <c r="CAW1" s="399"/>
      <c r="CAX1" s="399"/>
      <c r="CAY1" s="399"/>
      <c r="CAZ1" s="399"/>
      <c r="CBA1" s="399"/>
      <c r="CBB1" s="399"/>
      <c r="CBC1" s="399"/>
      <c r="CBD1" s="399"/>
      <c r="CBE1" s="399"/>
      <c r="CBF1" s="399"/>
      <c r="CBG1" s="399"/>
      <c r="CBH1" s="399"/>
      <c r="CBI1" s="399"/>
      <c r="CBJ1" s="399"/>
      <c r="CBK1" s="399"/>
      <c r="CBL1" s="399"/>
      <c r="CBM1" s="399"/>
      <c r="CBN1" s="399"/>
      <c r="CBO1" s="399"/>
      <c r="CBP1" s="399"/>
      <c r="CBQ1" s="399"/>
      <c r="CBR1" s="399"/>
      <c r="CBS1" s="399"/>
      <c r="CBT1" s="399"/>
      <c r="CBU1" s="399"/>
      <c r="CBV1" s="399"/>
      <c r="CBW1" s="399"/>
      <c r="CBX1" s="399"/>
      <c r="CBY1" s="399"/>
      <c r="CBZ1" s="399"/>
      <c r="CCA1" s="399"/>
      <c r="CCB1" s="399"/>
      <c r="CCC1" s="399"/>
      <c r="CCD1" s="399"/>
      <c r="CCE1" s="399"/>
      <c r="CCF1" s="399"/>
      <c r="CCG1" s="399"/>
      <c r="CCH1" s="399"/>
      <c r="CCI1" s="399"/>
      <c r="CCJ1" s="399"/>
      <c r="CCK1" s="399"/>
      <c r="CCL1" s="399"/>
      <c r="CCM1" s="399"/>
      <c r="CCN1" s="399"/>
      <c r="CCO1" s="399"/>
      <c r="CCP1" s="399"/>
      <c r="CCQ1" s="399"/>
      <c r="CCR1" s="399"/>
      <c r="CCS1" s="399"/>
      <c r="CCT1" s="399"/>
      <c r="CCU1" s="399"/>
      <c r="CCV1" s="399"/>
      <c r="CCW1" s="399"/>
      <c r="CCX1" s="399"/>
      <c r="CCY1" s="399"/>
      <c r="CCZ1" s="399"/>
      <c r="CDA1" s="399"/>
      <c r="CDB1" s="399"/>
      <c r="CDC1" s="399"/>
      <c r="CDD1" s="399"/>
      <c r="CDE1" s="399"/>
      <c r="CDF1" s="399"/>
      <c r="CDG1" s="399"/>
      <c r="CDH1" s="399"/>
      <c r="CDI1" s="399"/>
      <c r="CDJ1" s="399"/>
      <c r="CDK1" s="399"/>
      <c r="CDL1" s="399"/>
      <c r="CDM1" s="399"/>
      <c r="CDN1" s="399"/>
      <c r="CDO1" s="399"/>
      <c r="CDP1" s="399"/>
      <c r="CDQ1" s="399"/>
      <c r="CDR1" s="399"/>
      <c r="CDS1" s="399"/>
      <c r="CDT1" s="399"/>
      <c r="CDU1" s="399"/>
      <c r="CDV1" s="399"/>
      <c r="CDW1" s="399"/>
      <c r="CDX1" s="399"/>
      <c r="CDY1" s="399"/>
      <c r="CDZ1" s="399"/>
      <c r="CEA1" s="399"/>
      <c r="CEB1" s="399"/>
      <c r="CEC1" s="399"/>
      <c r="CED1" s="399"/>
      <c r="CEE1" s="399"/>
      <c r="CEF1" s="399"/>
      <c r="CEG1" s="399"/>
      <c r="CEH1" s="399"/>
      <c r="CEI1" s="399"/>
      <c r="CEJ1" s="399"/>
      <c r="CEK1" s="399"/>
      <c r="CEL1" s="399"/>
      <c r="CEM1" s="399"/>
      <c r="CEN1" s="399"/>
      <c r="CEO1" s="399"/>
      <c r="CEP1" s="399"/>
      <c r="CEQ1" s="399"/>
      <c r="CER1" s="399"/>
      <c r="CES1" s="399"/>
      <c r="CET1" s="399"/>
      <c r="CEU1" s="399"/>
      <c r="CEV1" s="399"/>
      <c r="CEW1" s="399"/>
      <c r="CEX1" s="399"/>
      <c r="CEY1" s="399"/>
      <c r="CEZ1" s="399"/>
      <c r="CFA1" s="399"/>
      <c r="CFB1" s="399"/>
      <c r="CFC1" s="399"/>
      <c r="CFD1" s="399"/>
      <c r="CFE1" s="399"/>
      <c r="CFF1" s="399"/>
      <c r="CFG1" s="399"/>
      <c r="CFH1" s="399"/>
      <c r="CFI1" s="399"/>
      <c r="CFJ1" s="399"/>
      <c r="CFK1" s="399"/>
      <c r="CFL1" s="399"/>
      <c r="CFM1" s="399"/>
      <c r="CFN1" s="399"/>
      <c r="CFO1" s="399"/>
      <c r="CFP1" s="399"/>
      <c r="CFQ1" s="399"/>
      <c r="CFR1" s="399"/>
      <c r="CFS1" s="399"/>
      <c r="CFT1" s="399"/>
      <c r="CFU1" s="399"/>
      <c r="CFV1" s="399"/>
      <c r="CFW1" s="399"/>
      <c r="CFX1" s="399"/>
      <c r="CFY1" s="399"/>
      <c r="CFZ1" s="399"/>
      <c r="CGA1" s="399"/>
      <c r="CGB1" s="399"/>
      <c r="CGC1" s="399"/>
      <c r="CGD1" s="399"/>
      <c r="CGE1" s="399"/>
      <c r="CGF1" s="399"/>
      <c r="CGG1" s="399"/>
      <c r="CGH1" s="399"/>
      <c r="CGI1" s="399"/>
      <c r="CGJ1" s="399"/>
      <c r="CGK1" s="399"/>
      <c r="CGL1" s="399"/>
      <c r="CGM1" s="399"/>
      <c r="CGN1" s="399"/>
      <c r="CGO1" s="399"/>
      <c r="CGP1" s="399"/>
      <c r="CGQ1" s="399"/>
      <c r="CGR1" s="399"/>
      <c r="CGS1" s="399"/>
      <c r="CGT1" s="399"/>
      <c r="CGU1" s="399"/>
      <c r="CGV1" s="399"/>
      <c r="CGW1" s="399"/>
      <c r="CGX1" s="399"/>
      <c r="CGY1" s="399"/>
      <c r="CGZ1" s="399"/>
      <c r="CHA1" s="399"/>
      <c r="CHB1" s="399"/>
      <c r="CHC1" s="399"/>
      <c r="CHD1" s="399"/>
      <c r="CHE1" s="399"/>
      <c r="CHF1" s="399"/>
      <c r="CHG1" s="399"/>
      <c r="CHH1" s="399"/>
      <c r="CHI1" s="399"/>
      <c r="CHJ1" s="399"/>
      <c r="CHK1" s="399"/>
      <c r="CHL1" s="399"/>
      <c r="CHM1" s="399"/>
      <c r="CHN1" s="399"/>
      <c r="CHO1" s="399"/>
      <c r="CHP1" s="399"/>
      <c r="CHQ1" s="399"/>
      <c r="CHR1" s="399"/>
      <c r="CHS1" s="399"/>
      <c r="CHT1" s="399"/>
      <c r="CHU1" s="399"/>
      <c r="CHV1" s="399"/>
      <c r="CHW1" s="399"/>
      <c r="CHX1" s="399"/>
      <c r="CHY1" s="399"/>
      <c r="CHZ1" s="399"/>
      <c r="CIA1" s="399"/>
      <c r="CIB1" s="399"/>
      <c r="CIC1" s="399"/>
      <c r="CID1" s="399"/>
      <c r="CIE1" s="399"/>
      <c r="CIF1" s="399"/>
      <c r="CIG1" s="399"/>
      <c r="CIH1" s="399"/>
      <c r="CII1" s="399"/>
      <c r="CIJ1" s="399"/>
      <c r="CIK1" s="399"/>
      <c r="CIL1" s="399"/>
      <c r="CIM1" s="399"/>
      <c r="CIN1" s="399"/>
      <c r="CIO1" s="399"/>
      <c r="CIP1" s="399"/>
      <c r="CIQ1" s="399"/>
      <c r="CIR1" s="399"/>
      <c r="CIS1" s="399"/>
      <c r="CIT1" s="399"/>
      <c r="CIU1" s="399"/>
      <c r="CIV1" s="399"/>
      <c r="CIW1" s="399"/>
      <c r="CIX1" s="399"/>
      <c r="CIY1" s="399"/>
      <c r="CIZ1" s="399"/>
      <c r="CJA1" s="399"/>
      <c r="CJB1" s="399"/>
      <c r="CJC1" s="399"/>
      <c r="CJD1" s="399"/>
      <c r="CJE1" s="399"/>
      <c r="CJF1" s="399"/>
      <c r="CJG1" s="399"/>
      <c r="CJH1" s="399"/>
      <c r="CJI1" s="399"/>
      <c r="CJJ1" s="399"/>
      <c r="CJK1" s="399"/>
      <c r="CJL1" s="399"/>
      <c r="CJM1" s="399"/>
      <c r="CJN1" s="399"/>
      <c r="CJO1" s="399"/>
      <c r="CJP1" s="399"/>
      <c r="CJQ1" s="399"/>
      <c r="CJR1" s="399"/>
      <c r="CJS1" s="399"/>
      <c r="CJT1" s="399"/>
      <c r="CJU1" s="399"/>
      <c r="CJV1" s="399"/>
      <c r="CJW1" s="399"/>
      <c r="CJX1" s="399"/>
      <c r="CJY1" s="399"/>
      <c r="CJZ1" s="399"/>
      <c r="CKA1" s="399"/>
      <c r="CKB1" s="399"/>
      <c r="CKC1" s="399"/>
      <c r="CKD1" s="399"/>
      <c r="CKE1" s="399"/>
      <c r="CKF1" s="399"/>
      <c r="CKG1" s="399"/>
      <c r="CKH1" s="399"/>
      <c r="CKI1" s="399"/>
      <c r="CKJ1" s="399"/>
      <c r="CKK1" s="399"/>
      <c r="CKL1" s="399"/>
      <c r="CKM1" s="399"/>
      <c r="CKN1" s="399"/>
      <c r="CKO1" s="399"/>
      <c r="CKP1" s="399"/>
      <c r="CKQ1" s="399"/>
      <c r="CKR1" s="399"/>
      <c r="CKS1" s="399"/>
      <c r="CKT1" s="399"/>
      <c r="CKU1" s="399"/>
      <c r="CKV1" s="399"/>
      <c r="CKW1" s="399"/>
      <c r="CKX1" s="399"/>
      <c r="CKY1" s="399"/>
      <c r="CKZ1" s="399"/>
      <c r="CLA1" s="399"/>
      <c r="CLB1" s="399"/>
      <c r="CLC1" s="399"/>
      <c r="CLD1" s="399"/>
      <c r="CLE1" s="399"/>
      <c r="CLF1" s="399"/>
      <c r="CLG1" s="399"/>
      <c r="CLH1" s="399"/>
      <c r="CLI1" s="399"/>
      <c r="CLJ1" s="399"/>
      <c r="CLK1" s="399"/>
      <c r="CLL1" s="399"/>
      <c r="CLM1" s="399"/>
      <c r="CLN1" s="399"/>
      <c r="CLO1" s="399"/>
      <c r="CLP1" s="399"/>
      <c r="CLQ1" s="399"/>
      <c r="CLR1" s="399"/>
      <c r="CLS1" s="399"/>
      <c r="CLT1" s="399"/>
      <c r="CLU1" s="399"/>
      <c r="CLV1" s="399"/>
      <c r="CLW1" s="399"/>
      <c r="CLX1" s="399"/>
      <c r="CLY1" s="399"/>
      <c r="CLZ1" s="399"/>
      <c r="CMA1" s="399"/>
      <c r="CMB1" s="399"/>
      <c r="CMC1" s="399"/>
      <c r="CMD1" s="399"/>
      <c r="CME1" s="399"/>
      <c r="CMF1" s="399"/>
      <c r="CMG1" s="399"/>
      <c r="CMH1" s="399"/>
      <c r="CMI1" s="399"/>
      <c r="CMJ1" s="399"/>
      <c r="CMK1" s="399"/>
      <c r="CML1" s="399"/>
      <c r="CMM1" s="399"/>
      <c r="CMN1" s="399"/>
      <c r="CMO1" s="399"/>
      <c r="CMP1" s="399"/>
      <c r="CMQ1" s="399"/>
      <c r="CMR1" s="399"/>
      <c r="CMS1" s="399"/>
      <c r="CMT1" s="399"/>
      <c r="CMU1" s="399"/>
      <c r="CMV1" s="399"/>
      <c r="CMW1" s="399"/>
      <c r="CMX1" s="399"/>
      <c r="CMY1" s="399"/>
      <c r="CMZ1" s="399"/>
      <c r="CNA1" s="399"/>
      <c r="CNB1" s="399"/>
      <c r="CNC1" s="399"/>
      <c r="CND1" s="399"/>
      <c r="CNE1" s="399"/>
      <c r="CNF1" s="399"/>
      <c r="CNG1" s="399"/>
      <c r="CNH1" s="399"/>
      <c r="CNI1" s="399"/>
      <c r="CNJ1" s="399"/>
      <c r="CNK1" s="399"/>
      <c r="CNL1" s="399"/>
      <c r="CNM1" s="399"/>
      <c r="CNN1" s="399"/>
      <c r="CNO1" s="399"/>
      <c r="CNP1" s="399"/>
      <c r="CNQ1" s="399"/>
      <c r="CNR1" s="399"/>
      <c r="CNS1" s="399"/>
      <c r="CNT1" s="399"/>
      <c r="CNU1" s="399"/>
      <c r="CNV1" s="399"/>
      <c r="CNW1" s="399"/>
      <c r="CNX1" s="399"/>
      <c r="CNY1" s="399"/>
      <c r="CNZ1" s="399"/>
      <c r="COA1" s="399"/>
      <c r="COB1" s="399"/>
      <c r="COC1" s="399"/>
      <c r="COD1" s="399"/>
      <c r="COE1" s="399"/>
      <c r="COF1" s="399"/>
      <c r="COG1" s="399"/>
      <c r="COH1" s="399"/>
      <c r="COI1" s="399"/>
      <c r="COJ1" s="399"/>
      <c r="COK1" s="399"/>
      <c r="COL1" s="399"/>
      <c r="COM1" s="399"/>
      <c r="CON1" s="399"/>
      <c r="COO1" s="399"/>
      <c r="COP1" s="399"/>
      <c r="COQ1" s="399"/>
      <c r="COR1" s="399"/>
      <c r="COS1" s="399"/>
      <c r="COT1" s="399"/>
      <c r="COU1" s="399"/>
      <c r="COV1" s="399"/>
      <c r="COW1" s="399"/>
      <c r="COX1" s="399"/>
      <c r="COY1" s="399"/>
      <c r="COZ1" s="399"/>
      <c r="CPA1" s="399"/>
      <c r="CPB1" s="399"/>
      <c r="CPC1" s="399"/>
      <c r="CPD1" s="399"/>
      <c r="CPE1" s="399"/>
      <c r="CPF1" s="399"/>
      <c r="CPG1" s="399"/>
      <c r="CPH1" s="399"/>
      <c r="CPI1" s="399"/>
      <c r="CPJ1" s="399"/>
      <c r="CPK1" s="399"/>
      <c r="CPL1" s="399"/>
      <c r="CPM1" s="399"/>
      <c r="CPN1" s="399"/>
      <c r="CPO1" s="399"/>
      <c r="CPP1" s="399"/>
      <c r="CPQ1" s="399"/>
      <c r="CPR1" s="399"/>
      <c r="CPS1" s="399"/>
      <c r="CPT1" s="399"/>
      <c r="CPU1" s="399"/>
      <c r="CPV1" s="399"/>
      <c r="CPW1" s="399"/>
      <c r="CPX1" s="399"/>
      <c r="CPY1" s="399"/>
      <c r="CPZ1" s="399"/>
      <c r="CQA1" s="399"/>
      <c r="CQB1" s="399"/>
      <c r="CQC1" s="399"/>
      <c r="CQD1" s="399"/>
      <c r="CQE1" s="399"/>
      <c r="CQF1" s="399"/>
      <c r="CQG1" s="399"/>
      <c r="CQH1" s="399"/>
      <c r="CQI1" s="399"/>
      <c r="CQJ1" s="399"/>
      <c r="CQK1" s="399"/>
      <c r="CQL1" s="399"/>
      <c r="CQM1" s="399"/>
      <c r="CQN1" s="399"/>
      <c r="CQO1" s="399"/>
      <c r="CQP1" s="399"/>
      <c r="CQQ1" s="399"/>
      <c r="CQR1" s="399"/>
      <c r="CQS1" s="399"/>
      <c r="CQT1" s="399"/>
      <c r="CQU1" s="399"/>
      <c r="CQV1" s="399"/>
      <c r="CQW1" s="399"/>
      <c r="CQX1" s="399"/>
      <c r="CQY1" s="399"/>
      <c r="CQZ1" s="399"/>
      <c r="CRA1" s="399"/>
      <c r="CRB1" s="399"/>
      <c r="CRC1" s="399"/>
      <c r="CRD1" s="399"/>
      <c r="CRE1" s="399"/>
      <c r="CRF1" s="399"/>
      <c r="CRG1" s="399"/>
      <c r="CRH1" s="399"/>
      <c r="CRI1" s="399"/>
      <c r="CRJ1" s="399"/>
      <c r="CRK1" s="399"/>
      <c r="CRL1" s="399"/>
      <c r="CRM1" s="399"/>
      <c r="CRN1" s="399"/>
      <c r="CRO1" s="399"/>
      <c r="CRP1" s="399"/>
      <c r="CRQ1" s="399"/>
      <c r="CRR1" s="399"/>
      <c r="CRS1" s="399"/>
      <c r="CRT1" s="399"/>
      <c r="CRU1" s="399"/>
      <c r="CRV1" s="399"/>
      <c r="CRW1" s="399"/>
      <c r="CRX1" s="399"/>
      <c r="CRY1" s="399"/>
      <c r="CRZ1" s="399"/>
      <c r="CSA1" s="399"/>
      <c r="CSB1" s="399"/>
      <c r="CSC1" s="399"/>
      <c r="CSD1" s="399"/>
      <c r="CSE1" s="399"/>
      <c r="CSF1" s="399"/>
      <c r="CSG1" s="399"/>
      <c r="CSH1" s="399"/>
      <c r="CSI1" s="399"/>
      <c r="CSJ1" s="399"/>
      <c r="CSK1" s="399"/>
      <c r="CSL1" s="399"/>
      <c r="CSM1" s="399"/>
      <c r="CSN1" s="399"/>
      <c r="CSO1" s="399"/>
      <c r="CSP1" s="399"/>
      <c r="CSQ1" s="399"/>
      <c r="CSR1" s="399"/>
      <c r="CSS1" s="399"/>
      <c r="CST1" s="399"/>
      <c r="CSU1" s="399"/>
      <c r="CSV1" s="399"/>
      <c r="CSW1" s="399"/>
      <c r="CSX1" s="399"/>
      <c r="CSY1" s="399"/>
      <c r="CSZ1" s="399"/>
      <c r="CTA1" s="399"/>
      <c r="CTB1" s="399"/>
      <c r="CTC1" s="399"/>
      <c r="CTD1" s="399"/>
      <c r="CTE1" s="399"/>
      <c r="CTF1" s="399"/>
      <c r="CTG1" s="399"/>
      <c r="CTH1" s="399"/>
      <c r="CTI1" s="399"/>
      <c r="CTJ1" s="399"/>
      <c r="CTK1" s="399"/>
      <c r="CTL1" s="399"/>
      <c r="CTM1" s="399"/>
      <c r="CTN1" s="399"/>
      <c r="CTO1" s="399"/>
      <c r="CTP1" s="399"/>
      <c r="CTQ1" s="399"/>
      <c r="CTR1" s="399"/>
      <c r="CTS1" s="399"/>
      <c r="CTT1" s="399"/>
      <c r="CTU1" s="399"/>
      <c r="CTV1" s="399"/>
      <c r="CTW1" s="399"/>
      <c r="CTX1" s="399"/>
      <c r="CTY1" s="399"/>
      <c r="CTZ1" s="399"/>
      <c r="CUA1" s="399"/>
      <c r="CUB1" s="399"/>
      <c r="CUC1" s="399"/>
      <c r="CUD1" s="399"/>
      <c r="CUE1" s="399"/>
      <c r="CUF1" s="399"/>
      <c r="CUG1" s="399"/>
      <c r="CUH1" s="399"/>
      <c r="CUI1" s="399"/>
      <c r="CUJ1" s="399"/>
      <c r="CUK1" s="399"/>
      <c r="CUL1" s="399"/>
      <c r="CUM1" s="399"/>
      <c r="CUN1" s="399"/>
      <c r="CUO1" s="399"/>
      <c r="CUP1" s="399"/>
      <c r="CUQ1" s="399"/>
      <c r="CUR1" s="399"/>
      <c r="CUS1" s="399"/>
      <c r="CUT1" s="399"/>
      <c r="CUU1" s="399"/>
      <c r="CUV1" s="399"/>
      <c r="CUW1" s="399"/>
      <c r="CUX1" s="399"/>
      <c r="CUY1" s="399"/>
      <c r="CUZ1" s="399"/>
      <c r="CVA1" s="399"/>
      <c r="CVB1" s="399"/>
      <c r="CVC1" s="399"/>
      <c r="CVD1" s="399"/>
      <c r="CVE1" s="399"/>
      <c r="CVF1" s="399"/>
      <c r="CVG1" s="399"/>
      <c r="CVH1" s="399"/>
      <c r="CVI1" s="399"/>
      <c r="CVJ1" s="399"/>
      <c r="CVK1" s="399"/>
      <c r="CVL1" s="399"/>
      <c r="CVM1" s="399"/>
      <c r="CVN1" s="399"/>
      <c r="CVO1" s="399"/>
      <c r="CVP1" s="399"/>
      <c r="CVQ1" s="399"/>
      <c r="CVR1" s="399"/>
      <c r="CVS1" s="399"/>
      <c r="CVT1" s="399"/>
      <c r="CVU1" s="399"/>
      <c r="CVV1" s="399"/>
      <c r="CVW1" s="399"/>
      <c r="CVX1" s="399"/>
      <c r="CVY1" s="399"/>
      <c r="CVZ1" s="399"/>
      <c r="CWA1" s="399"/>
      <c r="CWB1" s="399"/>
      <c r="CWC1" s="399"/>
      <c r="CWD1" s="399"/>
      <c r="CWE1" s="399"/>
      <c r="CWF1" s="399"/>
      <c r="CWG1" s="399"/>
      <c r="CWH1" s="399"/>
      <c r="CWI1" s="399"/>
      <c r="CWJ1" s="399"/>
      <c r="CWK1" s="399"/>
      <c r="CWL1" s="399"/>
      <c r="CWM1" s="399"/>
      <c r="CWN1" s="399"/>
      <c r="CWO1" s="399"/>
      <c r="CWP1" s="399"/>
      <c r="CWQ1" s="399"/>
      <c r="CWR1" s="399"/>
      <c r="CWS1" s="399"/>
      <c r="CWT1" s="399"/>
      <c r="CWU1" s="399"/>
      <c r="CWV1" s="399"/>
      <c r="CWW1" s="399"/>
      <c r="CWX1" s="399"/>
      <c r="CWY1" s="399"/>
      <c r="CWZ1" s="399"/>
      <c r="CXA1" s="399"/>
      <c r="CXB1" s="399"/>
      <c r="CXC1" s="399"/>
      <c r="CXD1" s="399"/>
      <c r="CXE1" s="399"/>
      <c r="CXF1" s="399"/>
      <c r="CXG1" s="399"/>
      <c r="CXH1" s="399"/>
      <c r="CXI1" s="399"/>
      <c r="CXJ1" s="399"/>
      <c r="CXK1" s="399"/>
      <c r="CXL1" s="399"/>
      <c r="CXM1" s="399"/>
      <c r="CXN1" s="399"/>
      <c r="CXO1" s="399"/>
      <c r="CXP1" s="399"/>
      <c r="CXQ1" s="399"/>
      <c r="CXR1" s="399"/>
      <c r="CXS1" s="399"/>
      <c r="CXT1" s="399"/>
      <c r="CXU1" s="399"/>
      <c r="CXV1" s="399"/>
      <c r="CXW1" s="399"/>
      <c r="CXX1" s="399"/>
      <c r="CXY1" s="399"/>
      <c r="CXZ1" s="399"/>
      <c r="CYA1" s="399"/>
      <c r="CYB1" s="399"/>
      <c r="CYC1" s="399"/>
      <c r="CYD1" s="399"/>
      <c r="CYE1" s="399"/>
      <c r="CYF1" s="399"/>
      <c r="CYG1" s="399"/>
      <c r="CYH1" s="399"/>
      <c r="CYI1" s="399"/>
      <c r="CYJ1" s="399"/>
      <c r="CYK1" s="399"/>
      <c r="CYL1" s="399"/>
      <c r="CYM1" s="399"/>
      <c r="CYN1" s="399"/>
      <c r="CYO1" s="399"/>
      <c r="CYP1" s="399"/>
      <c r="CYQ1" s="399"/>
      <c r="CYR1" s="399"/>
      <c r="CYS1" s="399"/>
      <c r="CYT1" s="399"/>
      <c r="CYU1" s="399"/>
      <c r="CYV1" s="399"/>
      <c r="CYW1" s="399"/>
      <c r="CYX1" s="399"/>
      <c r="CYY1" s="399"/>
      <c r="CYZ1" s="399"/>
      <c r="CZA1" s="399"/>
      <c r="CZB1" s="399"/>
      <c r="CZC1" s="399"/>
      <c r="CZD1" s="399"/>
      <c r="CZE1" s="399"/>
      <c r="CZF1" s="399"/>
      <c r="CZG1" s="399"/>
      <c r="CZH1" s="399"/>
      <c r="CZI1" s="399"/>
      <c r="CZJ1" s="399"/>
      <c r="CZK1" s="399"/>
      <c r="CZL1" s="399"/>
      <c r="CZM1" s="399"/>
      <c r="CZN1" s="399"/>
      <c r="CZO1" s="399"/>
      <c r="CZP1" s="399"/>
      <c r="CZQ1" s="399"/>
      <c r="CZR1" s="399"/>
      <c r="CZS1" s="399"/>
      <c r="CZT1" s="399"/>
      <c r="CZU1" s="399"/>
      <c r="CZV1" s="399"/>
      <c r="CZW1" s="399"/>
      <c r="CZX1" s="399"/>
      <c r="CZY1" s="399"/>
      <c r="CZZ1" s="399"/>
      <c r="DAA1" s="399"/>
      <c r="DAB1" s="399"/>
      <c r="DAC1" s="399"/>
      <c r="DAD1" s="399"/>
      <c r="DAE1" s="399"/>
      <c r="DAF1" s="399"/>
      <c r="DAG1" s="399"/>
      <c r="DAH1" s="399"/>
      <c r="DAI1" s="399"/>
      <c r="DAJ1" s="399"/>
      <c r="DAK1" s="399"/>
      <c r="DAL1" s="399"/>
      <c r="DAM1" s="399"/>
      <c r="DAN1" s="399"/>
      <c r="DAO1" s="399"/>
      <c r="DAP1" s="399"/>
      <c r="DAQ1" s="399"/>
      <c r="DAR1" s="399"/>
      <c r="DAS1" s="399"/>
      <c r="DAT1" s="399"/>
      <c r="DAU1" s="399"/>
      <c r="DAV1" s="399"/>
      <c r="DAW1" s="399"/>
      <c r="DAX1" s="399"/>
      <c r="DAY1" s="399"/>
      <c r="DAZ1" s="399"/>
      <c r="DBA1" s="399"/>
      <c r="DBB1" s="399"/>
      <c r="DBC1" s="399"/>
      <c r="DBD1" s="399"/>
      <c r="DBE1" s="399"/>
      <c r="DBF1" s="399"/>
      <c r="DBG1" s="399"/>
      <c r="DBH1" s="399"/>
      <c r="DBI1" s="399"/>
      <c r="DBJ1" s="399"/>
      <c r="DBK1" s="399"/>
      <c r="DBL1" s="399"/>
      <c r="DBM1" s="399"/>
      <c r="DBN1" s="399"/>
      <c r="DBO1" s="399"/>
      <c r="DBP1" s="399"/>
      <c r="DBQ1" s="399"/>
      <c r="DBR1" s="399"/>
      <c r="DBS1" s="399"/>
      <c r="DBT1" s="399"/>
      <c r="DBU1" s="399"/>
      <c r="DBV1" s="399"/>
      <c r="DBW1" s="399"/>
      <c r="DBX1" s="399"/>
      <c r="DBY1" s="399"/>
      <c r="DBZ1" s="399"/>
      <c r="DCA1" s="399"/>
      <c r="DCB1" s="399"/>
      <c r="DCC1" s="399"/>
      <c r="DCD1" s="399"/>
      <c r="DCE1" s="399"/>
      <c r="DCF1" s="399"/>
      <c r="DCG1" s="399"/>
      <c r="DCH1" s="399"/>
      <c r="DCI1" s="399"/>
      <c r="DCJ1" s="399"/>
      <c r="DCK1" s="399"/>
      <c r="DCL1" s="399"/>
      <c r="DCM1" s="399"/>
      <c r="DCN1" s="399"/>
      <c r="DCO1" s="399"/>
      <c r="DCP1" s="399"/>
      <c r="DCQ1" s="399"/>
      <c r="DCR1" s="399"/>
      <c r="DCS1" s="399"/>
      <c r="DCT1" s="399"/>
      <c r="DCU1" s="399"/>
      <c r="DCV1" s="399"/>
      <c r="DCW1" s="399"/>
      <c r="DCX1" s="399"/>
      <c r="DCY1" s="399"/>
      <c r="DCZ1" s="399"/>
      <c r="DDA1" s="399"/>
      <c r="DDB1" s="399"/>
      <c r="DDC1" s="399"/>
      <c r="DDD1" s="399"/>
      <c r="DDE1" s="399"/>
      <c r="DDF1" s="399"/>
      <c r="DDG1" s="399"/>
      <c r="DDH1" s="399"/>
      <c r="DDI1" s="399"/>
      <c r="DDJ1" s="399"/>
      <c r="DDK1" s="399"/>
      <c r="DDL1" s="399"/>
      <c r="DDM1" s="399"/>
      <c r="DDN1" s="399"/>
      <c r="DDO1" s="399"/>
      <c r="DDP1" s="399"/>
      <c r="DDQ1" s="399"/>
      <c r="DDR1" s="399"/>
      <c r="DDS1" s="399"/>
      <c r="DDT1" s="399"/>
      <c r="DDU1" s="399"/>
      <c r="DDV1" s="399"/>
      <c r="DDW1" s="399"/>
      <c r="DDX1" s="399"/>
      <c r="DDY1" s="399"/>
      <c r="DDZ1" s="399"/>
      <c r="DEA1" s="399"/>
      <c r="DEB1" s="399"/>
      <c r="DEC1" s="399"/>
      <c r="DED1" s="399"/>
      <c r="DEE1" s="399"/>
      <c r="DEF1" s="399"/>
      <c r="DEG1" s="399"/>
      <c r="DEH1" s="399"/>
      <c r="DEI1" s="399"/>
      <c r="DEJ1" s="399"/>
      <c r="DEK1" s="399"/>
      <c r="DEL1" s="399"/>
      <c r="DEM1" s="399"/>
      <c r="DEN1" s="399"/>
      <c r="DEO1" s="399"/>
      <c r="DEP1" s="399"/>
      <c r="DEQ1" s="399"/>
      <c r="DER1" s="399"/>
      <c r="DES1" s="399"/>
      <c r="DET1" s="399"/>
      <c r="DEU1" s="399"/>
      <c r="DEV1" s="399"/>
      <c r="DEW1" s="399"/>
      <c r="DEX1" s="399"/>
      <c r="DEY1" s="399"/>
      <c r="DEZ1" s="399"/>
      <c r="DFA1" s="399"/>
      <c r="DFB1" s="399"/>
      <c r="DFC1" s="399"/>
      <c r="DFD1" s="399"/>
      <c r="DFE1" s="399"/>
      <c r="DFF1" s="399"/>
      <c r="DFG1" s="399"/>
      <c r="DFH1" s="399"/>
      <c r="DFI1" s="399"/>
      <c r="DFJ1" s="399"/>
      <c r="DFK1" s="399"/>
      <c r="DFL1" s="399"/>
      <c r="DFM1" s="399"/>
      <c r="DFN1" s="399"/>
      <c r="DFO1" s="399"/>
      <c r="DFP1" s="399"/>
      <c r="DFQ1" s="399"/>
      <c r="DFR1" s="399"/>
      <c r="DFS1" s="399"/>
      <c r="DFT1" s="399"/>
      <c r="DFU1" s="399"/>
      <c r="DFV1" s="399"/>
      <c r="DFW1" s="399"/>
      <c r="DFX1" s="399"/>
      <c r="DFY1" s="399"/>
      <c r="DFZ1" s="399"/>
      <c r="DGA1" s="399"/>
      <c r="DGB1" s="399"/>
      <c r="DGC1" s="399"/>
      <c r="DGD1" s="399"/>
      <c r="DGE1" s="399"/>
      <c r="DGF1" s="399"/>
      <c r="DGG1" s="399"/>
      <c r="DGH1" s="399"/>
      <c r="DGI1" s="399"/>
      <c r="DGJ1" s="399"/>
      <c r="DGK1" s="399"/>
      <c r="DGL1" s="399"/>
      <c r="DGM1" s="399"/>
      <c r="DGN1" s="399"/>
      <c r="DGO1" s="399"/>
      <c r="DGP1" s="399"/>
      <c r="DGQ1" s="399"/>
      <c r="DGR1" s="399"/>
      <c r="DGS1" s="399"/>
      <c r="DGT1" s="399"/>
      <c r="DGU1" s="399"/>
      <c r="DGV1" s="399"/>
      <c r="DGW1" s="399"/>
      <c r="DGX1" s="399"/>
      <c r="DGY1" s="399"/>
      <c r="DGZ1" s="399"/>
      <c r="DHA1" s="399"/>
      <c r="DHB1" s="399"/>
      <c r="DHC1" s="399"/>
      <c r="DHD1" s="399"/>
      <c r="DHE1" s="399"/>
      <c r="DHF1" s="399"/>
      <c r="DHG1" s="399"/>
      <c r="DHH1" s="399"/>
      <c r="DHI1" s="399"/>
      <c r="DHJ1" s="399"/>
      <c r="DHK1" s="399"/>
      <c r="DHL1" s="399"/>
      <c r="DHM1" s="399"/>
      <c r="DHN1" s="399"/>
      <c r="DHO1" s="399"/>
      <c r="DHP1" s="399"/>
      <c r="DHQ1" s="399"/>
      <c r="DHR1" s="399"/>
      <c r="DHS1" s="399"/>
      <c r="DHT1" s="399"/>
      <c r="DHU1" s="399"/>
      <c r="DHV1" s="399"/>
      <c r="DHW1" s="399"/>
      <c r="DHX1" s="399"/>
      <c r="DHY1" s="399"/>
      <c r="DHZ1" s="399"/>
      <c r="DIA1" s="399"/>
      <c r="DIB1" s="399"/>
      <c r="DIC1" s="399"/>
      <c r="DID1" s="399"/>
      <c r="DIE1" s="399"/>
      <c r="DIF1" s="399"/>
      <c r="DIG1" s="399"/>
      <c r="DIH1" s="399"/>
      <c r="DII1" s="399"/>
      <c r="DIJ1" s="399"/>
      <c r="DIK1" s="399"/>
      <c r="DIL1" s="399"/>
      <c r="DIM1" s="399"/>
      <c r="DIN1" s="399"/>
      <c r="DIO1" s="399"/>
      <c r="DIP1" s="399"/>
      <c r="DIQ1" s="399"/>
      <c r="DIR1" s="399"/>
      <c r="DIS1" s="399"/>
      <c r="DIT1" s="399"/>
      <c r="DIU1" s="399"/>
      <c r="DIV1" s="399"/>
      <c r="DIW1" s="399"/>
      <c r="DIX1" s="399"/>
      <c r="DIY1" s="399"/>
      <c r="DIZ1" s="399"/>
      <c r="DJA1" s="399"/>
      <c r="DJB1" s="399"/>
      <c r="DJC1" s="399"/>
      <c r="DJD1" s="399"/>
      <c r="DJE1" s="399"/>
      <c r="DJF1" s="399"/>
      <c r="DJG1" s="399"/>
      <c r="DJH1" s="399"/>
      <c r="DJI1" s="399"/>
      <c r="DJJ1" s="399"/>
      <c r="DJK1" s="399"/>
      <c r="DJL1" s="399"/>
      <c r="DJM1" s="399"/>
      <c r="DJN1" s="399"/>
      <c r="DJO1" s="399"/>
      <c r="DJP1" s="399"/>
      <c r="DJQ1" s="399"/>
      <c r="DJR1" s="399"/>
      <c r="DJS1" s="399"/>
      <c r="DJT1" s="399"/>
      <c r="DJU1" s="399"/>
      <c r="DJV1" s="399"/>
      <c r="DJW1" s="399"/>
      <c r="DJX1" s="399"/>
      <c r="DJY1" s="399"/>
      <c r="DJZ1" s="399"/>
      <c r="DKA1" s="399"/>
      <c r="DKB1" s="399"/>
      <c r="DKC1" s="399"/>
      <c r="DKD1" s="399"/>
      <c r="DKE1" s="399"/>
      <c r="DKF1" s="399"/>
      <c r="DKG1" s="399"/>
      <c r="DKH1" s="399"/>
      <c r="DKI1" s="399"/>
      <c r="DKJ1" s="399"/>
      <c r="DKK1" s="399"/>
      <c r="DKL1" s="399"/>
      <c r="DKM1" s="399"/>
      <c r="DKN1" s="399"/>
      <c r="DKO1" s="399"/>
      <c r="DKP1" s="399"/>
      <c r="DKQ1" s="399"/>
      <c r="DKR1" s="399"/>
      <c r="DKS1" s="399"/>
      <c r="DKT1" s="399"/>
      <c r="DKU1" s="399"/>
      <c r="DKV1" s="399"/>
      <c r="DKW1" s="399"/>
      <c r="DKX1" s="399"/>
      <c r="DKY1" s="399"/>
      <c r="DKZ1" s="399"/>
      <c r="DLA1" s="399"/>
      <c r="DLB1" s="399"/>
      <c r="DLC1" s="399"/>
      <c r="DLD1" s="399"/>
      <c r="DLE1" s="399"/>
      <c r="DLF1" s="399"/>
      <c r="DLG1" s="399"/>
      <c r="DLH1" s="399"/>
      <c r="DLI1" s="399"/>
      <c r="DLJ1" s="399"/>
      <c r="DLK1" s="399"/>
      <c r="DLL1" s="399"/>
      <c r="DLM1" s="399"/>
      <c r="DLN1" s="399"/>
      <c r="DLO1" s="399"/>
      <c r="DLP1" s="399"/>
      <c r="DLQ1" s="399"/>
      <c r="DLR1" s="399"/>
      <c r="DLS1" s="399"/>
      <c r="DLT1" s="399"/>
      <c r="DLU1" s="399"/>
      <c r="DLV1" s="399"/>
      <c r="DLW1" s="399"/>
      <c r="DLX1" s="399"/>
      <c r="DLY1" s="399"/>
      <c r="DLZ1" s="399"/>
      <c r="DMA1" s="399"/>
      <c r="DMB1" s="399"/>
      <c r="DMC1" s="399"/>
      <c r="DMD1" s="399"/>
      <c r="DME1" s="399"/>
      <c r="DMF1" s="399"/>
      <c r="DMG1" s="399"/>
      <c r="DMH1" s="399"/>
      <c r="DMI1" s="399"/>
      <c r="DMJ1" s="399"/>
      <c r="DMK1" s="399"/>
      <c r="DML1" s="399"/>
      <c r="DMM1" s="399"/>
      <c r="DMN1" s="399"/>
      <c r="DMO1" s="399"/>
      <c r="DMP1" s="399"/>
      <c r="DMQ1" s="399"/>
      <c r="DMR1" s="399"/>
      <c r="DMS1" s="399"/>
      <c r="DMT1" s="399"/>
      <c r="DMU1" s="399"/>
      <c r="DMV1" s="399"/>
      <c r="DMW1" s="399"/>
      <c r="DMX1" s="399"/>
      <c r="DMY1" s="399"/>
      <c r="DMZ1" s="399"/>
      <c r="DNA1" s="399"/>
      <c r="DNB1" s="399"/>
      <c r="DNC1" s="399"/>
      <c r="DND1" s="399"/>
      <c r="DNE1" s="399"/>
      <c r="DNF1" s="399"/>
      <c r="DNG1" s="399"/>
      <c r="DNH1" s="399"/>
      <c r="DNI1" s="399"/>
      <c r="DNJ1" s="399"/>
      <c r="DNK1" s="399"/>
      <c r="DNL1" s="399"/>
      <c r="DNM1" s="399"/>
      <c r="DNN1" s="399"/>
      <c r="DNO1" s="399"/>
      <c r="DNP1" s="399"/>
      <c r="DNQ1" s="399"/>
      <c r="DNR1" s="399"/>
      <c r="DNS1" s="399"/>
      <c r="DNT1" s="399"/>
      <c r="DNU1" s="399"/>
      <c r="DNV1" s="399"/>
      <c r="DNW1" s="399"/>
      <c r="DNX1" s="399"/>
      <c r="DNY1" s="399"/>
      <c r="DNZ1" s="399"/>
      <c r="DOA1" s="399"/>
      <c r="DOB1" s="399"/>
      <c r="DOC1" s="399"/>
      <c r="DOD1" s="399"/>
      <c r="DOE1" s="399"/>
      <c r="DOF1" s="399"/>
      <c r="DOG1" s="399"/>
      <c r="DOH1" s="399"/>
      <c r="DOI1" s="399"/>
      <c r="DOJ1" s="399"/>
      <c r="DOK1" s="399"/>
      <c r="DOL1" s="399"/>
      <c r="DOM1" s="399"/>
      <c r="DON1" s="399"/>
      <c r="DOO1" s="399"/>
      <c r="DOP1" s="399"/>
      <c r="DOQ1" s="399"/>
      <c r="DOR1" s="399"/>
      <c r="DOS1" s="399"/>
      <c r="DOT1" s="399"/>
      <c r="DOU1" s="399"/>
      <c r="DOV1" s="399"/>
      <c r="DOW1" s="399"/>
      <c r="DOX1" s="399"/>
      <c r="DOY1" s="399"/>
      <c r="DOZ1" s="399"/>
      <c r="DPA1" s="399"/>
      <c r="DPB1" s="399"/>
      <c r="DPC1" s="399"/>
      <c r="DPD1" s="399"/>
      <c r="DPE1" s="399"/>
      <c r="DPF1" s="399"/>
      <c r="DPG1" s="399"/>
      <c r="DPH1" s="399"/>
      <c r="DPI1" s="399"/>
      <c r="DPJ1" s="399"/>
      <c r="DPK1" s="399"/>
      <c r="DPL1" s="399"/>
      <c r="DPM1" s="399"/>
      <c r="DPN1" s="399"/>
      <c r="DPO1" s="399"/>
      <c r="DPP1" s="399"/>
      <c r="DPQ1" s="399"/>
      <c r="DPR1" s="399"/>
      <c r="DPS1" s="399"/>
      <c r="DPT1" s="399"/>
      <c r="DPU1" s="399"/>
      <c r="DPV1" s="399"/>
      <c r="DPW1" s="399"/>
      <c r="DPX1" s="399"/>
      <c r="DPY1" s="399"/>
      <c r="DPZ1" s="399"/>
      <c r="DQA1" s="399"/>
      <c r="DQB1" s="399"/>
      <c r="DQC1" s="399"/>
      <c r="DQD1" s="399"/>
      <c r="DQE1" s="399"/>
      <c r="DQF1" s="399"/>
      <c r="DQG1" s="399"/>
      <c r="DQH1" s="399"/>
      <c r="DQI1" s="399"/>
      <c r="DQJ1" s="399"/>
      <c r="DQK1" s="399"/>
      <c r="DQL1" s="399"/>
      <c r="DQM1" s="399"/>
      <c r="DQN1" s="399"/>
      <c r="DQO1" s="399"/>
      <c r="DQP1" s="399"/>
      <c r="DQQ1" s="399"/>
      <c r="DQR1" s="399"/>
      <c r="DQS1" s="399"/>
      <c r="DQT1" s="399"/>
      <c r="DQU1" s="399"/>
      <c r="DQV1" s="399"/>
      <c r="DQW1" s="399"/>
      <c r="DQX1" s="399"/>
      <c r="DQY1" s="399"/>
      <c r="DQZ1" s="399"/>
      <c r="DRA1" s="399"/>
      <c r="DRB1" s="399"/>
      <c r="DRC1" s="399"/>
      <c r="DRD1" s="399"/>
      <c r="DRE1" s="399"/>
      <c r="DRF1" s="399"/>
      <c r="DRG1" s="399"/>
      <c r="DRH1" s="399"/>
      <c r="DRI1" s="399"/>
      <c r="DRJ1" s="399"/>
      <c r="DRK1" s="399"/>
      <c r="DRL1" s="399"/>
      <c r="DRM1" s="399"/>
      <c r="DRN1" s="399"/>
      <c r="DRO1" s="399"/>
      <c r="DRP1" s="399"/>
      <c r="DRQ1" s="399"/>
      <c r="DRR1" s="399"/>
      <c r="DRS1" s="399"/>
      <c r="DRT1" s="399"/>
      <c r="DRU1" s="399"/>
      <c r="DRV1" s="399"/>
      <c r="DRW1" s="399"/>
      <c r="DRX1" s="399"/>
      <c r="DRY1" s="399"/>
      <c r="DRZ1" s="399"/>
      <c r="DSA1" s="399"/>
      <c r="DSB1" s="399"/>
      <c r="DSC1" s="399"/>
      <c r="DSD1" s="399"/>
      <c r="DSE1" s="399"/>
      <c r="DSF1" s="399"/>
      <c r="DSG1" s="399"/>
      <c r="DSH1" s="399"/>
      <c r="DSI1" s="399"/>
      <c r="DSJ1" s="399"/>
      <c r="DSK1" s="399"/>
      <c r="DSL1" s="399"/>
      <c r="DSM1" s="399"/>
      <c r="DSN1" s="399"/>
      <c r="DSO1" s="399"/>
      <c r="DSP1" s="399"/>
      <c r="DSQ1" s="399"/>
      <c r="DSR1" s="399"/>
      <c r="DSS1" s="399"/>
      <c r="DST1" s="399"/>
      <c r="DSU1" s="399"/>
      <c r="DSV1" s="399"/>
      <c r="DSW1" s="399"/>
      <c r="DSX1" s="399"/>
      <c r="DSY1" s="399"/>
      <c r="DSZ1" s="399"/>
      <c r="DTA1" s="399"/>
      <c r="DTB1" s="399"/>
      <c r="DTC1" s="399"/>
      <c r="DTD1" s="399"/>
      <c r="DTE1" s="399"/>
      <c r="DTF1" s="399"/>
      <c r="DTG1" s="399"/>
      <c r="DTH1" s="399"/>
      <c r="DTI1" s="399"/>
      <c r="DTJ1" s="399"/>
      <c r="DTK1" s="399"/>
      <c r="DTL1" s="399"/>
      <c r="DTM1" s="399"/>
      <c r="DTN1" s="399"/>
      <c r="DTO1" s="399"/>
      <c r="DTP1" s="399"/>
      <c r="DTQ1" s="399"/>
      <c r="DTR1" s="399"/>
      <c r="DTS1" s="399"/>
      <c r="DTT1" s="399"/>
      <c r="DTU1" s="399"/>
      <c r="DTV1" s="399"/>
      <c r="DTW1" s="399"/>
      <c r="DTX1" s="399"/>
      <c r="DTY1" s="399"/>
      <c r="DTZ1" s="399"/>
      <c r="DUA1" s="399"/>
      <c r="DUB1" s="399"/>
      <c r="DUC1" s="399"/>
      <c r="DUD1" s="399"/>
      <c r="DUE1" s="399"/>
      <c r="DUF1" s="399"/>
      <c r="DUG1" s="399"/>
      <c r="DUH1" s="399"/>
      <c r="DUI1" s="399"/>
      <c r="DUJ1" s="399"/>
      <c r="DUK1" s="399"/>
      <c r="DUL1" s="399"/>
      <c r="DUM1" s="399"/>
      <c r="DUN1" s="399"/>
      <c r="DUO1" s="399"/>
      <c r="DUP1" s="399"/>
      <c r="DUQ1" s="399"/>
      <c r="DUR1" s="399"/>
      <c r="DUS1" s="399"/>
      <c r="DUT1" s="399"/>
      <c r="DUU1" s="399"/>
      <c r="DUV1" s="399"/>
      <c r="DUW1" s="399"/>
      <c r="DUX1" s="399"/>
      <c r="DUY1" s="399"/>
      <c r="DUZ1" s="399"/>
      <c r="DVA1" s="399"/>
      <c r="DVB1" s="399"/>
      <c r="DVC1" s="399"/>
      <c r="DVD1" s="399"/>
      <c r="DVE1" s="399"/>
      <c r="DVF1" s="399"/>
      <c r="DVG1" s="399"/>
      <c r="DVH1" s="399"/>
      <c r="DVI1" s="399"/>
      <c r="DVJ1" s="399"/>
      <c r="DVK1" s="399"/>
      <c r="DVL1" s="399"/>
      <c r="DVM1" s="399"/>
      <c r="DVN1" s="399"/>
      <c r="DVO1" s="399"/>
      <c r="DVP1" s="399"/>
      <c r="DVQ1" s="399"/>
      <c r="DVR1" s="399"/>
      <c r="DVS1" s="399"/>
      <c r="DVT1" s="399"/>
      <c r="DVU1" s="399"/>
      <c r="DVV1" s="399"/>
      <c r="DVW1" s="399"/>
      <c r="DVX1" s="399"/>
      <c r="DVY1" s="399"/>
      <c r="DVZ1" s="399"/>
      <c r="DWA1" s="399"/>
      <c r="DWB1" s="399"/>
      <c r="DWC1" s="399"/>
      <c r="DWD1" s="399"/>
      <c r="DWE1" s="399"/>
      <c r="DWF1" s="399"/>
      <c r="DWG1" s="399"/>
      <c r="DWH1" s="399"/>
      <c r="DWI1" s="399"/>
      <c r="DWJ1" s="399"/>
      <c r="DWK1" s="399"/>
      <c r="DWL1" s="399"/>
      <c r="DWM1" s="399"/>
      <c r="DWN1" s="399"/>
      <c r="DWO1" s="399"/>
      <c r="DWP1" s="399"/>
      <c r="DWQ1" s="399"/>
      <c r="DWR1" s="399"/>
      <c r="DWS1" s="399"/>
      <c r="DWT1" s="399"/>
      <c r="DWU1" s="399"/>
      <c r="DWV1" s="399"/>
      <c r="DWW1" s="399"/>
      <c r="DWX1" s="399"/>
      <c r="DWY1" s="399"/>
      <c r="DWZ1" s="399"/>
      <c r="DXA1" s="399"/>
      <c r="DXB1" s="399"/>
      <c r="DXC1" s="399"/>
      <c r="DXD1" s="399"/>
      <c r="DXE1" s="399"/>
      <c r="DXF1" s="399"/>
      <c r="DXG1" s="399"/>
      <c r="DXH1" s="399"/>
      <c r="DXI1" s="399"/>
      <c r="DXJ1" s="399"/>
      <c r="DXK1" s="399"/>
      <c r="DXL1" s="399"/>
      <c r="DXM1" s="399"/>
      <c r="DXN1" s="399"/>
      <c r="DXO1" s="399"/>
      <c r="DXP1" s="399"/>
      <c r="DXQ1" s="399"/>
      <c r="DXR1" s="399"/>
      <c r="DXS1" s="399"/>
      <c r="DXT1" s="399"/>
      <c r="DXU1" s="399"/>
      <c r="DXV1" s="399"/>
      <c r="DXW1" s="399"/>
      <c r="DXX1" s="399"/>
      <c r="DXY1" s="399"/>
      <c r="DXZ1" s="399"/>
      <c r="DYA1" s="399"/>
      <c r="DYB1" s="399"/>
      <c r="DYC1" s="399"/>
      <c r="DYD1" s="399"/>
      <c r="DYE1" s="399"/>
      <c r="DYF1" s="399"/>
      <c r="DYG1" s="399"/>
      <c r="DYH1" s="399"/>
      <c r="DYI1" s="399"/>
      <c r="DYJ1" s="399"/>
      <c r="DYK1" s="399"/>
      <c r="DYL1" s="399"/>
      <c r="DYM1" s="399"/>
      <c r="DYN1" s="399"/>
      <c r="DYO1" s="399"/>
      <c r="DYP1" s="399"/>
      <c r="DYQ1" s="399"/>
      <c r="DYR1" s="399"/>
      <c r="DYS1" s="399"/>
      <c r="DYT1" s="399"/>
      <c r="DYU1" s="399"/>
      <c r="DYV1" s="399"/>
      <c r="DYW1" s="399"/>
      <c r="DYX1" s="399"/>
      <c r="DYY1" s="399"/>
      <c r="DYZ1" s="399"/>
      <c r="DZA1" s="399"/>
      <c r="DZB1" s="399"/>
      <c r="DZC1" s="399"/>
      <c r="DZD1" s="399"/>
      <c r="DZE1" s="399"/>
      <c r="DZF1" s="399"/>
      <c r="DZG1" s="399"/>
      <c r="DZH1" s="399"/>
      <c r="DZI1" s="399"/>
      <c r="DZJ1" s="399"/>
      <c r="DZK1" s="399"/>
      <c r="DZL1" s="399"/>
      <c r="DZM1" s="399"/>
      <c r="DZN1" s="399"/>
      <c r="DZO1" s="399"/>
      <c r="DZP1" s="399"/>
      <c r="DZQ1" s="399"/>
      <c r="DZR1" s="399"/>
      <c r="DZS1" s="399"/>
      <c r="DZT1" s="399"/>
      <c r="DZU1" s="399"/>
      <c r="DZV1" s="399"/>
      <c r="DZW1" s="399"/>
      <c r="DZX1" s="399"/>
      <c r="DZY1" s="399"/>
      <c r="DZZ1" s="399"/>
      <c r="EAA1" s="399"/>
      <c r="EAB1" s="399"/>
      <c r="EAC1" s="399"/>
      <c r="EAD1" s="399"/>
      <c r="EAE1" s="399"/>
      <c r="EAF1" s="399"/>
      <c r="EAG1" s="399"/>
      <c r="EAH1" s="399"/>
      <c r="EAI1" s="399"/>
      <c r="EAJ1" s="399"/>
      <c r="EAK1" s="399"/>
      <c r="EAL1" s="399"/>
      <c r="EAM1" s="399"/>
      <c r="EAN1" s="399"/>
      <c r="EAO1" s="399"/>
      <c r="EAP1" s="399"/>
      <c r="EAQ1" s="399"/>
      <c r="EAR1" s="399"/>
      <c r="EAS1" s="399"/>
      <c r="EAT1" s="399"/>
      <c r="EAU1" s="399"/>
      <c r="EAV1" s="399"/>
      <c r="EAW1" s="399"/>
      <c r="EAX1" s="399"/>
      <c r="EAY1" s="399"/>
      <c r="EAZ1" s="399"/>
      <c r="EBA1" s="399"/>
      <c r="EBB1" s="399"/>
      <c r="EBC1" s="399"/>
      <c r="EBD1" s="399"/>
      <c r="EBE1" s="399"/>
      <c r="EBF1" s="399"/>
      <c r="EBG1" s="399"/>
      <c r="EBH1" s="399"/>
      <c r="EBI1" s="399"/>
      <c r="EBJ1" s="399"/>
      <c r="EBK1" s="399"/>
      <c r="EBL1" s="399"/>
      <c r="EBM1" s="399"/>
      <c r="EBN1" s="399"/>
      <c r="EBO1" s="399"/>
      <c r="EBP1" s="399"/>
      <c r="EBQ1" s="399"/>
      <c r="EBR1" s="399"/>
      <c r="EBS1" s="399"/>
      <c r="EBT1" s="399"/>
      <c r="EBU1" s="399"/>
      <c r="EBV1" s="399"/>
      <c r="EBW1" s="399"/>
      <c r="EBX1" s="399"/>
      <c r="EBY1" s="399"/>
      <c r="EBZ1" s="399"/>
      <c r="ECA1" s="399"/>
      <c r="ECB1" s="399"/>
      <c r="ECC1" s="399"/>
      <c r="ECD1" s="399"/>
      <c r="ECE1" s="399"/>
      <c r="ECF1" s="399"/>
      <c r="ECG1" s="399"/>
      <c r="ECH1" s="399"/>
      <c r="ECI1" s="399"/>
      <c r="ECJ1" s="399"/>
      <c r="ECK1" s="399"/>
      <c r="ECL1" s="399"/>
      <c r="ECM1" s="399"/>
      <c r="ECN1" s="399"/>
      <c r="ECO1" s="399"/>
      <c r="ECP1" s="399"/>
      <c r="ECQ1" s="399"/>
      <c r="ECR1" s="399"/>
      <c r="ECS1" s="399"/>
      <c r="ECT1" s="399"/>
      <c r="ECU1" s="399"/>
      <c r="ECV1" s="399"/>
      <c r="ECW1" s="399"/>
      <c r="ECX1" s="399"/>
      <c r="ECY1" s="399"/>
      <c r="ECZ1" s="399"/>
      <c r="EDA1" s="399"/>
      <c r="EDB1" s="399"/>
      <c r="EDC1" s="399"/>
      <c r="EDD1" s="399"/>
      <c r="EDE1" s="399"/>
      <c r="EDF1" s="399"/>
      <c r="EDG1" s="399"/>
      <c r="EDH1" s="399"/>
      <c r="EDI1" s="399"/>
      <c r="EDJ1" s="399"/>
      <c r="EDK1" s="399"/>
      <c r="EDL1" s="399"/>
      <c r="EDM1" s="399"/>
      <c r="EDN1" s="399"/>
      <c r="EDO1" s="399"/>
      <c r="EDP1" s="399"/>
      <c r="EDQ1" s="399"/>
      <c r="EDR1" s="399"/>
      <c r="EDS1" s="399"/>
      <c r="EDT1" s="399"/>
      <c r="EDU1" s="399"/>
      <c r="EDV1" s="399"/>
      <c r="EDW1" s="399"/>
      <c r="EDX1" s="399"/>
      <c r="EDY1" s="399"/>
      <c r="EDZ1" s="399"/>
      <c r="EEA1" s="399"/>
      <c r="EEB1" s="399"/>
      <c r="EEC1" s="399"/>
      <c r="EED1" s="399"/>
      <c r="EEE1" s="399"/>
      <c r="EEF1" s="399"/>
      <c r="EEG1" s="399"/>
      <c r="EEH1" s="399"/>
      <c r="EEI1" s="399"/>
      <c r="EEJ1" s="399"/>
      <c r="EEK1" s="399"/>
      <c r="EEL1" s="399"/>
      <c r="EEM1" s="399"/>
      <c r="EEN1" s="399"/>
      <c r="EEO1" s="399"/>
      <c r="EEP1" s="399"/>
      <c r="EEQ1" s="399"/>
      <c r="EER1" s="399"/>
      <c r="EES1" s="399"/>
      <c r="EET1" s="399"/>
      <c r="EEU1" s="399"/>
      <c r="EEV1" s="399"/>
      <c r="EEW1" s="399"/>
      <c r="EEX1" s="399"/>
      <c r="EEY1" s="399"/>
      <c r="EEZ1" s="399"/>
      <c r="EFA1" s="399"/>
      <c r="EFB1" s="399"/>
      <c r="EFC1" s="399"/>
      <c r="EFD1" s="399"/>
      <c r="EFE1" s="399"/>
      <c r="EFF1" s="399"/>
      <c r="EFG1" s="399"/>
      <c r="EFH1" s="399"/>
      <c r="EFI1" s="399"/>
      <c r="EFJ1" s="399"/>
      <c r="EFK1" s="399"/>
      <c r="EFL1" s="399"/>
      <c r="EFM1" s="399"/>
      <c r="EFN1" s="399"/>
      <c r="EFO1" s="399"/>
      <c r="EFP1" s="399"/>
      <c r="EFQ1" s="399"/>
      <c r="EFR1" s="399"/>
      <c r="EFS1" s="399"/>
      <c r="EFT1" s="399"/>
      <c r="EFU1" s="399"/>
      <c r="EFV1" s="399"/>
      <c r="EFW1" s="399"/>
      <c r="EFX1" s="399"/>
      <c r="EFY1" s="399"/>
      <c r="EFZ1" s="399"/>
      <c r="EGA1" s="399"/>
      <c r="EGB1" s="399"/>
      <c r="EGC1" s="399"/>
      <c r="EGD1" s="399"/>
      <c r="EGE1" s="399"/>
      <c r="EGF1" s="399"/>
      <c r="EGG1" s="399"/>
      <c r="EGH1" s="399"/>
      <c r="EGI1" s="399"/>
      <c r="EGJ1" s="399"/>
      <c r="EGK1" s="399"/>
      <c r="EGL1" s="399"/>
      <c r="EGM1" s="399"/>
      <c r="EGN1" s="399"/>
      <c r="EGO1" s="399"/>
      <c r="EGP1" s="399"/>
      <c r="EGQ1" s="399"/>
      <c r="EGR1" s="399"/>
      <c r="EGS1" s="399"/>
      <c r="EGT1" s="399"/>
      <c r="EGU1" s="399"/>
      <c r="EGV1" s="399"/>
      <c r="EGW1" s="399"/>
      <c r="EGX1" s="399"/>
      <c r="EGY1" s="399"/>
      <c r="EGZ1" s="399"/>
      <c r="EHA1" s="399"/>
      <c r="EHB1" s="399"/>
      <c r="EHC1" s="399"/>
      <c r="EHD1" s="399"/>
      <c r="EHE1" s="399"/>
      <c r="EHF1" s="399"/>
      <c r="EHG1" s="399"/>
      <c r="EHH1" s="399"/>
      <c r="EHI1" s="399"/>
      <c r="EHJ1" s="399"/>
      <c r="EHK1" s="399"/>
      <c r="EHL1" s="399"/>
      <c r="EHM1" s="399"/>
      <c r="EHN1" s="399"/>
      <c r="EHO1" s="399"/>
      <c r="EHP1" s="399"/>
      <c r="EHQ1" s="399"/>
      <c r="EHR1" s="399"/>
      <c r="EHS1" s="399"/>
      <c r="EHT1" s="399"/>
      <c r="EHU1" s="399"/>
      <c r="EHV1" s="399"/>
      <c r="EHW1" s="399"/>
      <c r="EHX1" s="399"/>
      <c r="EHY1" s="399"/>
      <c r="EHZ1" s="399"/>
      <c r="EIA1" s="399"/>
      <c r="EIB1" s="399"/>
      <c r="EIC1" s="399"/>
      <c r="EID1" s="399"/>
      <c r="EIE1" s="399"/>
      <c r="EIF1" s="399"/>
      <c r="EIG1" s="399"/>
      <c r="EIH1" s="399"/>
      <c r="EII1" s="399"/>
      <c r="EIJ1" s="399"/>
      <c r="EIK1" s="399"/>
      <c r="EIL1" s="399"/>
      <c r="EIM1" s="399"/>
      <c r="EIN1" s="399"/>
      <c r="EIO1" s="399"/>
      <c r="EIP1" s="399"/>
      <c r="EIQ1" s="399"/>
      <c r="EIR1" s="399"/>
      <c r="EIS1" s="399"/>
      <c r="EIT1" s="399"/>
      <c r="EIU1" s="399"/>
      <c r="EIV1" s="399"/>
      <c r="EIW1" s="399"/>
      <c r="EIX1" s="399"/>
      <c r="EIY1" s="399"/>
      <c r="EIZ1" s="399"/>
      <c r="EJA1" s="399"/>
      <c r="EJB1" s="399"/>
      <c r="EJC1" s="399"/>
      <c r="EJD1" s="399"/>
      <c r="EJE1" s="399"/>
      <c r="EJF1" s="399"/>
      <c r="EJG1" s="399"/>
      <c r="EJH1" s="399"/>
      <c r="EJI1" s="399"/>
      <c r="EJJ1" s="399"/>
      <c r="EJK1" s="399"/>
      <c r="EJL1" s="399"/>
      <c r="EJM1" s="399"/>
      <c r="EJN1" s="399"/>
      <c r="EJO1" s="399"/>
      <c r="EJP1" s="399"/>
      <c r="EJQ1" s="399"/>
      <c r="EJR1" s="399"/>
      <c r="EJS1" s="399"/>
      <c r="EJT1" s="399"/>
      <c r="EJU1" s="399"/>
      <c r="EJV1" s="399"/>
      <c r="EJW1" s="399"/>
      <c r="EJX1" s="399"/>
      <c r="EJY1" s="399"/>
      <c r="EJZ1" s="399"/>
      <c r="EKA1" s="399"/>
      <c r="EKB1" s="399"/>
      <c r="EKC1" s="399"/>
      <c r="EKD1" s="399"/>
      <c r="EKE1" s="399"/>
      <c r="EKF1" s="399"/>
      <c r="EKG1" s="399"/>
      <c r="EKH1" s="399"/>
      <c r="EKI1" s="399"/>
      <c r="EKJ1" s="399"/>
      <c r="EKK1" s="399"/>
      <c r="EKL1" s="399"/>
      <c r="EKM1" s="399"/>
      <c r="EKN1" s="399"/>
      <c r="EKO1" s="399"/>
      <c r="EKP1" s="399"/>
      <c r="EKQ1" s="399"/>
      <c r="EKR1" s="399"/>
      <c r="EKS1" s="399"/>
      <c r="EKT1" s="399"/>
      <c r="EKU1" s="399"/>
      <c r="EKV1" s="399"/>
      <c r="EKW1" s="399"/>
      <c r="EKX1" s="399"/>
      <c r="EKY1" s="399"/>
      <c r="EKZ1" s="399"/>
      <c r="ELA1" s="399"/>
      <c r="ELB1" s="399"/>
      <c r="ELC1" s="399"/>
      <c r="ELD1" s="399"/>
      <c r="ELE1" s="399"/>
      <c r="ELF1" s="399"/>
      <c r="ELG1" s="399"/>
      <c r="ELH1" s="399"/>
      <c r="ELI1" s="399"/>
      <c r="ELJ1" s="399"/>
      <c r="ELK1" s="399"/>
      <c r="ELL1" s="399"/>
      <c r="ELM1" s="399"/>
      <c r="ELN1" s="399"/>
      <c r="ELO1" s="399"/>
      <c r="ELP1" s="399"/>
      <c r="ELQ1" s="399"/>
      <c r="ELR1" s="399"/>
      <c r="ELS1" s="399"/>
      <c r="ELT1" s="399"/>
      <c r="ELU1" s="399"/>
      <c r="ELV1" s="399"/>
      <c r="ELW1" s="399"/>
      <c r="ELX1" s="399"/>
      <c r="ELY1" s="399"/>
      <c r="ELZ1" s="399"/>
      <c r="EMA1" s="399"/>
      <c r="EMB1" s="399"/>
      <c r="EMC1" s="399"/>
      <c r="EMD1" s="399"/>
      <c r="EME1" s="399"/>
      <c r="EMF1" s="399"/>
      <c r="EMG1" s="399"/>
      <c r="EMH1" s="399"/>
      <c r="EMI1" s="399"/>
      <c r="EMJ1" s="399"/>
      <c r="EMK1" s="399"/>
      <c r="EML1" s="399"/>
      <c r="EMM1" s="399"/>
      <c r="EMN1" s="399"/>
      <c r="EMO1" s="399"/>
      <c r="EMP1" s="399"/>
      <c r="EMQ1" s="399"/>
      <c r="EMR1" s="399"/>
      <c r="EMS1" s="399"/>
      <c r="EMT1" s="399"/>
      <c r="EMU1" s="399"/>
      <c r="EMV1" s="399"/>
      <c r="EMW1" s="399"/>
      <c r="EMX1" s="399"/>
      <c r="EMY1" s="399"/>
      <c r="EMZ1" s="399"/>
      <c r="ENA1" s="399"/>
      <c r="ENB1" s="399"/>
      <c r="ENC1" s="399"/>
      <c r="END1" s="399"/>
      <c r="ENE1" s="399"/>
      <c r="ENF1" s="399"/>
      <c r="ENG1" s="399"/>
      <c r="ENH1" s="399"/>
      <c r="ENI1" s="399"/>
      <c r="ENJ1" s="399"/>
      <c r="ENK1" s="399"/>
      <c r="ENL1" s="399"/>
      <c r="ENM1" s="399"/>
      <c r="ENN1" s="399"/>
      <c r="ENO1" s="399"/>
      <c r="ENP1" s="399"/>
      <c r="ENQ1" s="399"/>
      <c r="ENR1" s="399"/>
      <c r="ENS1" s="399"/>
      <c r="ENT1" s="399"/>
      <c r="ENU1" s="399"/>
      <c r="ENV1" s="399"/>
      <c r="ENW1" s="399"/>
      <c r="ENX1" s="399"/>
      <c r="ENY1" s="399"/>
      <c r="ENZ1" s="399"/>
      <c r="EOA1" s="399"/>
      <c r="EOB1" s="399"/>
      <c r="EOC1" s="399"/>
      <c r="EOD1" s="399"/>
      <c r="EOE1" s="399"/>
      <c r="EOF1" s="399"/>
      <c r="EOG1" s="399"/>
      <c r="EOH1" s="399"/>
      <c r="EOI1" s="399"/>
      <c r="EOJ1" s="399"/>
      <c r="EOK1" s="399"/>
      <c r="EOL1" s="399"/>
      <c r="EOM1" s="399"/>
      <c r="EON1" s="399"/>
      <c r="EOO1" s="399"/>
      <c r="EOP1" s="399"/>
      <c r="EOQ1" s="399"/>
      <c r="EOR1" s="399"/>
      <c r="EOS1" s="399"/>
      <c r="EOT1" s="399"/>
      <c r="EOU1" s="399"/>
      <c r="EOV1" s="399"/>
      <c r="EOW1" s="399"/>
      <c r="EOX1" s="399"/>
      <c r="EOY1" s="399"/>
      <c r="EOZ1" s="399"/>
      <c r="EPA1" s="399"/>
      <c r="EPB1" s="399"/>
      <c r="EPC1" s="399"/>
      <c r="EPD1" s="399"/>
      <c r="EPE1" s="399"/>
      <c r="EPF1" s="399"/>
      <c r="EPG1" s="399"/>
      <c r="EPH1" s="399"/>
      <c r="EPI1" s="399"/>
      <c r="EPJ1" s="399"/>
      <c r="EPK1" s="399"/>
      <c r="EPL1" s="399"/>
      <c r="EPM1" s="399"/>
      <c r="EPN1" s="399"/>
      <c r="EPO1" s="399"/>
      <c r="EPP1" s="399"/>
      <c r="EPQ1" s="399"/>
      <c r="EPR1" s="399"/>
      <c r="EPS1" s="399"/>
      <c r="EPT1" s="399"/>
      <c r="EPU1" s="399"/>
      <c r="EPV1" s="399"/>
      <c r="EPW1" s="399"/>
      <c r="EPX1" s="399"/>
      <c r="EPY1" s="399"/>
      <c r="EPZ1" s="399"/>
      <c r="EQA1" s="399"/>
      <c r="EQB1" s="399"/>
      <c r="EQC1" s="399"/>
      <c r="EQD1" s="399"/>
      <c r="EQE1" s="399"/>
      <c r="EQF1" s="399"/>
      <c r="EQG1" s="399"/>
      <c r="EQH1" s="399"/>
      <c r="EQI1" s="399"/>
      <c r="EQJ1" s="399"/>
      <c r="EQK1" s="399"/>
      <c r="EQL1" s="399"/>
      <c r="EQM1" s="399"/>
      <c r="EQN1" s="399"/>
      <c r="EQO1" s="399"/>
      <c r="EQP1" s="399"/>
      <c r="EQQ1" s="399"/>
      <c r="EQR1" s="399"/>
      <c r="EQS1" s="399"/>
      <c r="EQT1" s="399"/>
      <c r="EQU1" s="399"/>
      <c r="EQV1" s="399"/>
      <c r="EQW1" s="399"/>
      <c r="EQX1" s="399"/>
      <c r="EQY1" s="399"/>
      <c r="EQZ1" s="399"/>
      <c r="ERA1" s="399"/>
      <c r="ERB1" s="399"/>
      <c r="ERC1" s="399"/>
      <c r="ERD1" s="399"/>
      <c r="ERE1" s="399"/>
      <c r="ERF1" s="399"/>
      <c r="ERG1" s="399"/>
      <c r="ERH1" s="399"/>
      <c r="ERI1" s="399"/>
      <c r="ERJ1" s="399"/>
      <c r="ERK1" s="399"/>
      <c r="ERL1" s="399"/>
      <c r="ERM1" s="399"/>
      <c r="ERN1" s="399"/>
      <c r="ERO1" s="399"/>
      <c r="ERP1" s="399"/>
      <c r="ERQ1" s="399"/>
      <c r="ERR1" s="399"/>
      <c r="ERS1" s="399"/>
      <c r="ERT1" s="399"/>
      <c r="ERU1" s="399"/>
      <c r="ERV1" s="399"/>
      <c r="ERW1" s="399"/>
      <c r="ERX1" s="399"/>
      <c r="ERY1" s="399"/>
      <c r="ERZ1" s="399"/>
      <c r="ESA1" s="399"/>
      <c r="ESB1" s="399"/>
      <c r="ESC1" s="399"/>
      <c r="ESD1" s="399"/>
      <c r="ESE1" s="399"/>
      <c r="ESF1" s="399"/>
      <c r="ESG1" s="399"/>
      <c r="ESH1" s="399"/>
      <c r="ESI1" s="399"/>
      <c r="ESJ1" s="399"/>
      <c r="ESK1" s="399"/>
      <c r="ESL1" s="399"/>
      <c r="ESM1" s="399"/>
      <c r="ESN1" s="399"/>
      <c r="ESO1" s="399"/>
      <c r="ESP1" s="399"/>
      <c r="ESQ1" s="399"/>
      <c r="ESR1" s="399"/>
      <c r="ESS1" s="399"/>
      <c r="EST1" s="399"/>
      <c r="ESU1" s="399"/>
      <c r="ESV1" s="399"/>
      <c r="ESW1" s="399"/>
      <c r="ESX1" s="399"/>
      <c r="ESY1" s="399"/>
      <c r="ESZ1" s="399"/>
      <c r="ETA1" s="399"/>
      <c r="ETB1" s="399"/>
      <c r="ETC1" s="399"/>
      <c r="ETD1" s="399"/>
      <c r="ETE1" s="399"/>
      <c r="ETF1" s="399"/>
      <c r="ETG1" s="399"/>
      <c r="ETH1" s="399"/>
      <c r="ETI1" s="399"/>
      <c r="ETJ1" s="399"/>
      <c r="ETK1" s="399"/>
      <c r="ETL1" s="399"/>
      <c r="ETM1" s="399"/>
      <c r="ETN1" s="399"/>
      <c r="ETO1" s="399"/>
      <c r="ETP1" s="399"/>
      <c r="ETQ1" s="399"/>
      <c r="ETR1" s="399"/>
      <c r="ETS1" s="399"/>
      <c r="ETT1" s="399"/>
      <c r="ETU1" s="399"/>
      <c r="ETV1" s="399"/>
      <c r="ETW1" s="399"/>
      <c r="ETX1" s="399"/>
      <c r="ETY1" s="399"/>
      <c r="ETZ1" s="399"/>
      <c r="EUA1" s="399"/>
      <c r="EUB1" s="399"/>
      <c r="EUC1" s="399"/>
      <c r="EUD1" s="399"/>
      <c r="EUE1" s="399"/>
      <c r="EUF1" s="399"/>
      <c r="EUG1" s="399"/>
      <c r="EUH1" s="399"/>
      <c r="EUI1" s="399"/>
      <c r="EUJ1" s="399"/>
      <c r="EUK1" s="399"/>
      <c r="EUL1" s="399"/>
      <c r="EUM1" s="399"/>
      <c r="EUN1" s="399"/>
      <c r="EUO1" s="399"/>
      <c r="EUP1" s="399"/>
      <c r="EUQ1" s="399"/>
      <c r="EUR1" s="399"/>
      <c r="EUS1" s="399"/>
      <c r="EUT1" s="399"/>
      <c r="EUU1" s="399"/>
      <c r="EUV1" s="399"/>
      <c r="EUW1" s="399"/>
      <c r="EUX1" s="399"/>
      <c r="EUY1" s="399"/>
      <c r="EUZ1" s="399"/>
      <c r="EVA1" s="399"/>
      <c r="EVB1" s="399"/>
      <c r="EVC1" s="399"/>
      <c r="EVD1" s="399"/>
      <c r="EVE1" s="399"/>
      <c r="EVF1" s="399"/>
      <c r="EVG1" s="399"/>
      <c r="EVH1" s="399"/>
      <c r="EVI1" s="399"/>
      <c r="EVJ1" s="399"/>
      <c r="EVK1" s="399"/>
      <c r="EVL1" s="399"/>
      <c r="EVM1" s="399"/>
      <c r="EVN1" s="399"/>
      <c r="EVO1" s="399"/>
      <c r="EVP1" s="399"/>
      <c r="EVQ1" s="399"/>
      <c r="EVR1" s="399"/>
      <c r="EVS1" s="399"/>
      <c r="EVT1" s="399"/>
      <c r="EVU1" s="399"/>
      <c r="EVV1" s="399"/>
      <c r="EVW1" s="399"/>
      <c r="EVX1" s="399"/>
      <c r="EVY1" s="399"/>
      <c r="EVZ1" s="399"/>
      <c r="EWA1" s="399"/>
      <c r="EWB1" s="399"/>
      <c r="EWC1" s="399"/>
      <c r="EWD1" s="399"/>
      <c r="EWE1" s="399"/>
      <c r="EWF1" s="399"/>
      <c r="EWG1" s="399"/>
      <c r="EWH1" s="399"/>
      <c r="EWI1" s="399"/>
      <c r="EWJ1" s="399"/>
      <c r="EWK1" s="399"/>
      <c r="EWL1" s="399"/>
      <c r="EWM1" s="399"/>
      <c r="EWN1" s="399"/>
      <c r="EWO1" s="399"/>
      <c r="EWP1" s="399"/>
      <c r="EWQ1" s="399"/>
      <c r="EWR1" s="399"/>
      <c r="EWS1" s="399"/>
      <c r="EWT1" s="399"/>
      <c r="EWU1" s="399"/>
      <c r="EWV1" s="399"/>
      <c r="EWW1" s="399"/>
      <c r="EWX1" s="399"/>
      <c r="EWY1" s="399"/>
      <c r="EWZ1" s="399"/>
      <c r="EXA1" s="399"/>
      <c r="EXB1" s="399"/>
      <c r="EXC1" s="399"/>
      <c r="EXD1" s="399"/>
      <c r="EXE1" s="399"/>
      <c r="EXF1" s="399"/>
      <c r="EXG1" s="399"/>
      <c r="EXH1" s="399"/>
      <c r="EXI1" s="399"/>
      <c r="EXJ1" s="399"/>
      <c r="EXK1" s="399"/>
      <c r="EXL1" s="399"/>
      <c r="EXM1" s="399"/>
      <c r="EXN1" s="399"/>
      <c r="EXO1" s="399"/>
      <c r="EXP1" s="399"/>
      <c r="EXQ1" s="399"/>
      <c r="EXR1" s="399"/>
      <c r="EXS1" s="399"/>
      <c r="EXT1" s="399"/>
      <c r="EXU1" s="399"/>
      <c r="EXV1" s="399"/>
      <c r="EXW1" s="399"/>
      <c r="EXX1" s="399"/>
      <c r="EXY1" s="399"/>
      <c r="EXZ1" s="399"/>
      <c r="EYA1" s="399"/>
      <c r="EYB1" s="399"/>
      <c r="EYC1" s="399"/>
      <c r="EYD1" s="399"/>
      <c r="EYE1" s="399"/>
      <c r="EYF1" s="399"/>
      <c r="EYG1" s="399"/>
      <c r="EYH1" s="399"/>
      <c r="EYI1" s="399"/>
      <c r="EYJ1" s="399"/>
      <c r="EYK1" s="399"/>
      <c r="EYL1" s="399"/>
      <c r="EYM1" s="399"/>
      <c r="EYN1" s="399"/>
      <c r="EYO1" s="399"/>
      <c r="EYP1" s="399"/>
      <c r="EYQ1" s="399"/>
      <c r="EYR1" s="399"/>
      <c r="EYS1" s="399"/>
      <c r="EYT1" s="399"/>
      <c r="EYU1" s="399"/>
      <c r="EYV1" s="399"/>
      <c r="EYW1" s="399"/>
      <c r="EYX1" s="399"/>
      <c r="EYY1" s="399"/>
      <c r="EYZ1" s="399"/>
      <c r="EZA1" s="399"/>
      <c r="EZB1" s="399"/>
      <c r="EZC1" s="399"/>
      <c r="EZD1" s="399"/>
      <c r="EZE1" s="399"/>
      <c r="EZF1" s="399"/>
      <c r="EZG1" s="399"/>
      <c r="EZH1" s="399"/>
      <c r="EZI1" s="399"/>
      <c r="EZJ1" s="399"/>
      <c r="EZK1" s="399"/>
      <c r="EZL1" s="399"/>
      <c r="EZM1" s="399"/>
      <c r="EZN1" s="399"/>
      <c r="EZO1" s="399"/>
      <c r="EZP1" s="399"/>
      <c r="EZQ1" s="399"/>
      <c r="EZR1" s="399"/>
      <c r="EZS1" s="399"/>
      <c r="EZT1" s="399"/>
      <c r="EZU1" s="399"/>
      <c r="EZV1" s="399"/>
      <c r="EZW1" s="399"/>
      <c r="EZX1" s="399"/>
      <c r="EZY1" s="399"/>
      <c r="EZZ1" s="399"/>
      <c r="FAA1" s="399"/>
      <c r="FAB1" s="399"/>
      <c r="FAC1" s="399"/>
      <c r="FAD1" s="399"/>
      <c r="FAE1" s="399"/>
      <c r="FAF1" s="399"/>
      <c r="FAG1" s="399"/>
      <c r="FAH1" s="399"/>
      <c r="FAI1" s="399"/>
      <c r="FAJ1" s="399"/>
      <c r="FAK1" s="399"/>
      <c r="FAL1" s="399"/>
      <c r="FAM1" s="399"/>
      <c r="FAN1" s="399"/>
      <c r="FAO1" s="399"/>
      <c r="FAP1" s="399"/>
      <c r="FAQ1" s="399"/>
      <c r="FAR1" s="399"/>
      <c r="FAS1" s="399"/>
      <c r="FAT1" s="399"/>
      <c r="FAU1" s="399"/>
      <c r="FAV1" s="399"/>
      <c r="FAW1" s="399"/>
      <c r="FAX1" s="399"/>
      <c r="FAY1" s="399"/>
      <c r="FAZ1" s="399"/>
      <c r="FBA1" s="399"/>
      <c r="FBB1" s="399"/>
      <c r="FBC1" s="399"/>
      <c r="FBD1" s="399"/>
      <c r="FBE1" s="399"/>
      <c r="FBF1" s="399"/>
      <c r="FBG1" s="399"/>
      <c r="FBH1" s="399"/>
      <c r="FBI1" s="399"/>
      <c r="FBJ1" s="399"/>
      <c r="FBK1" s="399"/>
      <c r="FBL1" s="399"/>
      <c r="FBM1" s="399"/>
      <c r="FBN1" s="399"/>
      <c r="FBO1" s="399"/>
      <c r="FBP1" s="399"/>
      <c r="FBQ1" s="399"/>
      <c r="FBR1" s="399"/>
      <c r="FBS1" s="399"/>
      <c r="FBT1" s="399"/>
      <c r="FBU1" s="399"/>
      <c r="FBV1" s="399"/>
      <c r="FBW1" s="399"/>
      <c r="FBX1" s="399"/>
      <c r="FBY1" s="399"/>
      <c r="FBZ1" s="399"/>
      <c r="FCA1" s="399"/>
      <c r="FCB1" s="399"/>
      <c r="FCC1" s="399"/>
      <c r="FCD1" s="399"/>
      <c r="FCE1" s="399"/>
      <c r="FCF1" s="399"/>
      <c r="FCG1" s="399"/>
      <c r="FCH1" s="399"/>
      <c r="FCI1" s="399"/>
      <c r="FCJ1" s="399"/>
      <c r="FCK1" s="399"/>
      <c r="FCL1" s="399"/>
      <c r="FCM1" s="399"/>
      <c r="FCN1" s="399"/>
      <c r="FCO1" s="399"/>
      <c r="FCP1" s="399"/>
      <c r="FCQ1" s="399"/>
      <c r="FCR1" s="399"/>
      <c r="FCS1" s="399"/>
      <c r="FCT1" s="399"/>
      <c r="FCU1" s="399"/>
      <c r="FCV1" s="399"/>
      <c r="FCW1" s="399"/>
      <c r="FCX1" s="399"/>
      <c r="FCY1" s="399"/>
      <c r="FCZ1" s="399"/>
      <c r="FDA1" s="399"/>
      <c r="FDB1" s="399"/>
      <c r="FDC1" s="399"/>
      <c r="FDD1" s="399"/>
      <c r="FDE1" s="399"/>
      <c r="FDF1" s="399"/>
      <c r="FDG1" s="399"/>
      <c r="FDH1" s="399"/>
      <c r="FDI1" s="399"/>
      <c r="FDJ1" s="399"/>
      <c r="FDK1" s="399"/>
      <c r="FDL1" s="399"/>
      <c r="FDM1" s="399"/>
      <c r="FDN1" s="399"/>
      <c r="FDO1" s="399"/>
      <c r="FDP1" s="399"/>
      <c r="FDQ1" s="399"/>
      <c r="FDR1" s="399"/>
      <c r="FDS1" s="399"/>
      <c r="FDT1" s="399"/>
      <c r="FDU1" s="399"/>
      <c r="FDV1" s="399"/>
      <c r="FDW1" s="399"/>
      <c r="FDX1" s="399"/>
      <c r="FDY1" s="399"/>
      <c r="FDZ1" s="399"/>
      <c r="FEA1" s="399"/>
      <c r="FEB1" s="399"/>
      <c r="FEC1" s="399"/>
      <c r="FED1" s="399"/>
      <c r="FEE1" s="399"/>
      <c r="FEF1" s="399"/>
      <c r="FEG1" s="399"/>
      <c r="FEH1" s="399"/>
      <c r="FEI1" s="399"/>
      <c r="FEJ1" s="399"/>
      <c r="FEK1" s="399"/>
      <c r="FEL1" s="399"/>
      <c r="FEM1" s="399"/>
      <c r="FEN1" s="399"/>
      <c r="FEO1" s="399"/>
      <c r="FEP1" s="399"/>
      <c r="FEQ1" s="399"/>
      <c r="FER1" s="399"/>
      <c r="FES1" s="399"/>
      <c r="FET1" s="399"/>
      <c r="FEU1" s="399"/>
      <c r="FEV1" s="399"/>
      <c r="FEW1" s="399"/>
      <c r="FEX1" s="399"/>
      <c r="FEY1" s="399"/>
      <c r="FEZ1" s="399"/>
      <c r="FFA1" s="399"/>
      <c r="FFB1" s="399"/>
      <c r="FFC1" s="399"/>
      <c r="FFD1" s="399"/>
      <c r="FFE1" s="399"/>
      <c r="FFF1" s="399"/>
      <c r="FFG1" s="399"/>
      <c r="FFH1" s="399"/>
      <c r="FFI1" s="399"/>
      <c r="FFJ1" s="399"/>
      <c r="FFK1" s="399"/>
      <c r="FFL1" s="399"/>
      <c r="FFM1" s="399"/>
      <c r="FFN1" s="399"/>
      <c r="FFO1" s="399"/>
      <c r="FFP1" s="399"/>
      <c r="FFQ1" s="399"/>
      <c r="FFR1" s="399"/>
      <c r="FFS1" s="399"/>
      <c r="FFT1" s="399"/>
      <c r="FFU1" s="399"/>
      <c r="FFV1" s="399"/>
      <c r="FFW1" s="399"/>
      <c r="FFX1" s="399"/>
      <c r="FFY1" s="399"/>
      <c r="FFZ1" s="399"/>
      <c r="FGA1" s="399"/>
      <c r="FGB1" s="399"/>
      <c r="FGC1" s="399"/>
      <c r="FGD1" s="399"/>
      <c r="FGE1" s="399"/>
      <c r="FGF1" s="399"/>
      <c r="FGG1" s="399"/>
      <c r="FGH1" s="399"/>
      <c r="FGI1" s="399"/>
      <c r="FGJ1" s="399"/>
      <c r="FGK1" s="399"/>
      <c r="FGL1" s="399"/>
      <c r="FGM1" s="399"/>
      <c r="FGN1" s="399"/>
      <c r="FGO1" s="399"/>
      <c r="FGP1" s="399"/>
      <c r="FGQ1" s="399"/>
      <c r="FGR1" s="399"/>
      <c r="FGS1" s="399"/>
      <c r="FGT1" s="399"/>
      <c r="FGU1" s="399"/>
      <c r="FGV1" s="399"/>
      <c r="FGW1" s="399"/>
      <c r="FGX1" s="399"/>
      <c r="FGY1" s="399"/>
      <c r="FGZ1" s="399"/>
      <c r="FHA1" s="399"/>
      <c r="FHB1" s="399"/>
      <c r="FHC1" s="399"/>
      <c r="FHD1" s="399"/>
      <c r="FHE1" s="399"/>
      <c r="FHF1" s="399"/>
      <c r="FHG1" s="399"/>
      <c r="FHH1" s="399"/>
      <c r="FHI1" s="399"/>
      <c r="FHJ1" s="399"/>
      <c r="FHK1" s="399"/>
      <c r="FHL1" s="399"/>
      <c r="FHM1" s="399"/>
      <c r="FHN1" s="399"/>
      <c r="FHO1" s="399"/>
      <c r="FHP1" s="399"/>
      <c r="FHQ1" s="399"/>
      <c r="FHR1" s="399"/>
      <c r="FHS1" s="399"/>
      <c r="FHT1" s="399"/>
      <c r="FHU1" s="399"/>
      <c r="FHV1" s="399"/>
      <c r="FHW1" s="399"/>
      <c r="FHX1" s="399"/>
      <c r="FHY1" s="399"/>
      <c r="FHZ1" s="399"/>
      <c r="FIA1" s="399"/>
      <c r="FIB1" s="399"/>
      <c r="FIC1" s="399"/>
      <c r="FID1" s="399"/>
      <c r="FIE1" s="399"/>
      <c r="FIF1" s="399"/>
      <c r="FIG1" s="399"/>
      <c r="FIH1" s="399"/>
      <c r="FII1" s="399"/>
      <c r="FIJ1" s="399"/>
      <c r="FIK1" s="399"/>
      <c r="FIL1" s="399"/>
      <c r="FIM1" s="399"/>
      <c r="FIN1" s="399"/>
      <c r="FIO1" s="399"/>
      <c r="FIP1" s="399"/>
      <c r="FIQ1" s="399"/>
      <c r="FIR1" s="399"/>
      <c r="FIS1" s="399"/>
      <c r="FIT1" s="399"/>
      <c r="FIU1" s="399"/>
      <c r="FIV1" s="399"/>
      <c r="FIW1" s="399"/>
      <c r="FIX1" s="399"/>
      <c r="FIY1" s="399"/>
      <c r="FIZ1" s="399"/>
      <c r="FJA1" s="399"/>
      <c r="FJB1" s="399"/>
      <c r="FJC1" s="399"/>
      <c r="FJD1" s="399"/>
      <c r="FJE1" s="399"/>
      <c r="FJF1" s="399"/>
      <c r="FJG1" s="399"/>
      <c r="FJH1" s="399"/>
      <c r="FJI1" s="399"/>
      <c r="FJJ1" s="399"/>
      <c r="FJK1" s="399"/>
      <c r="FJL1" s="399"/>
      <c r="FJM1" s="399"/>
      <c r="FJN1" s="399"/>
      <c r="FJO1" s="399"/>
      <c r="FJP1" s="399"/>
      <c r="FJQ1" s="399"/>
      <c r="FJR1" s="399"/>
      <c r="FJS1" s="399"/>
      <c r="FJT1" s="399"/>
      <c r="FJU1" s="399"/>
      <c r="FJV1" s="399"/>
      <c r="FJW1" s="399"/>
      <c r="FJX1" s="399"/>
      <c r="FJY1" s="399"/>
      <c r="FJZ1" s="399"/>
      <c r="FKA1" s="399"/>
      <c r="FKB1" s="399"/>
      <c r="FKC1" s="399"/>
      <c r="FKD1" s="399"/>
      <c r="FKE1" s="399"/>
      <c r="FKF1" s="399"/>
      <c r="FKG1" s="399"/>
      <c r="FKH1" s="399"/>
      <c r="FKI1" s="399"/>
      <c r="FKJ1" s="399"/>
      <c r="FKK1" s="399"/>
      <c r="FKL1" s="399"/>
      <c r="FKM1" s="399"/>
      <c r="FKN1" s="399"/>
      <c r="FKO1" s="399"/>
      <c r="FKP1" s="399"/>
      <c r="FKQ1" s="399"/>
      <c r="FKR1" s="399"/>
      <c r="FKS1" s="399"/>
      <c r="FKT1" s="399"/>
      <c r="FKU1" s="399"/>
      <c r="FKV1" s="399"/>
      <c r="FKW1" s="399"/>
      <c r="FKX1" s="399"/>
      <c r="FKY1" s="399"/>
      <c r="FKZ1" s="399"/>
      <c r="FLA1" s="399"/>
      <c r="FLB1" s="399"/>
      <c r="FLC1" s="399"/>
      <c r="FLD1" s="399"/>
      <c r="FLE1" s="399"/>
      <c r="FLF1" s="399"/>
      <c r="FLG1" s="399"/>
      <c r="FLH1" s="399"/>
      <c r="FLI1" s="399"/>
      <c r="FLJ1" s="399"/>
      <c r="FLK1" s="399"/>
      <c r="FLL1" s="399"/>
      <c r="FLM1" s="399"/>
      <c r="FLN1" s="399"/>
      <c r="FLO1" s="399"/>
      <c r="FLP1" s="399"/>
      <c r="FLQ1" s="399"/>
      <c r="FLR1" s="399"/>
      <c r="FLS1" s="399"/>
      <c r="FLT1" s="399"/>
      <c r="FLU1" s="399"/>
      <c r="FLV1" s="399"/>
      <c r="FLW1" s="399"/>
      <c r="FLX1" s="399"/>
      <c r="FLY1" s="399"/>
      <c r="FLZ1" s="399"/>
      <c r="FMA1" s="399"/>
      <c r="FMB1" s="399"/>
      <c r="FMC1" s="399"/>
      <c r="FMD1" s="399"/>
      <c r="FME1" s="399"/>
      <c r="FMF1" s="399"/>
      <c r="FMG1" s="399"/>
      <c r="FMH1" s="399"/>
      <c r="FMI1" s="399"/>
      <c r="FMJ1" s="399"/>
      <c r="FMK1" s="399"/>
      <c r="FML1" s="399"/>
      <c r="FMM1" s="399"/>
      <c r="FMN1" s="399"/>
      <c r="FMO1" s="399"/>
      <c r="FMP1" s="399"/>
      <c r="FMQ1" s="399"/>
      <c r="FMR1" s="399"/>
      <c r="FMS1" s="399"/>
      <c r="FMT1" s="399"/>
      <c r="FMU1" s="399"/>
      <c r="FMV1" s="399"/>
      <c r="FMW1" s="399"/>
      <c r="FMX1" s="399"/>
      <c r="FMY1" s="399"/>
      <c r="FMZ1" s="399"/>
      <c r="FNA1" s="399"/>
      <c r="FNB1" s="399"/>
      <c r="FNC1" s="399"/>
      <c r="FND1" s="399"/>
      <c r="FNE1" s="399"/>
      <c r="FNF1" s="399"/>
      <c r="FNG1" s="399"/>
      <c r="FNH1" s="399"/>
      <c r="FNI1" s="399"/>
      <c r="FNJ1" s="399"/>
      <c r="FNK1" s="399"/>
      <c r="FNL1" s="399"/>
      <c r="FNM1" s="399"/>
      <c r="FNN1" s="399"/>
      <c r="FNO1" s="399"/>
      <c r="FNP1" s="399"/>
      <c r="FNQ1" s="399"/>
      <c r="FNR1" s="399"/>
      <c r="FNS1" s="399"/>
      <c r="FNT1" s="399"/>
      <c r="FNU1" s="399"/>
      <c r="FNV1" s="399"/>
      <c r="FNW1" s="399"/>
      <c r="FNX1" s="399"/>
      <c r="FNY1" s="399"/>
      <c r="FNZ1" s="399"/>
      <c r="FOA1" s="399"/>
      <c r="FOB1" s="399"/>
      <c r="FOC1" s="399"/>
      <c r="FOD1" s="399"/>
      <c r="FOE1" s="399"/>
      <c r="FOF1" s="399"/>
      <c r="FOG1" s="399"/>
      <c r="FOH1" s="399"/>
      <c r="FOI1" s="399"/>
      <c r="FOJ1" s="399"/>
      <c r="FOK1" s="399"/>
      <c r="FOL1" s="399"/>
      <c r="FOM1" s="399"/>
      <c r="FON1" s="399"/>
      <c r="FOO1" s="399"/>
      <c r="FOP1" s="399"/>
      <c r="FOQ1" s="399"/>
      <c r="FOR1" s="399"/>
      <c r="FOS1" s="399"/>
      <c r="FOT1" s="399"/>
      <c r="FOU1" s="399"/>
      <c r="FOV1" s="399"/>
      <c r="FOW1" s="399"/>
      <c r="FOX1" s="399"/>
      <c r="FOY1" s="399"/>
      <c r="FOZ1" s="399"/>
      <c r="FPA1" s="399"/>
      <c r="FPB1" s="399"/>
      <c r="FPC1" s="399"/>
      <c r="FPD1" s="399"/>
      <c r="FPE1" s="399"/>
      <c r="FPF1" s="399"/>
      <c r="FPG1" s="399"/>
      <c r="FPH1" s="399"/>
      <c r="FPI1" s="399"/>
      <c r="FPJ1" s="399"/>
      <c r="FPK1" s="399"/>
      <c r="FPL1" s="399"/>
      <c r="FPM1" s="399"/>
      <c r="FPN1" s="399"/>
      <c r="FPO1" s="399"/>
      <c r="FPP1" s="399"/>
      <c r="FPQ1" s="399"/>
      <c r="FPR1" s="399"/>
      <c r="FPS1" s="399"/>
      <c r="FPT1" s="399"/>
      <c r="FPU1" s="399"/>
      <c r="FPV1" s="399"/>
      <c r="FPW1" s="399"/>
      <c r="FPX1" s="399"/>
      <c r="FPY1" s="399"/>
      <c r="FPZ1" s="399"/>
      <c r="FQA1" s="399"/>
      <c r="FQB1" s="399"/>
      <c r="FQC1" s="399"/>
      <c r="FQD1" s="399"/>
      <c r="FQE1" s="399"/>
      <c r="FQF1" s="399"/>
      <c r="FQG1" s="399"/>
      <c r="FQH1" s="399"/>
      <c r="FQI1" s="399"/>
      <c r="FQJ1" s="399"/>
      <c r="FQK1" s="399"/>
      <c r="FQL1" s="399"/>
      <c r="FQM1" s="399"/>
      <c r="FQN1" s="399"/>
      <c r="FQO1" s="399"/>
      <c r="FQP1" s="399"/>
      <c r="FQQ1" s="399"/>
      <c r="FQR1" s="399"/>
      <c r="FQS1" s="399"/>
      <c r="FQT1" s="399"/>
      <c r="FQU1" s="399"/>
      <c r="FQV1" s="399"/>
      <c r="FQW1" s="399"/>
      <c r="FQX1" s="399"/>
      <c r="FQY1" s="399"/>
      <c r="FQZ1" s="399"/>
      <c r="FRA1" s="399"/>
      <c r="FRB1" s="399"/>
      <c r="FRC1" s="399"/>
      <c r="FRD1" s="399"/>
      <c r="FRE1" s="399"/>
      <c r="FRF1" s="399"/>
      <c r="FRG1" s="399"/>
      <c r="FRH1" s="399"/>
      <c r="FRI1" s="399"/>
      <c r="FRJ1" s="399"/>
      <c r="FRK1" s="399"/>
      <c r="FRL1" s="399"/>
      <c r="FRM1" s="399"/>
      <c r="FRN1" s="399"/>
      <c r="FRO1" s="399"/>
      <c r="FRP1" s="399"/>
      <c r="FRQ1" s="399"/>
      <c r="FRR1" s="399"/>
      <c r="FRS1" s="399"/>
      <c r="FRT1" s="399"/>
      <c r="FRU1" s="399"/>
      <c r="FRV1" s="399"/>
      <c r="FRW1" s="399"/>
      <c r="FRX1" s="399"/>
      <c r="FRY1" s="399"/>
      <c r="FRZ1" s="399"/>
      <c r="FSA1" s="399"/>
      <c r="FSB1" s="399"/>
      <c r="FSC1" s="399"/>
      <c r="FSD1" s="399"/>
      <c r="FSE1" s="399"/>
      <c r="FSF1" s="399"/>
      <c r="FSG1" s="399"/>
      <c r="FSH1" s="399"/>
      <c r="FSI1" s="399"/>
      <c r="FSJ1" s="399"/>
      <c r="FSK1" s="399"/>
      <c r="FSL1" s="399"/>
      <c r="FSM1" s="399"/>
      <c r="FSN1" s="399"/>
      <c r="FSO1" s="399"/>
      <c r="FSP1" s="399"/>
      <c r="FSQ1" s="399"/>
      <c r="FSR1" s="399"/>
      <c r="FSS1" s="399"/>
      <c r="FST1" s="399"/>
      <c r="FSU1" s="399"/>
      <c r="FSV1" s="399"/>
      <c r="FSW1" s="399"/>
      <c r="FSX1" s="399"/>
      <c r="FSY1" s="399"/>
      <c r="FSZ1" s="399"/>
      <c r="FTA1" s="399"/>
      <c r="FTB1" s="399"/>
      <c r="FTC1" s="399"/>
      <c r="FTD1" s="399"/>
      <c r="FTE1" s="399"/>
      <c r="FTF1" s="399"/>
      <c r="FTG1" s="399"/>
      <c r="FTH1" s="399"/>
      <c r="FTI1" s="399"/>
      <c r="FTJ1" s="399"/>
      <c r="FTK1" s="399"/>
      <c r="FTL1" s="399"/>
      <c r="FTM1" s="399"/>
      <c r="FTN1" s="399"/>
      <c r="FTO1" s="399"/>
      <c r="FTP1" s="399"/>
      <c r="FTQ1" s="399"/>
      <c r="FTR1" s="399"/>
      <c r="FTS1" s="399"/>
      <c r="FTT1" s="399"/>
      <c r="FTU1" s="399"/>
      <c r="FTV1" s="399"/>
      <c r="FTW1" s="399"/>
      <c r="FTX1" s="399"/>
      <c r="FTY1" s="399"/>
      <c r="FTZ1" s="399"/>
      <c r="FUA1" s="399"/>
      <c r="FUB1" s="399"/>
      <c r="FUC1" s="399"/>
      <c r="FUD1" s="399"/>
      <c r="FUE1" s="399"/>
      <c r="FUF1" s="399"/>
      <c r="FUG1" s="399"/>
      <c r="FUH1" s="399"/>
      <c r="FUI1" s="399"/>
      <c r="FUJ1" s="399"/>
      <c r="FUK1" s="399"/>
      <c r="FUL1" s="399"/>
      <c r="FUM1" s="399"/>
      <c r="FUN1" s="399"/>
      <c r="FUO1" s="399"/>
      <c r="FUP1" s="399"/>
      <c r="FUQ1" s="399"/>
      <c r="FUR1" s="399"/>
      <c r="FUS1" s="399"/>
      <c r="FUT1" s="399"/>
      <c r="FUU1" s="399"/>
      <c r="FUV1" s="399"/>
      <c r="FUW1" s="399"/>
      <c r="FUX1" s="399"/>
      <c r="FUY1" s="399"/>
      <c r="FUZ1" s="399"/>
      <c r="FVA1" s="399"/>
      <c r="FVB1" s="399"/>
      <c r="FVC1" s="399"/>
      <c r="FVD1" s="399"/>
      <c r="FVE1" s="399"/>
      <c r="FVF1" s="399"/>
      <c r="FVG1" s="399"/>
      <c r="FVH1" s="399"/>
      <c r="FVI1" s="399"/>
      <c r="FVJ1" s="399"/>
      <c r="FVK1" s="399"/>
      <c r="FVL1" s="399"/>
      <c r="FVM1" s="399"/>
      <c r="FVN1" s="399"/>
      <c r="FVO1" s="399"/>
      <c r="FVP1" s="399"/>
      <c r="FVQ1" s="399"/>
      <c r="FVR1" s="399"/>
      <c r="FVS1" s="399"/>
      <c r="FVT1" s="399"/>
      <c r="FVU1" s="399"/>
      <c r="FVV1" s="399"/>
      <c r="FVW1" s="399"/>
      <c r="FVX1" s="399"/>
      <c r="FVY1" s="399"/>
      <c r="FVZ1" s="399"/>
      <c r="FWA1" s="399"/>
      <c r="FWB1" s="399"/>
      <c r="FWC1" s="399"/>
      <c r="FWD1" s="399"/>
      <c r="FWE1" s="399"/>
      <c r="FWF1" s="399"/>
      <c r="FWG1" s="399"/>
      <c r="FWH1" s="399"/>
      <c r="FWI1" s="399"/>
      <c r="FWJ1" s="399"/>
      <c r="FWK1" s="399"/>
      <c r="FWL1" s="399"/>
      <c r="FWM1" s="399"/>
      <c r="FWN1" s="399"/>
      <c r="FWO1" s="399"/>
      <c r="FWP1" s="399"/>
      <c r="FWQ1" s="399"/>
      <c r="FWR1" s="399"/>
      <c r="FWS1" s="399"/>
      <c r="FWT1" s="399"/>
      <c r="FWU1" s="399"/>
      <c r="FWV1" s="399"/>
      <c r="FWW1" s="399"/>
      <c r="FWX1" s="399"/>
      <c r="FWY1" s="399"/>
      <c r="FWZ1" s="399"/>
      <c r="FXA1" s="399"/>
      <c r="FXB1" s="399"/>
      <c r="FXC1" s="399"/>
      <c r="FXD1" s="399"/>
      <c r="FXE1" s="399"/>
      <c r="FXF1" s="399"/>
      <c r="FXG1" s="399"/>
      <c r="FXH1" s="399"/>
      <c r="FXI1" s="399"/>
      <c r="FXJ1" s="399"/>
      <c r="FXK1" s="399"/>
      <c r="FXL1" s="399"/>
      <c r="FXM1" s="399"/>
      <c r="FXN1" s="399"/>
      <c r="FXO1" s="399"/>
      <c r="FXP1" s="399"/>
      <c r="FXQ1" s="399"/>
      <c r="FXR1" s="399"/>
      <c r="FXS1" s="399"/>
      <c r="FXT1" s="399"/>
      <c r="FXU1" s="399"/>
      <c r="FXV1" s="399"/>
      <c r="FXW1" s="399"/>
      <c r="FXX1" s="399"/>
      <c r="FXY1" s="399"/>
      <c r="FXZ1" s="399"/>
      <c r="FYA1" s="399"/>
      <c r="FYB1" s="399"/>
      <c r="FYC1" s="399"/>
      <c r="FYD1" s="399"/>
      <c r="FYE1" s="399"/>
      <c r="FYF1" s="399"/>
      <c r="FYG1" s="399"/>
      <c r="FYH1" s="399"/>
      <c r="FYI1" s="399"/>
      <c r="FYJ1" s="399"/>
      <c r="FYK1" s="399"/>
      <c r="FYL1" s="399"/>
      <c r="FYM1" s="399"/>
      <c r="FYN1" s="399"/>
      <c r="FYO1" s="399"/>
      <c r="FYP1" s="399"/>
      <c r="FYQ1" s="399"/>
      <c r="FYR1" s="399"/>
      <c r="FYS1" s="399"/>
      <c r="FYT1" s="399"/>
      <c r="FYU1" s="399"/>
      <c r="FYV1" s="399"/>
      <c r="FYW1" s="399"/>
      <c r="FYX1" s="399"/>
      <c r="FYY1" s="399"/>
      <c r="FYZ1" s="399"/>
      <c r="FZA1" s="399"/>
      <c r="FZB1" s="399"/>
      <c r="FZC1" s="399"/>
      <c r="FZD1" s="399"/>
      <c r="FZE1" s="399"/>
      <c r="FZF1" s="399"/>
      <c r="FZG1" s="399"/>
      <c r="FZH1" s="399"/>
      <c r="FZI1" s="399"/>
      <c r="FZJ1" s="399"/>
      <c r="FZK1" s="399"/>
      <c r="FZL1" s="399"/>
      <c r="FZM1" s="399"/>
      <c r="FZN1" s="399"/>
      <c r="FZO1" s="399"/>
      <c r="FZP1" s="399"/>
      <c r="FZQ1" s="399"/>
      <c r="FZR1" s="399"/>
      <c r="FZS1" s="399"/>
      <c r="FZT1" s="399"/>
      <c r="FZU1" s="399"/>
      <c r="FZV1" s="399"/>
      <c r="FZW1" s="399"/>
      <c r="FZX1" s="399"/>
      <c r="FZY1" s="399"/>
      <c r="FZZ1" s="399"/>
      <c r="GAA1" s="399"/>
      <c r="GAB1" s="399"/>
      <c r="GAC1" s="399"/>
      <c r="GAD1" s="399"/>
      <c r="GAE1" s="399"/>
      <c r="GAF1" s="399"/>
      <c r="GAG1" s="399"/>
      <c r="GAH1" s="399"/>
      <c r="GAI1" s="399"/>
      <c r="GAJ1" s="399"/>
      <c r="GAK1" s="399"/>
      <c r="GAL1" s="399"/>
      <c r="GAM1" s="399"/>
      <c r="GAN1" s="399"/>
      <c r="GAO1" s="399"/>
      <c r="GAP1" s="399"/>
      <c r="GAQ1" s="399"/>
      <c r="GAR1" s="399"/>
      <c r="GAS1" s="399"/>
      <c r="GAT1" s="399"/>
      <c r="GAU1" s="399"/>
      <c r="GAV1" s="399"/>
      <c r="GAW1" s="399"/>
      <c r="GAX1" s="399"/>
      <c r="GAY1" s="399"/>
      <c r="GAZ1" s="399"/>
      <c r="GBA1" s="399"/>
      <c r="GBB1" s="399"/>
      <c r="GBC1" s="399"/>
      <c r="GBD1" s="399"/>
      <c r="GBE1" s="399"/>
      <c r="GBF1" s="399"/>
      <c r="GBG1" s="399"/>
      <c r="GBH1" s="399"/>
      <c r="GBI1" s="399"/>
      <c r="GBJ1" s="399"/>
      <c r="GBK1" s="399"/>
      <c r="GBL1" s="399"/>
      <c r="GBM1" s="399"/>
      <c r="GBN1" s="399"/>
      <c r="GBO1" s="399"/>
      <c r="GBP1" s="399"/>
      <c r="GBQ1" s="399"/>
      <c r="GBR1" s="399"/>
      <c r="GBS1" s="399"/>
      <c r="GBT1" s="399"/>
      <c r="GBU1" s="399"/>
      <c r="GBV1" s="399"/>
      <c r="GBW1" s="399"/>
      <c r="GBX1" s="399"/>
      <c r="GBY1" s="399"/>
      <c r="GBZ1" s="399"/>
      <c r="GCA1" s="399"/>
      <c r="GCB1" s="399"/>
      <c r="GCC1" s="399"/>
      <c r="GCD1" s="399"/>
      <c r="GCE1" s="399"/>
      <c r="GCF1" s="399"/>
      <c r="GCG1" s="399"/>
      <c r="GCH1" s="399"/>
      <c r="GCI1" s="399"/>
      <c r="GCJ1" s="399"/>
      <c r="GCK1" s="399"/>
      <c r="GCL1" s="399"/>
      <c r="GCM1" s="399"/>
      <c r="GCN1" s="399"/>
      <c r="GCO1" s="399"/>
      <c r="GCP1" s="399"/>
      <c r="GCQ1" s="399"/>
      <c r="GCR1" s="399"/>
      <c r="GCS1" s="399"/>
      <c r="GCT1" s="399"/>
      <c r="GCU1" s="399"/>
      <c r="GCV1" s="399"/>
      <c r="GCW1" s="399"/>
      <c r="GCX1" s="399"/>
      <c r="GCY1" s="399"/>
      <c r="GCZ1" s="399"/>
      <c r="GDA1" s="399"/>
      <c r="GDB1" s="399"/>
      <c r="GDC1" s="399"/>
      <c r="GDD1" s="399"/>
      <c r="GDE1" s="399"/>
      <c r="GDF1" s="399"/>
      <c r="GDG1" s="399"/>
      <c r="GDH1" s="399"/>
      <c r="GDI1" s="399"/>
      <c r="GDJ1" s="399"/>
      <c r="GDK1" s="399"/>
      <c r="GDL1" s="399"/>
      <c r="GDM1" s="399"/>
      <c r="GDN1" s="399"/>
      <c r="GDO1" s="399"/>
      <c r="GDP1" s="399"/>
      <c r="GDQ1" s="399"/>
      <c r="GDR1" s="399"/>
      <c r="GDS1" s="399"/>
      <c r="GDT1" s="399"/>
      <c r="GDU1" s="399"/>
      <c r="GDV1" s="399"/>
      <c r="GDW1" s="399"/>
      <c r="GDX1" s="399"/>
      <c r="GDY1" s="399"/>
      <c r="GDZ1" s="399"/>
      <c r="GEA1" s="399"/>
      <c r="GEB1" s="399"/>
      <c r="GEC1" s="399"/>
      <c r="GED1" s="399"/>
      <c r="GEE1" s="399"/>
      <c r="GEF1" s="399"/>
      <c r="GEG1" s="399"/>
      <c r="GEH1" s="399"/>
      <c r="GEI1" s="399"/>
      <c r="GEJ1" s="399"/>
      <c r="GEK1" s="399"/>
      <c r="GEL1" s="399"/>
      <c r="GEM1" s="399"/>
      <c r="GEN1" s="399"/>
      <c r="GEO1" s="399"/>
      <c r="GEP1" s="399"/>
      <c r="GEQ1" s="399"/>
      <c r="GER1" s="399"/>
      <c r="GES1" s="399"/>
      <c r="GET1" s="399"/>
      <c r="GEU1" s="399"/>
      <c r="GEV1" s="399"/>
      <c r="GEW1" s="399"/>
      <c r="GEX1" s="399"/>
      <c r="GEY1" s="399"/>
      <c r="GEZ1" s="399"/>
      <c r="GFA1" s="399"/>
      <c r="GFB1" s="399"/>
      <c r="GFC1" s="399"/>
      <c r="GFD1" s="399"/>
      <c r="GFE1" s="399"/>
      <c r="GFF1" s="399"/>
      <c r="GFG1" s="399"/>
      <c r="GFH1" s="399"/>
      <c r="GFI1" s="399"/>
      <c r="GFJ1" s="399"/>
      <c r="GFK1" s="399"/>
      <c r="GFL1" s="399"/>
      <c r="GFM1" s="399"/>
      <c r="GFN1" s="399"/>
      <c r="GFO1" s="399"/>
      <c r="GFP1" s="399"/>
      <c r="GFQ1" s="399"/>
      <c r="GFR1" s="399"/>
      <c r="GFS1" s="399"/>
      <c r="GFT1" s="399"/>
      <c r="GFU1" s="399"/>
      <c r="GFV1" s="399"/>
      <c r="GFW1" s="399"/>
      <c r="GFX1" s="399"/>
      <c r="GFY1" s="399"/>
      <c r="GFZ1" s="399"/>
      <c r="GGA1" s="399"/>
      <c r="GGB1" s="399"/>
      <c r="GGC1" s="399"/>
      <c r="GGD1" s="399"/>
      <c r="GGE1" s="399"/>
      <c r="GGF1" s="399"/>
      <c r="GGG1" s="399"/>
      <c r="GGH1" s="399"/>
      <c r="GGI1" s="399"/>
      <c r="GGJ1" s="399"/>
      <c r="GGK1" s="399"/>
      <c r="GGL1" s="399"/>
      <c r="GGM1" s="399"/>
      <c r="GGN1" s="399"/>
      <c r="GGO1" s="399"/>
      <c r="GGP1" s="399"/>
      <c r="GGQ1" s="399"/>
      <c r="GGR1" s="399"/>
      <c r="GGS1" s="399"/>
      <c r="GGT1" s="399"/>
      <c r="GGU1" s="399"/>
      <c r="GGV1" s="399"/>
      <c r="GGW1" s="399"/>
      <c r="GGX1" s="399"/>
      <c r="GGY1" s="399"/>
      <c r="GGZ1" s="399"/>
      <c r="GHA1" s="399"/>
      <c r="GHB1" s="399"/>
      <c r="GHC1" s="399"/>
      <c r="GHD1" s="399"/>
      <c r="GHE1" s="399"/>
      <c r="GHF1" s="399"/>
      <c r="GHG1" s="399"/>
      <c r="GHH1" s="399"/>
      <c r="GHI1" s="399"/>
      <c r="GHJ1" s="399"/>
      <c r="GHK1" s="399"/>
      <c r="GHL1" s="399"/>
      <c r="GHM1" s="399"/>
      <c r="GHN1" s="399"/>
      <c r="GHO1" s="399"/>
      <c r="GHP1" s="399"/>
      <c r="GHQ1" s="399"/>
      <c r="GHR1" s="399"/>
      <c r="GHS1" s="399"/>
      <c r="GHT1" s="399"/>
      <c r="GHU1" s="399"/>
      <c r="GHV1" s="399"/>
      <c r="GHW1" s="399"/>
      <c r="GHX1" s="399"/>
      <c r="GHY1" s="399"/>
      <c r="GHZ1" s="399"/>
      <c r="GIA1" s="399"/>
      <c r="GIB1" s="399"/>
      <c r="GIC1" s="399"/>
      <c r="GID1" s="399"/>
      <c r="GIE1" s="399"/>
      <c r="GIF1" s="399"/>
      <c r="GIG1" s="399"/>
      <c r="GIH1" s="399"/>
      <c r="GII1" s="399"/>
      <c r="GIJ1" s="399"/>
      <c r="GIK1" s="399"/>
      <c r="GIL1" s="399"/>
      <c r="GIM1" s="399"/>
      <c r="GIN1" s="399"/>
      <c r="GIO1" s="399"/>
      <c r="GIP1" s="399"/>
      <c r="GIQ1" s="399"/>
      <c r="GIR1" s="399"/>
      <c r="GIS1" s="399"/>
      <c r="GIT1" s="399"/>
      <c r="GIU1" s="399"/>
      <c r="GIV1" s="399"/>
      <c r="GIW1" s="399"/>
      <c r="GIX1" s="399"/>
      <c r="GIY1" s="399"/>
      <c r="GIZ1" s="399"/>
      <c r="GJA1" s="399"/>
      <c r="GJB1" s="399"/>
      <c r="GJC1" s="399"/>
      <c r="GJD1" s="399"/>
      <c r="GJE1" s="399"/>
      <c r="GJF1" s="399"/>
      <c r="GJG1" s="399"/>
      <c r="GJH1" s="399"/>
      <c r="GJI1" s="399"/>
      <c r="GJJ1" s="399"/>
      <c r="GJK1" s="399"/>
      <c r="GJL1" s="399"/>
      <c r="GJM1" s="399"/>
      <c r="GJN1" s="399"/>
      <c r="GJO1" s="399"/>
      <c r="GJP1" s="399"/>
      <c r="GJQ1" s="399"/>
      <c r="GJR1" s="399"/>
      <c r="GJS1" s="399"/>
      <c r="GJT1" s="399"/>
      <c r="GJU1" s="399"/>
      <c r="GJV1" s="399"/>
      <c r="GJW1" s="399"/>
      <c r="GJX1" s="399"/>
      <c r="GJY1" s="399"/>
      <c r="GJZ1" s="399"/>
      <c r="GKA1" s="399"/>
      <c r="GKB1" s="399"/>
      <c r="GKC1" s="399"/>
      <c r="GKD1" s="399"/>
      <c r="GKE1" s="399"/>
      <c r="GKF1" s="399"/>
      <c r="GKG1" s="399"/>
      <c r="GKH1" s="399"/>
      <c r="GKI1" s="399"/>
      <c r="GKJ1" s="399"/>
      <c r="GKK1" s="399"/>
      <c r="GKL1" s="399"/>
      <c r="GKM1" s="399"/>
      <c r="GKN1" s="399"/>
      <c r="GKO1" s="399"/>
      <c r="GKP1" s="399"/>
      <c r="GKQ1" s="399"/>
      <c r="GKR1" s="399"/>
      <c r="GKS1" s="399"/>
      <c r="GKT1" s="399"/>
      <c r="GKU1" s="399"/>
      <c r="GKV1" s="399"/>
      <c r="GKW1" s="399"/>
      <c r="GKX1" s="399"/>
      <c r="GKY1" s="399"/>
      <c r="GKZ1" s="399"/>
      <c r="GLA1" s="399"/>
      <c r="GLB1" s="399"/>
      <c r="GLC1" s="399"/>
      <c r="GLD1" s="399"/>
      <c r="GLE1" s="399"/>
      <c r="GLF1" s="399"/>
      <c r="GLG1" s="399"/>
      <c r="GLH1" s="399"/>
      <c r="GLI1" s="399"/>
      <c r="GLJ1" s="399"/>
      <c r="GLK1" s="399"/>
      <c r="GLL1" s="399"/>
      <c r="GLM1" s="399"/>
      <c r="GLN1" s="399"/>
      <c r="GLO1" s="399"/>
      <c r="GLP1" s="399"/>
      <c r="GLQ1" s="399"/>
      <c r="GLR1" s="399"/>
      <c r="GLS1" s="399"/>
      <c r="GLT1" s="399"/>
      <c r="GLU1" s="399"/>
      <c r="GLV1" s="399"/>
      <c r="GLW1" s="399"/>
      <c r="GLX1" s="399"/>
      <c r="GLY1" s="399"/>
      <c r="GLZ1" s="399"/>
      <c r="GMA1" s="399"/>
      <c r="GMB1" s="399"/>
      <c r="GMC1" s="399"/>
      <c r="GMD1" s="399"/>
      <c r="GME1" s="399"/>
      <c r="GMF1" s="399"/>
      <c r="GMG1" s="399"/>
      <c r="GMH1" s="399"/>
      <c r="GMI1" s="399"/>
      <c r="GMJ1" s="399"/>
      <c r="GMK1" s="399"/>
      <c r="GML1" s="399"/>
      <c r="GMM1" s="399"/>
      <c r="GMN1" s="399"/>
      <c r="GMO1" s="399"/>
      <c r="GMP1" s="399"/>
      <c r="GMQ1" s="399"/>
      <c r="GMR1" s="399"/>
      <c r="GMS1" s="399"/>
      <c r="GMT1" s="399"/>
      <c r="GMU1" s="399"/>
      <c r="GMV1" s="399"/>
      <c r="GMW1" s="399"/>
      <c r="GMX1" s="399"/>
      <c r="GMY1" s="399"/>
      <c r="GMZ1" s="399"/>
      <c r="GNA1" s="399"/>
      <c r="GNB1" s="399"/>
      <c r="GNC1" s="399"/>
      <c r="GND1" s="399"/>
      <c r="GNE1" s="399"/>
      <c r="GNF1" s="399"/>
      <c r="GNG1" s="399"/>
      <c r="GNH1" s="399"/>
      <c r="GNI1" s="399"/>
      <c r="GNJ1" s="399"/>
      <c r="GNK1" s="399"/>
      <c r="GNL1" s="399"/>
      <c r="GNM1" s="399"/>
      <c r="GNN1" s="399"/>
      <c r="GNO1" s="399"/>
      <c r="GNP1" s="399"/>
      <c r="GNQ1" s="399"/>
      <c r="GNR1" s="399"/>
      <c r="GNS1" s="399"/>
      <c r="GNT1" s="399"/>
      <c r="GNU1" s="399"/>
      <c r="GNV1" s="399"/>
      <c r="GNW1" s="399"/>
      <c r="GNX1" s="399"/>
      <c r="GNY1" s="399"/>
      <c r="GNZ1" s="399"/>
      <c r="GOA1" s="399"/>
      <c r="GOB1" s="399"/>
      <c r="GOC1" s="399"/>
      <c r="GOD1" s="399"/>
      <c r="GOE1" s="399"/>
      <c r="GOF1" s="399"/>
      <c r="GOG1" s="399"/>
      <c r="GOH1" s="399"/>
      <c r="GOI1" s="399"/>
      <c r="GOJ1" s="399"/>
      <c r="GOK1" s="399"/>
      <c r="GOL1" s="399"/>
      <c r="GOM1" s="399"/>
      <c r="GON1" s="399"/>
      <c r="GOO1" s="399"/>
      <c r="GOP1" s="399"/>
      <c r="GOQ1" s="399"/>
      <c r="GOR1" s="399"/>
      <c r="GOS1" s="399"/>
      <c r="GOT1" s="399"/>
      <c r="GOU1" s="399"/>
      <c r="GOV1" s="399"/>
      <c r="GOW1" s="399"/>
      <c r="GOX1" s="399"/>
      <c r="GOY1" s="399"/>
      <c r="GOZ1" s="399"/>
      <c r="GPA1" s="399"/>
      <c r="GPB1" s="399"/>
      <c r="GPC1" s="399"/>
      <c r="GPD1" s="399"/>
      <c r="GPE1" s="399"/>
      <c r="GPF1" s="399"/>
      <c r="GPG1" s="399"/>
      <c r="GPH1" s="399"/>
      <c r="GPI1" s="399"/>
      <c r="GPJ1" s="399"/>
      <c r="GPK1" s="399"/>
      <c r="GPL1" s="399"/>
      <c r="GPM1" s="399"/>
      <c r="GPN1" s="399"/>
      <c r="GPO1" s="399"/>
      <c r="GPP1" s="399"/>
      <c r="GPQ1" s="399"/>
      <c r="GPR1" s="399"/>
      <c r="GPS1" s="399"/>
      <c r="GPT1" s="399"/>
      <c r="GPU1" s="399"/>
      <c r="GPV1" s="399"/>
      <c r="GPW1" s="399"/>
      <c r="GPX1" s="399"/>
      <c r="GPY1" s="399"/>
      <c r="GPZ1" s="399"/>
      <c r="GQA1" s="399"/>
      <c r="GQB1" s="399"/>
      <c r="GQC1" s="399"/>
      <c r="GQD1" s="399"/>
      <c r="GQE1" s="399"/>
      <c r="GQF1" s="399"/>
      <c r="GQG1" s="399"/>
      <c r="GQH1" s="399"/>
      <c r="GQI1" s="399"/>
      <c r="GQJ1" s="399"/>
      <c r="GQK1" s="399"/>
      <c r="GQL1" s="399"/>
      <c r="GQM1" s="399"/>
      <c r="GQN1" s="399"/>
      <c r="GQO1" s="399"/>
      <c r="GQP1" s="399"/>
      <c r="GQQ1" s="399"/>
      <c r="GQR1" s="399"/>
      <c r="GQS1" s="399"/>
      <c r="GQT1" s="399"/>
      <c r="GQU1" s="399"/>
      <c r="GQV1" s="399"/>
      <c r="GQW1" s="399"/>
      <c r="GQX1" s="399"/>
      <c r="GQY1" s="399"/>
      <c r="GQZ1" s="399"/>
      <c r="GRA1" s="399"/>
      <c r="GRB1" s="399"/>
      <c r="GRC1" s="399"/>
      <c r="GRD1" s="399"/>
      <c r="GRE1" s="399"/>
      <c r="GRF1" s="399"/>
      <c r="GRG1" s="399"/>
      <c r="GRH1" s="399"/>
      <c r="GRI1" s="399"/>
      <c r="GRJ1" s="399"/>
      <c r="GRK1" s="399"/>
      <c r="GRL1" s="399"/>
      <c r="GRM1" s="399"/>
      <c r="GRN1" s="399"/>
      <c r="GRO1" s="399"/>
      <c r="GRP1" s="399"/>
      <c r="GRQ1" s="399"/>
      <c r="GRR1" s="399"/>
      <c r="GRS1" s="399"/>
      <c r="GRT1" s="399"/>
      <c r="GRU1" s="399"/>
      <c r="GRV1" s="399"/>
      <c r="GRW1" s="399"/>
      <c r="GRX1" s="399"/>
      <c r="GRY1" s="399"/>
      <c r="GRZ1" s="399"/>
      <c r="GSA1" s="399"/>
      <c r="GSB1" s="399"/>
      <c r="GSC1" s="399"/>
      <c r="GSD1" s="399"/>
      <c r="GSE1" s="399"/>
      <c r="GSF1" s="399"/>
      <c r="GSG1" s="399"/>
      <c r="GSH1" s="399"/>
      <c r="GSI1" s="399"/>
      <c r="GSJ1" s="399"/>
      <c r="GSK1" s="399"/>
      <c r="GSL1" s="399"/>
      <c r="GSM1" s="399"/>
      <c r="GSN1" s="399"/>
      <c r="GSO1" s="399"/>
      <c r="GSP1" s="399"/>
      <c r="GSQ1" s="399"/>
      <c r="GSR1" s="399"/>
      <c r="GSS1" s="399"/>
      <c r="GST1" s="399"/>
      <c r="GSU1" s="399"/>
      <c r="GSV1" s="399"/>
      <c r="GSW1" s="399"/>
      <c r="GSX1" s="399"/>
      <c r="GSY1" s="399"/>
      <c r="GSZ1" s="399"/>
      <c r="GTA1" s="399"/>
      <c r="GTB1" s="399"/>
      <c r="GTC1" s="399"/>
      <c r="GTD1" s="399"/>
      <c r="GTE1" s="399"/>
      <c r="GTF1" s="399"/>
      <c r="GTG1" s="399"/>
      <c r="GTH1" s="399"/>
      <c r="GTI1" s="399"/>
      <c r="GTJ1" s="399"/>
      <c r="GTK1" s="399"/>
      <c r="GTL1" s="399"/>
      <c r="GTM1" s="399"/>
      <c r="GTN1" s="399"/>
      <c r="GTO1" s="399"/>
      <c r="GTP1" s="399"/>
      <c r="GTQ1" s="399"/>
      <c r="GTR1" s="399"/>
      <c r="GTS1" s="399"/>
      <c r="GTT1" s="399"/>
      <c r="GTU1" s="399"/>
      <c r="GTV1" s="399"/>
      <c r="GTW1" s="399"/>
      <c r="GTX1" s="399"/>
      <c r="GTY1" s="399"/>
      <c r="GTZ1" s="399"/>
      <c r="GUA1" s="399"/>
      <c r="GUB1" s="399"/>
      <c r="GUC1" s="399"/>
      <c r="GUD1" s="399"/>
      <c r="GUE1" s="399"/>
      <c r="GUF1" s="399"/>
      <c r="GUG1" s="399"/>
      <c r="GUH1" s="399"/>
      <c r="GUI1" s="399"/>
      <c r="GUJ1" s="399"/>
      <c r="GUK1" s="399"/>
      <c r="GUL1" s="399"/>
      <c r="GUM1" s="399"/>
      <c r="GUN1" s="399"/>
      <c r="GUO1" s="399"/>
      <c r="GUP1" s="399"/>
      <c r="GUQ1" s="399"/>
      <c r="GUR1" s="399"/>
      <c r="GUS1" s="399"/>
      <c r="GUT1" s="399"/>
      <c r="GUU1" s="399"/>
      <c r="GUV1" s="399"/>
      <c r="GUW1" s="399"/>
      <c r="GUX1" s="399"/>
      <c r="GUY1" s="399"/>
      <c r="GUZ1" s="399"/>
      <c r="GVA1" s="399"/>
      <c r="GVB1" s="399"/>
      <c r="GVC1" s="399"/>
      <c r="GVD1" s="399"/>
      <c r="GVE1" s="399"/>
      <c r="GVF1" s="399"/>
      <c r="GVG1" s="399"/>
      <c r="GVH1" s="399"/>
      <c r="GVI1" s="399"/>
      <c r="GVJ1" s="399"/>
      <c r="GVK1" s="399"/>
      <c r="GVL1" s="399"/>
      <c r="GVM1" s="399"/>
      <c r="GVN1" s="399"/>
      <c r="GVO1" s="399"/>
      <c r="GVP1" s="399"/>
      <c r="GVQ1" s="399"/>
      <c r="GVR1" s="399"/>
      <c r="GVS1" s="399"/>
      <c r="GVT1" s="399"/>
      <c r="GVU1" s="399"/>
      <c r="GVV1" s="399"/>
      <c r="GVW1" s="399"/>
      <c r="GVX1" s="399"/>
      <c r="GVY1" s="399"/>
      <c r="GVZ1" s="399"/>
      <c r="GWA1" s="399"/>
      <c r="GWB1" s="399"/>
      <c r="GWC1" s="399"/>
      <c r="GWD1" s="399"/>
      <c r="GWE1" s="399"/>
      <c r="GWF1" s="399"/>
      <c r="GWG1" s="399"/>
      <c r="GWH1" s="399"/>
      <c r="GWI1" s="399"/>
      <c r="GWJ1" s="399"/>
      <c r="GWK1" s="399"/>
      <c r="GWL1" s="399"/>
      <c r="GWM1" s="399"/>
      <c r="GWN1" s="399"/>
      <c r="GWO1" s="399"/>
      <c r="GWP1" s="399"/>
      <c r="GWQ1" s="399"/>
      <c r="GWR1" s="399"/>
      <c r="GWS1" s="399"/>
      <c r="GWT1" s="399"/>
      <c r="GWU1" s="399"/>
      <c r="GWV1" s="399"/>
      <c r="GWW1" s="399"/>
      <c r="GWX1" s="399"/>
      <c r="GWY1" s="399"/>
      <c r="GWZ1" s="399"/>
      <c r="GXA1" s="399"/>
      <c r="GXB1" s="399"/>
      <c r="GXC1" s="399"/>
      <c r="GXD1" s="399"/>
      <c r="GXE1" s="399"/>
      <c r="GXF1" s="399"/>
      <c r="GXG1" s="399"/>
      <c r="GXH1" s="399"/>
      <c r="GXI1" s="399"/>
      <c r="GXJ1" s="399"/>
      <c r="GXK1" s="399"/>
      <c r="GXL1" s="399"/>
      <c r="GXM1" s="399"/>
      <c r="GXN1" s="399"/>
      <c r="GXO1" s="399"/>
      <c r="GXP1" s="399"/>
      <c r="GXQ1" s="399"/>
      <c r="GXR1" s="399"/>
      <c r="GXS1" s="399"/>
      <c r="GXT1" s="399"/>
      <c r="GXU1" s="399"/>
      <c r="GXV1" s="399"/>
      <c r="GXW1" s="399"/>
      <c r="GXX1" s="399"/>
      <c r="GXY1" s="399"/>
      <c r="GXZ1" s="399"/>
      <c r="GYA1" s="399"/>
      <c r="GYB1" s="399"/>
      <c r="GYC1" s="399"/>
      <c r="GYD1" s="399"/>
      <c r="GYE1" s="399"/>
      <c r="GYF1" s="399"/>
      <c r="GYG1" s="399"/>
      <c r="GYH1" s="399"/>
      <c r="GYI1" s="399"/>
      <c r="GYJ1" s="399"/>
      <c r="GYK1" s="399"/>
      <c r="GYL1" s="399"/>
      <c r="GYM1" s="399"/>
      <c r="GYN1" s="399"/>
      <c r="GYO1" s="399"/>
      <c r="GYP1" s="399"/>
      <c r="GYQ1" s="399"/>
      <c r="GYR1" s="399"/>
      <c r="GYS1" s="399"/>
      <c r="GYT1" s="399"/>
      <c r="GYU1" s="399"/>
      <c r="GYV1" s="399"/>
      <c r="GYW1" s="399"/>
      <c r="GYX1" s="399"/>
      <c r="GYY1" s="399"/>
      <c r="GYZ1" s="399"/>
      <c r="GZA1" s="399"/>
      <c r="GZB1" s="399"/>
      <c r="GZC1" s="399"/>
      <c r="GZD1" s="399"/>
      <c r="GZE1" s="399"/>
      <c r="GZF1" s="399"/>
      <c r="GZG1" s="399"/>
      <c r="GZH1" s="399"/>
      <c r="GZI1" s="399"/>
      <c r="GZJ1" s="399"/>
      <c r="GZK1" s="399"/>
      <c r="GZL1" s="399"/>
      <c r="GZM1" s="399"/>
      <c r="GZN1" s="399"/>
      <c r="GZO1" s="399"/>
      <c r="GZP1" s="399"/>
      <c r="GZQ1" s="399"/>
      <c r="GZR1" s="399"/>
      <c r="GZS1" s="399"/>
      <c r="GZT1" s="399"/>
      <c r="GZU1" s="399"/>
      <c r="GZV1" s="399"/>
      <c r="GZW1" s="399"/>
      <c r="GZX1" s="399"/>
      <c r="GZY1" s="399"/>
      <c r="GZZ1" s="399"/>
      <c r="HAA1" s="399"/>
      <c r="HAB1" s="399"/>
      <c r="HAC1" s="399"/>
      <c r="HAD1" s="399"/>
      <c r="HAE1" s="399"/>
      <c r="HAF1" s="399"/>
      <c r="HAG1" s="399"/>
      <c r="HAH1" s="399"/>
      <c r="HAI1" s="399"/>
      <c r="HAJ1" s="399"/>
      <c r="HAK1" s="399"/>
      <c r="HAL1" s="399"/>
      <c r="HAM1" s="399"/>
      <c r="HAN1" s="399"/>
      <c r="HAO1" s="399"/>
      <c r="HAP1" s="399"/>
      <c r="HAQ1" s="399"/>
      <c r="HAR1" s="399"/>
      <c r="HAS1" s="399"/>
      <c r="HAT1" s="399"/>
      <c r="HAU1" s="399"/>
      <c r="HAV1" s="399"/>
      <c r="HAW1" s="399"/>
      <c r="HAX1" s="399"/>
      <c r="HAY1" s="399"/>
      <c r="HAZ1" s="399"/>
      <c r="HBA1" s="399"/>
      <c r="HBB1" s="399"/>
      <c r="HBC1" s="399"/>
      <c r="HBD1" s="399"/>
      <c r="HBE1" s="399"/>
      <c r="HBF1" s="399"/>
      <c r="HBG1" s="399"/>
      <c r="HBH1" s="399"/>
      <c r="HBI1" s="399"/>
      <c r="HBJ1" s="399"/>
      <c r="HBK1" s="399"/>
      <c r="HBL1" s="399"/>
      <c r="HBM1" s="399"/>
      <c r="HBN1" s="399"/>
      <c r="HBO1" s="399"/>
      <c r="HBP1" s="399"/>
      <c r="HBQ1" s="399"/>
      <c r="HBR1" s="399"/>
      <c r="HBS1" s="399"/>
      <c r="HBT1" s="399"/>
      <c r="HBU1" s="399"/>
      <c r="HBV1" s="399"/>
      <c r="HBW1" s="399"/>
      <c r="HBX1" s="399"/>
      <c r="HBY1" s="399"/>
      <c r="HBZ1" s="399"/>
      <c r="HCA1" s="399"/>
      <c r="HCB1" s="399"/>
      <c r="HCC1" s="399"/>
      <c r="HCD1" s="399"/>
      <c r="HCE1" s="399"/>
      <c r="HCF1" s="399"/>
      <c r="HCG1" s="399"/>
      <c r="HCH1" s="399"/>
      <c r="HCI1" s="399"/>
      <c r="HCJ1" s="399"/>
      <c r="HCK1" s="399"/>
      <c r="HCL1" s="399"/>
      <c r="HCM1" s="399"/>
      <c r="HCN1" s="399"/>
      <c r="HCO1" s="399"/>
      <c r="HCP1" s="399"/>
      <c r="HCQ1" s="399"/>
      <c r="HCR1" s="399"/>
      <c r="HCS1" s="399"/>
      <c r="HCT1" s="399"/>
      <c r="HCU1" s="399"/>
      <c r="HCV1" s="399"/>
      <c r="HCW1" s="399"/>
      <c r="HCX1" s="399"/>
      <c r="HCY1" s="399"/>
      <c r="HCZ1" s="399"/>
      <c r="HDA1" s="399"/>
      <c r="HDB1" s="399"/>
      <c r="HDC1" s="399"/>
      <c r="HDD1" s="399"/>
      <c r="HDE1" s="399"/>
      <c r="HDF1" s="399"/>
      <c r="HDG1" s="399"/>
      <c r="HDH1" s="399"/>
      <c r="HDI1" s="399"/>
      <c r="HDJ1" s="399"/>
      <c r="HDK1" s="399"/>
      <c r="HDL1" s="399"/>
      <c r="HDM1" s="399"/>
      <c r="HDN1" s="399"/>
      <c r="HDO1" s="399"/>
      <c r="HDP1" s="399"/>
      <c r="HDQ1" s="399"/>
      <c r="HDR1" s="399"/>
      <c r="HDS1" s="399"/>
      <c r="HDT1" s="399"/>
      <c r="HDU1" s="399"/>
      <c r="HDV1" s="399"/>
      <c r="HDW1" s="399"/>
      <c r="HDX1" s="399"/>
      <c r="HDY1" s="399"/>
      <c r="HDZ1" s="399"/>
      <c r="HEA1" s="399"/>
      <c r="HEB1" s="399"/>
      <c r="HEC1" s="399"/>
      <c r="HED1" s="399"/>
      <c r="HEE1" s="399"/>
      <c r="HEF1" s="399"/>
      <c r="HEG1" s="399"/>
      <c r="HEH1" s="399"/>
      <c r="HEI1" s="399"/>
      <c r="HEJ1" s="399"/>
      <c r="HEK1" s="399"/>
      <c r="HEL1" s="399"/>
      <c r="HEM1" s="399"/>
      <c r="HEN1" s="399"/>
      <c r="HEO1" s="399"/>
      <c r="HEP1" s="399"/>
      <c r="HEQ1" s="399"/>
      <c r="HER1" s="399"/>
      <c r="HES1" s="399"/>
      <c r="HET1" s="399"/>
      <c r="HEU1" s="399"/>
      <c r="HEV1" s="399"/>
      <c r="HEW1" s="399"/>
      <c r="HEX1" s="399"/>
      <c r="HEY1" s="399"/>
      <c r="HEZ1" s="399"/>
      <c r="HFA1" s="399"/>
      <c r="HFB1" s="399"/>
      <c r="HFC1" s="399"/>
      <c r="HFD1" s="399"/>
      <c r="HFE1" s="399"/>
      <c r="HFF1" s="399"/>
      <c r="HFG1" s="399"/>
      <c r="HFH1" s="399"/>
      <c r="HFI1" s="399"/>
      <c r="HFJ1" s="399"/>
      <c r="HFK1" s="399"/>
      <c r="HFL1" s="399"/>
      <c r="HFM1" s="399"/>
      <c r="HFN1" s="399"/>
      <c r="HFO1" s="399"/>
      <c r="HFP1" s="399"/>
      <c r="HFQ1" s="399"/>
      <c r="HFR1" s="399"/>
      <c r="HFS1" s="399"/>
      <c r="HFT1" s="399"/>
      <c r="HFU1" s="399"/>
      <c r="HFV1" s="399"/>
      <c r="HFW1" s="399"/>
      <c r="HFX1" s="399"/>
      <c r="HFY1" s="399"/>
      <c r="HFZ1" s="399"/>
      <c r="HGA1" s="399"/>
      <c r="HGB1" s="399"/>
      <c r="HGC1" s="399"/>
      <c r="HGD1" s="399"/>
      <c r="HGE1" s="399"/>
      <c r="HGF1" s="399"/>
      <c r="HGG1" s="399"/>
      <c r="HGH1" s="399"/>
      <c r="HGI1" s="399"/>
      <c r="HGJ1" s="399"/>
      <c r="HGK1" s="399"/>
      <c r="HGL1" s="399"/>
      <c r="HGM1" s="399"/>
      <c r="HGN1" s="399"/>
      <c r="HGO1" s="399"/>
      <c r="HGP1" s="399"/>
      <c r="HGQ1" s="399"/>
      <c r="HGR1" s="399"/>
      <c r="HGS1" s="399"/>
      <c r="HGT1" s="399"/>
      <c r="HGU1" s="399"/>
      <c r="HGV1" s="399"/>
      <c r="HGW1" s="399"/>
      <c r="HGX1" s="399"/>
      <c r="HGY1" s="399"/>
      <c r="HGZ1" s="399"/>
      <c r="HHA1" s="399"/>
      <c r="HHB1" s="399"/>
      <c r="HHC1" s="399"/>
      <c r="HHD1" s="399"/>
      <c r="HHE1" s="399"/>
      <c r="HHF1" s="399"/>
      <c r="HHG1" s="399"/>
      <c r="HHH1" s="399"/>
      <c r="HHI1" s="399"/>
      <c r="HHJ1" s="399"/>
      <c r="HHK1" s="399"/>
      <c r="HHL1" s="399"/>
      <c r="HHM1" s="399"/>
      <c r="HHN1" s="399"/>
      <c r="HHO1" s="399"/>
      <c r="HHP1" s="399"/>
      <c r="HHQ1" s="399"/>
      <c r="HHR1" s="399"/>
      <c r="HHS1" s="399"/>
      <c r="HHT1" s="399"/>
      <c r="HHU1" s="399"/>
      <c r="HHV1" s="399"/>
      <c r="HHW1" s="399"/>
      <c r="HHX1" s="399"/>
      <c r="HHY1" s="399"/>
      <c r="HHZ1" s="399"/>
      <c r="HIA1" s="399"/>
      <c r="HIB1" s="399"/>
      <c r="HIC1" s="399"/>
      <c r="HID1" s="399"/>
      <c r="HIE1" s="399"/>
      <c r="HIF1" s="399"/>
      <c r="HIG1" s="399"/>
      <c r="HIH1" s="399"/>
      <c r="HII1" s="399"/>
      <c r="HIJ1" s="399"/>
      <c r="HIK1" s="399"/>
      <c r="HIL1" s="399"/>
      <c r="HIM1" s="399"/>
      <c r="HIN1" s="399"/>
      <c r="HIO1" s="399"/>
      <c r="HIP1" s="399"/>
      <c r="HIQ1" s="399"/>
      <c r="HIR1" s="399"/>
      <c r="HIS1" s="399"/>
      <c r="HIT1" s="399"/>
      <c r="HIU1" s="399"/>
      <c r="HIV1" s="399"/>
      <c r="HIW1" s="399"/>
      <c r="HIX1" s="399"/>
      <c r="HIY1" s="399"/>
      <c r="HIZ1" s="399"/>
      <c r="HJA1" s="399"/>
      <c r="HJB1" s="399"/>
      <c r="HJC1" s="399"/>
      <c r="HJD1" s="399"/>
      <c r="HJE1" s="399"/>
      <c r="HJF1" s="399"/>
      <c r="HJG1" s="399"/>
      <c r="HJH1" s="399"/>
      <c r="HJI1" s="399"/>
      <c r="HJJ1" s="399"/>
      <c r="HJK1" s="399"/>
      <c r="HJL1" s="399"/>
      <c r="HJM1" s="399"/>
      <c r="HJN1" s="399"/>
      <c r="HJO1" s="399"/>
      <c r="HJP1" s="399"/>
      <c r="HJQ1" s="399"/>
      <c r="HJR1" s="399"/>
      <c r="HJS1" s="399"/>
      <c r="HJT1" s="399"/>
      <c r="HJU1" s="399"/>
      <c r="HJV1" s="399"/>
      <c r="HJW1" s="399"/>
      <c r="HJX1" s="399"/>
      <c r="HJY1" s="399"/>
      <c r="HJZ1" s="399"/>
      <c r="HKA1" s="399"/>
      <c r="HKB1" s="399"/>
      <c r="HKC1" s="399"/>
      <c r="HKD1" s="399"/>
      <c r="HKE1" s="399"/>
      <c r="HKF1" s="399"/>
      <c r="HKG1" s="399"/>
      <c r="HKH1" s="399"/>
      <c r="HKI1" s="399"/>
      <c r="HKJ1" s="399"/>
      <c r="HKK1" s="399"/>
      <c r="HKL1" s="399"/>
      <c r="HKM1" s="399"/>
      <c r="HKN1" s="399"/>
      <c r="HKO1" s="399"/>
      <c r="HKP1" s="399"/>
      <c r="HKQ1" s="399"/>
      <c r="HKR1" s="399"/>
      <c r="HKS1" s="399"/>
      <c r="HKT1" s="399"/>
      <c r="HKU1" s="399"/>
      <c r="HKV1" s="399"/>
      <c r="HKW1" s="399"/>
      <c r="HKX1" s="399"/>
      <c r="HKY1" s="399"/>
      <c r="HKZ1" s="399"/>
      <c r="HLA1" s="399"/>
      <c r="HLB1" s="399"/>
      <c r="HLC1" s="399"/>
      <c r="HLD1" s="399"/>
      <c r="HLE1" s="399"/>
      <c r="HLF1" s="399"/>
      <c r="HLG1" s="399"/>
      <c r="HLH1" s="399"/>
      <c r="HLI1" s="399"/>
      <c r="HLJ1" s="399"/>
      <c r="HLK1" s="399"/>
      <c r="HLL1" s="399"/>
      <c r="HLM1" s="399"/>
      <c r="HLN1" s="399"/>
      <c r="HLO1" s="399"/>
      <c r="HLP1" s="399"/>
      <c r="HLQ1" s="399"/>
      <c r="HLR1" s="399"/>
      <c r="HLS1" s="399"/>
      <c r="HLT1" s="399"/>
      <c r="HLU1" s="399"/>
      <c r="HLV1" s="399"/>
      <c r="HLW1" s="399"/>
      <c r="HLX1" s="399"/>
      <c r="HLY1" s="399"/>
      <c r="HLZ1" s="399"/>
      <c r="HMA1" s="399"/>
      <c r="HMB1" s="399"/>
      <c r="HMC1" s="399"/>
      <c r="HMD1" s="399"/>
      <c r="HME1" s="399"/>
      <c r="HMF1" s="399"/>
      <c r="HMG1" s="399"/>
      <c r="HMH1" s="399"/>
      <c r="HMI1" s="399"/>
      <c r="HMJ1" s="399"/>
      <c r="HMK1" s="399"/>
      <c r="HML1" s="399"/>
      <c r="HMM1" s="399"/>
      <c r="HMN1" s="399"/>
      <c r="HMO1" s="399"/>
      <c r="HMP1" s="399"/>
      <c r="HMQ1" s="399"/>
      <c r="HMR1" s="399"/>
      <c r="HMS1" s="399"/>
      <c r="HMT1" s="399"/>
      <c r="HMU1" s="399"/>
      <c r="HMV1" s="399"/>
      <c r="HMW1" s="399"/>
      <c r="HMX1" s="399"/>
      <c r="HMY1" s="399"/>
      <c r="HMZ1" s="399"/>
      <c r="HNA1" s="399"/>
      <c r="HNB1" s="399"/>
      <c r="HNC1" s="399"/>
      <c r="HND1" s="399"/>
      <c r="HNE1" s="399"/>
      <c r="HNF1" s="399"/>
      <c r="HNG1" s="399"/>
      <c r="HNH1" s="399"/>
      <c r="HNI1" s="399"/>
      <c r="HNJ1" s="399"/>
      <c r="HNK1" s="399"/>
      <c r="HNL1" s="399"/>
      <c r="HNM1" s="399"/>
      <c r="HNN1" s="399"/>
      <c r="HNO1" s="399"/>
      <c r="HNP1" s="399"/>
      <c r="HNQ1" s="399"/>
      <c r="HNR1" s="399"/>
      <c r="HNS1" s="399"/>
      <c r="HNT1" s="399"/>
      <c r="HNU1" s="399"/>
      <c r="HNV1" s="399"/>
      <c r="HNW1" s="399"/>
      <c r="HNX1" s="399"/>
      <c r="HNY1" s="399"/>
      <c r="HNZ1" s="399"/>
      <c r="HOA1" s="399"/>
      <c r="HOB1" s="399"/>
      <c r="HOC1" s="399"/>
      <c r="HOD1" s="399"/>
      <c r="HOE1" s="399"/>
      <c r="HOF1" s="399"/>
      <c r="HOG1" s="399"/>
      <c r="HOH1" s="399"/>
      <c r="HOI1" s="399"/>
      <c r="HOJ1" s="399"/>
      <c r="HOK1" s="399"/>
      <c r="HOL1" s="399"/>
      <c r="HOM1" s="399"/>
      <c r="HON1" s="399"/>
      <c r="HOO1" s="399"/>
      <c r="HOP1" s="399"/>
      <c r="HOQ1" s="399"/>
      <c r="HOR1" s="399"/>
      <c r="HOS1" s="399"/>
      <c r="HOT1" s="399"/>
      <c r="HOU1" s="399"/>
      <c r="HOV1" s="399"/>
      <c r="HOW1" s="399"/>
      <c r="HOX1" s="399"/>
      <c r="HOY1" s="399"/>
      <c r="HOZ1" s="399"/>
      <c r="HPA1" s="399"/>
      <c r="HPB1" s="399"/>
      <c r="HPC1" s="399"/>
      <c r="HPD1" s="399"/>
      <c r="HPE1" s="399"/>
      <c r="HPF1" s="399"/>
      <c r="HPG1" s="399"/>
      <c r="HPH1" s="399"/>
      <c r="HPI1" s="399"/>
      <c r="HPJ1" s="399"/>
      <c r="HPK1" s="399"/>
      <c r="HPL1" s="399"/>
      <c r="HPM1" s="399"/>
      <c r="HPN1" s="399"/>
      <c r="HPO1" s="399"/>
      <c r="HPP1" s="399"/>
      <c r="HPQ1" s="399"/>
      <c r="HPR1" s="399"/>
      <c r="HPS1" s="399"/>
      <c r="HPT1" s="399"/>
      <c r="HPU1" s="399"/>
      <c r="HPV1" s="399"/>
      <c r="HPW1" s="399"/>
      <c r="HPX1" s="399"/>
      <c r="HPY1" s="399"/>
      <c r="HPZ1" s="399"/>
      <c r="HQA1" s="399"/>
      <c r="HQB1" s="399"/>
      <c r="HQC1" s="399"/>
      <c r="HQD1" s="399"/>
      <c r="HQE1" s="399"/>
      <c r="HQF1" s="399"/>
      <c r="HQG1" s="399"/>
      <c r="HQH1" s="399"/>
      <c r="HQI1" s="399"/>
      <c r="HQJ1" s="399"/>
      <c r="HQK1" s="399"/>
      <c r="HQL1" s="399"/>
      <c r="HQM1" s="399"/>
      <c r="HQN1" s="399"/>
      <c r="HQO1" s="399"/>
      <c r="HQP1" s="399"/>
      <c r="HQQ1" s="399"/>
      <c r="HQR1" s="399"/>
      <c r="HQS1" s="399"/>
      <c r="HQT1" s="399"/>
      <c r="HQU1" s="399"/>
      <c r="HQV1" s="399"/>
      <c r="HQW1" s="399"/>
      <c r="HQX1" s="399"/>
      <c r="HQY1" s="399"/>
      <c r="HQZ1" s="399"/>
      <c r="HRA1" s="399"/>
      <c r="HRB1" s="399"/>
      <c r="HRC1" s="399"/>
      <c r="HRD1" s="399"/>
      <c r="HRE1" s="399"/>
      <c r="HRF1" s="399"/>
      <c r="HRG1" s="399"/>
      <c r="HRH1" s="399"/>
      <c r="HRI1" s="399"/>
      <c r="HRJ1" s="399"/>
      <c r="HRK1" s="399"/>
      <c r="HRL1" s="399"/>
      <c r="HRM1" s="399"/>
      <c r="HRN1" s="399"/>
      <c r="HRO1" s="399"/>
      <c r="HRP1" s="399"/>
      <c r="HRQ1" s="399"/>
      <c r="HRR1" s="399"/>
      <c r="HRS1" s="399"/>
      <c r="HRT1" s="399"/>
      <c r="HRU1" s="399"/>
      <c r="HRV1" s="399"/>
      <c r="HRW1" s="399"/>
      <c r="HRX1" s="399"/>
      <c r="HRY1" s="399"/>
      <c r="HRZ1" s="399"/>
      <c r="HSA1" s="399"/>
      <c r="HSB1" s="399"/>
      <c r="HSC1" s="399"/>
      <c r="HSD1" s="399"/>
      <c r="HSE1" s="399"/>
      <c r="HSF1" s="399"/>
      <c r="HSG1" s="399"/>
      <c r="HSH1" s="399"/>
      <c r="HSI1" s="399"/>
      <c r="HSJ1" s="399"/>
      <c r="HSK1" s="399"/>
      <c r="HSL1" s="399"/>
      <c r="HSM1" s="399"/>
      <c r="HSN1" s="399"/>
      <c r="HSO1" s="399"/>
      <c r="HSP1" s="399"/>
      <c r="HSQ1" s="399"/>
      <c r="HSR1" s="399"/>
      <c r="HSS1" s="399"/>
      <c r="HST1" s="399"/>
      <c r="HSU1" s="399"/>
      <c r="HSV1" s="399"/>
      <c r="HSW1" s="399"/>
      <c r="HSX1" s="399"/>
      <c r="HSY1" s="399"/>
      <c r="HSZ1" s="399"/>
      <c r="HTA1" s="399"/>
      <c r="HTB1" s="399"/>
      <c r="HTC1" s="399"/>
      <c r="HTD1" s="399"/>
      <c r="HTE1" s="399"/>
      <c r="HTF1" s="399"/>
      <c r="HTG1" s="399"/>
      <c r="HTH1" s="399"/>
      <c r="HTI1" s="399"/>
      <c r="HTJ1" s="399"/>
      <c r="HTK1" s="399"/>
      <c r="HTL1" s="399"/>
      <c r="HTM1" s="399"/>
      <c r="HTN1" s="399"/>
      <c r="HTO1" s="399"/>
      <c r="HTP1" s="399"/>
      <c r="HTQ1" s="399"/>
      <c r="HTR1" s="399"/>
      <c r="HTS1" s="399"/>
      <c r="HTT1" s="399"/>
      <c r="HTU1" s="399"/>
      <c r="HTV1" s="399"/>
      <c r="HTW1" s="399"/>
      <c r="HTX1" s="399"/>
      <c r="HTY1" s="399"/>
      <c r="HTZ1" s="399"/>
      <c r="HUA1" s="399"/>
      <c r="HUB1" s="399"/>
      <c r="HUC1" s="399"/>
      <c r="HUD1" s="399"/>
      <c r="HUE1" s="399"/>
      <c r="HUF1" s="399"/>
      <c r="HUG1" s="399"/>
      <c r="HUH1" s="399"/>
      <c r="HUI1" s="399"/>
      <c r="HUJ1" s="399"/>
      <c r="HUK1" s="399"/>
      <c r="HUL1" s="399"/>
      <c r="HUM1" s="399"/>
      <c r="HUN1" s="399"/>
      <c r="HUO1" s="399"/>
      <c r="HUP1" s="399"/>
      <c r="HUQ1" s="399"/>
      <c r="HUR1" s="399"/>
      <c r="HUS1" s="399"/>
      <c r="HUT1" s="399"/>
      <c r="HUU1" s="399"/>
      <c r="HUV1" s="399"/>
      <c r="HUW1" s="399"/>
      <c r="HUX1" s="399"/>
      <c r="HUY1" s="399"/>
      <c r="HUZ1" s="399"/>
      <c r="HVA1" s="399"/>
      <c r="HVB1" s="399"/>
      <c r="HVC1" s="399"/>
      <c r="HVD1" s="399"/>
      <c r="HVE1" s="399"/>
      <c r="HVF1" s="399"/>
      <c r="HVG1" s="399"/>
      <c r="HVH1" s="399"/>
      <c r="HVI1" s="399"/>
      <c r="HVJ1" s="399"/>
      <c r="HVK1" s="399"/>
      <c r="HVL1" s="399"/>
      <c r="HVM1" s="399"/>
      <c r="HVN1" s="399"/>
      <c r="HVO1" s="399"/>
      <c r="HVP1" s="399"/>
      <c r="HVQ1" s="399"/>
      <c r="HVR1" s="399"/>
      <c r="HVS1" s="399"/>
      <c r="HVT1" s="399"/>
      <c r="HVU1" s="399"/>
      <c r="HVV1" s="399"/>
      <c r="HVW1" s="399"/>
      <c r="HVX1" s="399"/>
      <c r="HVY1" s="399"/>
      <c r="HVZ1" s="399"/>
      <c r="HWA1" s="399"/>
      <c r="HWB1" s="399"/>
      <c r="HWC1" s="399"/>
      <c r="HWD1" s="399"/>
      <c r="HWE1" s="399"/>
      <c r="HWF1" s="399"/>
      <c r="HWG1" s="399"/>
      <c r="HWH1" s="399"/>
      <c r="HWI1" s="399"/>
      <c r="HWJ1" s="399"/>
      <c r="HWK1" s="399"/>
      <c r="HWL1" s="399"/>
      <c r="HWM1" s="399"/>
      <c r="HWN1" s="399"/>
      <c r="HWO1" s="399"/>
      <c r="HWP1" s="399"/>
      <c r="HWQ1" s="399"/>
      <c r="HWR1" s="399"/>
      <c r="HWS1" s="399"/>
      <c r="HWT1" s="399"/>
      <c r="HWU1" s="399"/>
      <c r="HWV1" s="399"/>
      <c r="HWW1" s="399"/>
      <c r="HWX1" s="399"/>
      <c r="HWY1" s="399"/>
      <c r="HWZ1" s="399"/>
      <c r="HXA1" s="399"/>
      <c r="HXB1" s="399"/>
      <c r="HXC1" s="399"/>
      <c r="HXD1" s="399"/>
      <c r="HXE1" s="399"/>
      <c r="HXF1" s="399"/>
      <c r="HXG1" s="399"/>
      <c r="HXH1" s="399"/>
      <c r="HXI1" s="399"/>
      <c r="HXJ1" s="399"/>
      <c r="HXK1" s="399"/>
      <c r="HXL1" s="399"/>
      <c r="HXM1" s="399"/>
      <c r="HXN1" s="399"/>
      <c r="HXO1" s="399"/>
      <c r="HXP1" s="399"/>
      <c r="HXQ1" s="399"/>
      <c r="HXR1" s="399"/>
      <c r="HXS1" s="399"/>
      <c r="HXT1" s="399"/>
      <c r="HXU1" s="399"/>
      <c r="HXV1" s="399"/>
      <c r="HXW1" s="399"/>
      <c r="HXX1" s="399"/>
      <c r="HXY1" s="399"/>
      <c r="HXZ1" s="399"/>
      <c r="HYA1" s="399"/>
      <c r="HYB1" s="399"/>
      <c r="HYC1" s="399"/>
      <c r="HYD1" s="399"/>
      <c r="HYE1" s="399"/>
      <c r="HYF1" s="399"/>
      <c r="HYG1" s="399"/>
      <c r="HYH1" s="399"/>
      <c r="HYI1" s="399"/>
      <c r="HYJ1" s="399"/>
      <c r="HYK1" s="399"/>
      <c r="HYL1" s="399"/>
      <c r="HYM1" s="399"/>
      <c r="HYN1" s="399"/>
      <c r="HYO1" s="399"/>
      <c r="HYP1" s="399"/>
      <c r="HYQ1" s="399"/>
      <c r="HYR1" s="399"/>
      <c r="HYS1" s="399"/>
      <c r="HYT1" s="399"/>
      <c r="HYU1" s="399"/>
      <c r="HYV1" s="399"/>
      <c r="HYW1" s="399"/>
      <c r="HYX1" s="399"/>
      <c r="HYY1" s="399"/>
      <c r="HYZ1" s="399"/>
      <c r="HZA1" s="399"/>
      <c r="HZB1" s="399"/>
      <c r="HZC1" s="399"/>
      <c r="HZD1" s="399"/>
      <c r="HZE1" s="399"/>
      <c r="HZF1" s="399"/>
      <c r="HZG1" s="399"/>
      <c r="HZH1" s="399"/>
      <c r="HZI1" s="399"/>
      <c r="HZJ1" s="399"/>
      <c r="HZK1" s="399"/>
      <c r="HZL1" s="399"/>
      <c r="HZM1" s="399"/>
      <c r="HZN1" s="399"/>
      <c r="HZO1" s="399"/>
      <c r="HZP1" s="399"/>
      <c r="HZQ1" s="399"/>
      <c r="HZR1" s="399"/>
      <c r="HZS1" s="399"/>
      <c r="HZT1" s="399"/>
      <c r="HZU1" s="399"/>
      <c r="HZV1" s="399"/>
      <c r="HZW1" s="399"/>
      <c r="HZX1" s="399"/>
      <c r="HZY1" s="399"/>
      <c r="HZZ1" s="399"/>
      <c r="IAA1" s="399"/>
      <c r="IAB1" s="399"/>
      <c r="IAC1" s="399"/>
      <c r="IAD1" s="399"/>
      <c r="IAE1" s="399"/>
      <c r="IAF1" s="399"/>
      <c r="IAG1" s="399"/>
      <c r="IAH1" s="399"/>
      <c r="IAI1" s="399"/>
      <c r="IAJ1" s="399"/>
      <c r="IAK1" s="399"/>
      <c r="IAL1" s="399"/>
      <c r="IAM1" s="399"/>
      <c r="IAN1" s="399"/>
      <c r="IAO1" s="399"/>
      <c r="IAP1" s="399"/>
      <c r="IAQ1" s="399"/>
      <c r="IAR1" s="399"/>
      <c r="IAS1" s="399"/>
      <c r="IAT1" s="399"/>
      <c r="IAU1" s="399"/>
      <c r="IAV1" s="399"/>
      <c r="IAW1" s="399"/>
      <c r="IAX1" s="399"/>
      <c r="IAY1" s="399"/>
      <c r="IAZ1" s="399"/>
      <c r="IBA1" s="399"/>
      <c r="IBB1" s="399"/>
      <c r="IBC1" s="399"/>
      <c r="IBD1" s="399"/>
      <c r="IBE1" s="399"/>
      <c r="IBF1" s="399"/>
      <c r="IBG1" s="399"/>
      <c r="IBH1" s="399"/>
      <c r="IBI1" s="399"/>
      <c r="IBJ1" s="399"/>
      <c r="IBK1" s="399"/>
      <c r="IBL1" s="399"/>
      <c r="IBM1" s="399"/>
      <c r="IBN1" s="399"/>
      <c r="IBO1" s="399"/>
      <c r="IBP1" s="399"/>
      <c r="IBQ1" s="399"/>
      <c r="IBR1" s="399"/>
      <c r="IBS1" s="399"/>
      <c r="IBT1" s="399"/>
      <c r="IBU1" s="399"/>
      <c r="IBV1" s="399"/>
      <c r="IBW1" s="399"/>
      <c r="IBX1" s="399"/>
      <c r="IBY1" s="399"/>
      <c r="IBZ1" s="399"/>
      <c r="ICA1" s="399"/>
      <c r="ICB1" s="399"/>
      <c r="ICC1" s="399"/>
      <c r="ICD1" s="399"/>
      <c r="ICE1" s="399"/>
      <c r="ICF1" s="399"/>
      <c r="ICG1" s="399"/>
      <c r="ICH1" s="399"/>
      <c r="ICI1" s="399"/>
      <c r="ICJ1" s="399"/>
      <c r="ICK1" s="399"/>
      <c r="ICL1" s="399"/>
      <c r="ICM1" s="399"/>
      <c r="ICN1" s="399"/>
      <c r="ICO1" s="399"/>
      <c r="ICP1" s="399"/>
      <c r="ICQ1" s="399"/>
      <c r="ICR1" s="399"/>
      <c r="ICS1" s="399"/>
      <c r="ICT1" s="399"/>
      <c r="ICU1" s="399"/>
      <c r="ICV1" s="399"/>
      <c r="ICW1" s="399"/>
      <c r="ICX1" s="399"/>
      <c r="ICY1" s="399"/>
      <c r="ICZ1" s="399"/>
      <c r="IDA1" s="399"/>
      <c r="IDB1" s="399"/>
      <c r="IDC1" s="399"/>
      <c r="IDD1" s="399"/>
      <c r="IDE1" s="399"/>
      <c r="IDF1" s="399"/>
      <c r="IDG1" s="399"/>
      <c r="IDH1" s="399"/>
      <c r="IDI1" s="399"/>
      <c r="IDJ1" s="399"/>
      <c r="IDK1" s="399"/>
      <c r="IDL1" s="399"/>
      <c r="IDM1" s="399"/>
      <c r="IDN1" s="399"/>
      <c r="IDO1" s="399"/>
      <c r="IDP1" s="399"/>
      <c r="IDQ1" s="399"/>
      <c r="IDR1" s="399"/>
      <c r="IDS1" s="399"/>
      <c r="IDT1" s="399"/>
      <c r="IDU1" s="399"/>
      <c r="IDV1" s="399"/>
      <c r="IDW1" s="399"/>
      <c r="IDX1" s="399"/>
      <c r="IDY1" s="399"/>
      <c r="IDZ1" s="399"/>
      <c r="IEA1" s="399"/>
      <c r="IEB1" s="399"/>
      <c r="IEC1" s="399"/>
      <c r="IED1" s="399"/>
      <c r="IEE1" s="399"/>
      <c r="IEF1" s="399"/>
      <c r="IEG1" s="399"/>
      <c r="IEH1" s="399"/>
      <c r="IEI1" s="399"/>
      <c r="IEJ1" s="399"/>
      <c r="IEK1" s="399"/>
      <c r="IEL1" s="399"/>
      <c r="IEM1" s="399"/>
      <c r="IEN1" s="399"/>
      <c r="IEO1" s="399"/>
      <c r="IEP1" s="399"/>
      <c r="IEQ1" s="399"/>
      <c r="IER1" s="399"/>
      <c r="IES1" s="399"/>
      <c r="IET1" s="399"/>
      <c r="IEU1" s="399"/>
      <c r="IEV1" s="399"/>
      <c r="IEW1" s="399"/>
      <c r="IEX1" s="399"/>
      <c r="IEY1" s="399"/>
      <c r="IEZ1" s="399"/>
      <c r="IFA1" s="399"/>
      <c r="IFB1" s="399"/>
      <c r="IFC1" s="399"/>
      <c r="IFD1" s="399"/>
      <c r="IFE1" s="399"/>
      <c r="IFF1" s="399"/>
      <c r="IFG1" s="399"/>
      <c r="IFH1" s="399"/>
      <c r="IFI1" s="399"/>
      <c r="IFJ1" s="399"/>
      <c r="IFK1" s="399"/>
      <c r="IFL1" s="399"/>
      <c r="IFM1" s="399"/>
      <c r="IFN1" s="399"/>
      <c r="IFO1" s="399"/>
      <c r="IFP1" s="399"/>
      <c r="IFQ1" s="399"/>
      <c r="IFR1" s="399"/>
      <c r="IFS1" s="399"/>
      <c r="IFT1" s="399"/>
      <c r="IFU1" s="399"/>
      <c r="IFV1" s="399"/>
      <c r="IFW1" s="399"/>
      <c r="IFX1" s="399"/>
      <c r="IFY1" s="399"/>
      <c r="IFZ1" s="399"/>
      <c r="IGA1" s="399"/>
      <c r="IGB1" s="399"/>
      <c r="IGC1" s="399"/>
      <c r="IGD1" s="399"/>
      <c r="IGE1" s="399"/>
      <c r="IGF1" s="399"/>
      <c r="IGG1" s="399"/>
      <c r="IGH1" s="399"/>
      <c r="IGI1" s="399"/>
      <c r="IGJ1" s="399"/>
      <c r="IGK1" s="399"/>
      <c r="IGL1" s="399"/>
      <c r="IGM1" s="399"/>
      <c r="IGN1" s="399"/>
      <c r="IGO1" s="399"/>
      <c r="IGP1" s="399"/>
      <c r="IGQ1" s="399"/>
      <c r="IGR1" s="399"/>
      <c r="IGS1" s="399"/>
      <c r="IGT1" s="399"/>
      <c r="IGU1" s="399"/>
      <c r="IGV1" s="399"/>
      <c r="IGW1" s="399"/>
      <c r="IGX1" s="399"/>
      <c r="IGY1" s="399"/>
      <c r="IGZ1" s="399"/>
      <c r="IHA1" s="399"/>
      <c r="IHB1" s="399"/>
      <c r="IHC1" s="399"/>
      <c r="IHD1" s="399"/>
      <c r="IHE1" s="399"/>
      <c r="IHF1" s="399"/>
      <c r="IHG1" s="399"/>
      <c r="IHH1" s="399"/>
      <c r="IHI1" s="399"/>
      <c r="IHJ1" s="399"/>
      <c r="IHK1" s="399"/>
      <c r="IHL1" s="399"/>
      <c r="IHM1" s="399"/>
      <c r="IHN1" s="399"/>
      <c r="IHO1" s="399"/>
      <c r="IHP1" s="399"/>
      <c r="IHQ1" s="399"/>
      <c r="IHR1" s="399"/>
      <c r="IHS1" s="399"/>
      <c r="IHT1" s="399"/>
      <c r="IHU1" s="399"/>
      <c r="IHV1" s="399"/>
      <c r="IHW1" s="399"/>
      <c r="IHX1" s="399"/>
      <c r="IHY1" s="399"/>
      <c r="IHZ1" s="399"/>
      <c r="IIA1" s="399"/>
      <c r="IIB1" s="399"/>
      <c r="IIC1" s="399"/>
      <c r="IID1" s="399"/>
      <c r="IIE1" s="399"/>
      <c r="IIF1" s="399"/>
      <c r="IIG1" s="399"/>
      <c r="IIH1" s="399"/>
      <c r="III1" s="399"/>
      <c r="IIJ1" s="399"/>
      <c r="IIK1" s="399"/>
      <c r="IIL1" s="399"/>
      <c r="IIM1" s="399"/>
      <c r="IIN1" s="399"/>
      <c r="IIO1" s="399"/>
      <c r="IIP1" s="399"/>
      <c r="IIQ1" s="399"/>
      <c r="IIR1" s="399"/>
      <c r="IIS1" s="399"/>
      <c r="IIT1" s="399"/>
      <c r="IIU1" s="399"/>
      <c r="IIV1" s="399"/>
      <c r="IIW1" s="399"/>
      <c r="IIX1" s="399"/>
      <c r="IIY1" s="399"/>
      <c r="IIZ1" s="399"/>
      <c r="IJA1" s="399"/>
      <c r="IJB1" s="399"/>
      <c r="IJC1" s="399"/>
      <c r="IJD1" s="399"/>
      <c r="IJE1" s="399"/>
      <c r="IJF1" s="399"/>
      <c r="IJG1" s="399"/>
      <c r="IJH1" s="399"/>
      <c r="IJI1" s="399"/>
      <c r="IJJ1" s="399"/>
      <c r="IJK1" s="399"/>
      <c r="IJL1" s="399"/>
      <c r="IJM1" s="399"/>
      <c r="IJN1" s="399"/>
      <c r="IJO1" s="399"/>
      <c r="IJP1" s="399"/>
      <c r="IJQ1" s="399"/>
      <c r="IJR1" s="399"/>
      <c r="IJS1" s="399"/>
      <c r="IJT1" s="399"/>
      <c r="IJU1" s="399"/>
      <c r="IJV1" s="399"/>
      <c r="IJW1" s="399"/>
      <c r="IJX1" s="399"/>
      <c r="IJY1" s="399"/>
      <c r="IJZ1" s="399"/>
      <c r="IKA1" s="399"/>
      <c r="IKB1" s="399"/>
      <c r="IKC1" s="399"/>
      <c r="IKD1" s="399"/>
      <c r="IKE1" s="399"/>
      <c r="IKF1" s="399"/>
      <c r="IKG1" s="399"/>
      <c r="IKH1" s="399"/>
      <c r="IKI1" s="399"/>
      <c r="IKJ1" s="399"/>
      <c r="IKK1" s="399"/>
      <c r="IKL1" s="399"/>
      <c r="IKM1" s="399"/>
      <c r="IKN1" s="399"/>
      <c r="IKO1" s="399"/>
      <c r="IKP1" s="399"/>
      <c r="IKQ1" s="399"/>
      <c r="IKR1" s="399"/>
      <c r="IKS1" s="399"/>
      <c r="IKT1" s="399"/>
      <c r="IKU1" s="399"/>
      <c r="IKV1" s="399"/>
      <c r="IKW1" s="399"/>
      <c r="IKX1" s="399"/>
      <c r="IKY1" s="399"/>
      <c r="IKZ1" s="399"/>
      <c r="ILA1" s="399"/>
      <c r="ILB1" s="399"/>
      <c r="ILC1" s="399"/>
      <c r="ILD1" s="399"/>
      <c r="ILE1" s="399"/>
      <c r="ILF1" s="399"/>
      <c r="ILG1" s="399"/>
      <c r="ILH1" s="399"/>
      <c r="ILI1" s="399"/>
      <c r="ILJ1" s="399"/>
      <c r="ILK1" s="399"/>
      <c r="ILL1" s="399"/>
      <c r="ILM1" s="399"/>
      <c r="ILN1" s="399"/>
      <c r="ILO1" s="399"/>
      <c r="ILP1" s="399"/>
      <c r="ILQ1" s="399"/>
      <c r="ILR1" s="399"/>
      <c r="ILS1" s="399"/>
      <c r="ILT1" s="399"/>
      <c r="ILU1" s="399"/>
      <c r="ILV1" s="399"/>
      <c r="ILW1" s="399"/>
      <c r="ILX1" s="399"/>
      <c r="ILY1" s="399"/>
      <c r="ILZ1" s="399"/>
      <c r="IMA1" s="399"/>
      <c r="IMB1" s="399"/>
      <c r="IMC1" s="399"/>
      <c r="IMD1" s="399"/>
      <c r="IME1" s="399"/>
      <c r="IMF1" s="399"/>
      <c r="IMG1" s="399"/>
      <c r="IMH1" s="399"/>
      <c r="IMI1" s="399"/>
      <c r="IMJ1" s="399"/>
      <c r="IMK1" s="399"/>
      <c r="IML1" s="399"/>
      <c r="IMM1" s="399"/>
      <c r="IMN1" s="399"/>
      <c r="IMO1" s="399"/>
      <c r="IMP1" s="399"/>
      <c r="IMQ1" s="399"/>
      <c r="IMR1" s="399"/>
      <c r="IMS1" s="399"/>
      <c r="IMT1" s="399"/>
      <c r="IMU1" s="399"/>
      <c r="IMV1" s="399"/>
      <c r="IMW1" s="399"/>
      <c r="IMX1" s="399"/>
      <c r="IMY1" s="399"/>
      <c r="IMZ1" s="399"/>
      <c r="INA1" s="399"/>
      <c r="INB1" s="399"/>
      <c r="INC1" s="399"/>
      <c r="IND1" s="399"/>
      <c r="INE1" s="399"/>
      <c r="INF1" s="399"/>
      <c r="ING1" s="399"/>
      <c r="INH1" s="399"/>
      <c r="INI1" s="399"/>
      <c r="INJ1" s="399"/>
      <c r="INK1" s="399"/>
      <c r="INL1" s="399"/>
      <c r="INM1" s="399"/>
      <c r="INN1" s="399"/>
      <c r="INO1" s="399"/>
      <c r="INP1" s="399"/>
      <c r="INQ1" s="399"/>
      <c r="INR1" s="399"/>
      <c r="INS1" s="399"/>
      <c r="INT1" s="399"/>
      <c r="INU1" s="399"/>
      <c r="INV1" s="399"/>
      <c r="INW1" s="399"/>
      <c r="INX1" s="399"/>
      <c r="INY1" s="399"/>
      <c r="INZ1" s="399"/>
      <c r="IOA1" s="399"/>
      <c r="IOB1" s="399"/>
      <c r="IOC1" s="399"/>
      <c r="IOD1" s="399"/>
      <c r="IOE1" s="399"/>
      <c r="IOF1" s="399"/>
      <c r="IOG1" s="399"/>
      <c r="IOH1" s="399"/>
      <c r="IOI1" s="399"/>
      <c r="IOJ1" s="399"/>
      <c r="IOK1" s="399"/>
      <c r="IOL1" s="399"/>
      <c r="IOM1" s="399"/>
      <c r="ION1" s="399"/>
      <c r="IOO1" s="399"/>
      <c r="IOP1" s="399"/>
      <c r="IOQ1" s="399"/>
      <c r="IOR1" s="399"/>
      <c r="IOS1" s="399"/>
      <c r="IOT1" s="399"/>
      <c r="IOU1" s="399"/>
      <c r="IOV1" s="399"/>
      <c r="IOW1" s="399"/>
      <c r="IOX1" s="399"/>
      <c r="IOY1" s="399"/>
      <c r="IOZ1" s="399"/>
      <c r="IPA1" s="399"/>
      <c r="IPB1" s="399"/>
      <c r="IPC1" s="399"/>
      <c r="IPD1" s="399"/>
      <c r="IPE1" s="399"/>
      <c r="IPF1" s="399"/>
      <c r="IPG1" s="399"/>
      <c r="IPH1" s="399"/>
      <c r="IPI1" s="399"/>
      <c r="IPJ1" s="399"/>
      <c r="IPK1" s="399"/>
      <c r="IPL1" s="399"/>
      <c r="IPM1" s="399"/>
      <c r="IPN1" s="399"/>
      <c r="IPO1" s="399"/>
      <c r="IPP1" s="399"/>
      <c r="IPQ1" s="399"/>
      <c r="IPR1" s="399"/>
      <c r="IPS1" s="399"/>
      <c r="IPT1" s="399"/>
      <c r="IPU1" s="399"/>
      <c r="IPV1" s="399"/>
      <c r="IPW1" s="399"/>
      <c r="IPX1" s="399"/>
      <c r="IPY1" s="399"/>
      <c r="IPZ1" s="399"/>
      <c r="IQA1" s="399"/>
      <c r="IQB1" s="399"/>
      <c r="IQC1" s="399"/>
      <c r="IQD1" s="399"/>
      <c r="IQE1" s="399"/>
      <c r="IQF1" s="399"/>
      <c r="IQG1" s="399"/>
      <c r="IQH1" s="399"/>
      <c r="IQI1" s="399"/>
      <c r="IQJ1" s="399"/>
      <c r="IQK1" s="399"/>
      <c r="IQL1" s="399"/>
      <c r="IQM1" s="399"/>
      <c r="IQN1" s="399"/>
      <c r="IQO1" s="399"/>
      <c r="IQP1" s="399"/>
      <c r="IQQ1" s="399"/>
      <c r="IQR1" s="399"/>
      <c r="IQS1" s="399"/>
      <c r="IQT1" s="399"/>
      <c r="IQU1" s="399"/>
      <c r="IQV1" s="399"/>
      <c r="IQW1" s="399"/>
      <c r="IQX1" s="399"/>
      <c r="IQY1" s="399"/>
      <c r="IQZ1" s="399"/>
      <c r="IRA1" s="399"/>
      <c r="IRB1" s="399"/>
      <c r="IRC1" s="399"/>
      <c r="IRD1" s="399"/>
      <c r="IRE1" s="399"/>
      <c r="IRF1" s="399"/>
      <c r="IRG1" s="399"/>
      <c r="IRH1" s="399"/>
      <c r="IRI1" s="399"/>
      <c r="IRJ1" s="399"/>
      <c r="IRK1" s="399"/>
      <c r="IRL1" s="399"/>
      <c r="IRM1" s="399"/>
      <c r="IRN1" s="399"/>
      <c r="IRO1" s="399"/>
      <c r="IRP1" s="399"/>
      <c r="IRQ1" s="399"/>
      <c r="IRR1" s="399"/>
      <c r="IRS1" s="399"/>
      <c r="IRT1" s="399"/>
      <c r="IRU1" s="399"/>
      <c r="IRV1" s="399"/>
      <c r="IRW1" s="399"/>
      <c r="IRX1" s="399"/>
      <c r="IRY1" s="399"/>
      <c r="IRZ1" s="399"/>
      <c r="ISA1" s="399"/>
      <c r="ISB1" s="399"/>
      <c r="ISC1" s="399"/>
      <c r="ISD1" s="399"/>
      <c r="ISE1" s="399"/>
      <c r="ISF1" s="399"/>
      <c r="ISG1" s="399"/>
      <c r="ISH1" s="399"/>
      <c r="ISI1" s="399"/>
      <c r="ISJ1" s="399"/>
      <c r="ISK1" s="399"/>
      <c r="ISL1" s="399"/>
      <c r="ISM1" s="399"/>
      <c r="ISN1" s="399"/>
      <c r="ISO1" s="399"/>
      <c r="ISP1" s="399"/>
      <c r="ISQ1" s="399"/>
      <c r="ISR1" s="399"/>
      <c r="ISS1" s="399"/>
      <c r="IST1" s="399"/>
      <c r="ISU1" s="399"/>
      <c r="ISV1" s="399"/>
      <c r="ISW1" s="399"/>
      <c r="ISX1" s="399"/>
      <c r="ISY1" s="399"/>
      <c r="ISZ1" s="399"/>
      <c r="ITA1" s="399"/>
      <c r="ITB1" s="399"/>
      <c r="ITC1" s="399"/>
      <c r="ITD1" s="399"/>
      <c r="ITE1" s="399"/>
      <c r="ITF1" s="399"/>
      <c r="ITG1" s="399"/>
      <c r="ITH1" s="399"/>
      <c r="ITI1" s="399"/>
      <c r="ITJ1" s="399"/>
      <c r="ITK1" s="399"/>
      <c r="ITL1" s="399"/>
      <c r="ITM1" s="399"/>
      <c r="ITN1" s="399"/>
      <c r="ITO1" s="399"/>
      <c r="ITP1" s="399"/>
      <c r="ITQ1" s="399"/>
      <c r="ITR1" s="399"/>
      <c r="ITS1" s="399"/>
      <c r="ITT1" s="399"/>
      <c r="ITU1" s="399"/>
      <c r="ITV1" s="399"/>
      <c r="ITW1" s="399"/>
      <c r="ITX1" s="399"/>
      <c r="ITY1" s="399"/>
      <c r="ITZ1" s="399"/>
      <c r="IUA1" s="399"/>
      <c r="IUB1" s="399"/>
      <c r="IUC1" s="399"/>
      <c r="IUD1" s="399"/>
      <c r="IUE1" s="399"/>
      <c r="IUF1" s="399"/>
      <c r="IUG1" s="399"/>
      <c r="IUH1" s="399"/>
      <c r="IUI1" s="399"/>
      <c r="IUJ1" s="399"/>
      <c r="IUK1" s="399"/>
      <c r="IUL1" s="399"/>
      <c r="IUM1" s="399"/>
      <c r="IUN1" s="399"/>
      <c r="IUO1" s="399"/>
      <c r="IUP1" s="399"/>
      <c r="IUQ1" s="399"/>
      <c r="IUR1" s="399"/>
      <c r="IUS1" s="399"/>
      <c r="IUT1" s="399"/>
      <c r="IUU1" s="399"/>
      <c r="IUV1" s="399"/>
      <c r="IUW1" s="399"/>
      <c r="IUX1" s="399"/>
      <c r="IUY1" s="399"/>
      <c r="IUZ1" s="399"/>
      <c r="IVA1" s="399"/>
      <c r="IVB1" s="399"/>
      <c r="IVC1" s="399"/>
      <c r="IVD1" s="399"/>
      <c r="IVE1" s="399"/>
      <c r="IVF1" s="399"/>
      <c r="IVG1" s="399"/>
      <c r="IVH1" s="399"/>
      <c r="IVI1" s="399"/>
      <c r="IVJ1" s="399"/>
      <c r="IVK1" s="399"/>
      <c r="IVL1" s="399"/>
      <c r="IVM1" s="399"/>
      <c r="IVN1" s="399"/>
      <c r="IVO1" s="399"/>
      <c r="IVP1" s="399"/>
      <c r="IVQ1" s="399"/>
      <c r="IVR1" s="399"/>
      <c r="IVS1" s="399"/>
      <c r="IVT1" s="399"/>
      <c r="IVU1" s="399"/>
      <c r="IVV1" s="399"/>
      <c r="IVW1" s="399"/>
      <c r="IVX1" s="399"/>
      <c r="IVY1" s="399"/>
      <c r="IVZ1" s="399"/>
      <c r="IWA1" s="399"/>
      <c r="IWB1" s="399"/>
      <c r="IWC1" s="399"/>
      <c r="IWD1" s="399"/>
      <c r="IWE1" s="399"/>
      <c r="IWF1" s="399"/>
      <c r="IWG1" s="399"/>
      <c r="IWH1" s="399"/>
      <c r="IWI1" s="399"/>
      <c r="IWJ1" s="399"/>
      <c r="IWK1" s="399"/>
      <c r="IWL1" s="399"/>
      <c r="IWM1" s="399"/>
      <c r="IWN1" s="399"/>
      <c r="IWO1" s="399"/>
      <c r="IWP1" s="399"/>
      <c r="IWQ1" s="399"/>
      <c r="IWR1" s="399"/>
      <c r="IWS1" s="399"/>
      <c r="IWT1" s="399"/>
      <c r="IWU1" s="399"/>
      <c r="IWV1" s="399"/>
      <c r="IWW1" s="399"/>
      <c r="IWX1" s="399"/>
      <c r="IWY1" s="399"/>
      <c r="IWZ1" s="399"/>
      <c r="IXA1" s="399"/>
      <c r="IXB1" s="399"/>
      <c r="IXC1" s="399"/>
      <c r="IXD1" s="399"/>
      <c r="IXE1" s="399"/>
      <c r="IXF1" s="399"/>
      <c r="IXG1" s="399"/>
      <c r="IXH1" s="399"/>
      <c r="IXI1" s="399"/>
      <c r="IXJ1" s="399"/>
      <c r="IXK1" s="399"/>
      <c r="IXL1" s="399"/>
      <c r="IXM1" s="399"/>
      <c r="IXN1" s="399"/>
      <c r="IXO1" s="399"/>
      <c r="IXP1" s="399"/>
      <c r="IXQ1" s="399"/>
      <c r="IXR1" s="399"/>
      <c r="IXS1" s="399"/>
      <c r="IXT1" s="399"/>
      <c r="IXU1" s="399"/>
      <c r="IXV1" s="399"/>
      <c r="IXW1" s="399"/>
      <c r="IXX1" s="399"/>
      <c r="IXY1" s="399"/>
      <c r="IXZ1" s="399"/>
      <c r="IYA1" s="399"/>
      <c r="IYB1" s="399"/>
      <c r="IYC1" s="399"/>
      <c r="IYD1" s="399"/>
      <c r="IYE1" s="399"/>
      <c r="IYF1" s="399"/>
      <c r="IYG1" s="399"/>
      <c r="IYH1" s="399"/>
      <c r="IYI1" s="399"/>
      <c r="IYJ1" s="399"/>
      <c r="IYK1" s="399"/>
      <c r="IYL1" s="399"/>
      <c r="IYM1" s="399"/>
      <c r="IYN1" s="399"/>
      <c r="IYO1" s="399"/>
      <c r="IYP1" s="399"/>
      <c r="IYQ1" s="399"/>
      <c r="IYR1" s="399"/>
      <c r="IYS1" s="399"/>
      <c r="IYT1" s="399"/>
      <c r="IYU1" s="399"/>
      <c r="IYV1" s="399"/>
      <c r="IYW1" s="399"/>
      <c r="IYX1" s="399"/>
      <c r="IYY1" s="399"/>
      <c r="IYZ1" s="399"/>
      <c r="IZA1" s="399"/>
      <c r="IZB1" s="399"/>
      <c r="IZC1" s="399"/>
      <c r="IZD1" s="399"/>
      <c r="IZE1" s="399"/>
      <c r="IZF1" s="399"/>
      <c r="IZG1" s="399"/>
      <c r="IZH1" s="399"/>
      <c r="IZI1" s="399"/>
      <c r="IZJ1" s="399"/>
      <c r="IZK1" s="399"/>
      <c r="IZL1" s="399"/>
      <c r="IZM1" s="399"/>
      <c r="IZN1" s="399"/>
      <c r="IZO1" s="399"/>
      <c r="IZP1" s="399"/>
      <c r="IZQ1" s="399"/>
      <c r="IZR1" s="399"/>
      <c r="IZS1" s="399"/>
      <c r="IZT1" s="399"/>
      <c r="IZU1" s="399"/>
      <c r="IZV1" s="399"/>
      <c r="IZW1" s="399"/>
      <c r="IZX1" s="399"/>
      <c r="IZY1" s="399"/>
      <c r="IZZ1" s="399"/>
      <c r="JAA1" s="399"/>
      <c r="JAB1" s="399"/>
      <c r="JAC1" s="399"/>
      <c r="JAD1" s="399"/>
      <c r="JAE1" s="399"/>
      <c r="JAF1" s="399"/>
      <c r="JAG1" s="399"/>
      <c r="JAH1" s="399"/>
      <c r="JAI1" s="399"/>
      <c r="JAJ1" s="399"/>
      <c r="JAK1" s="399"/>
      <c r="JAL1" s="399"/>
      <c r="JAM1" s="399"/>
      <c r="JAN1" s="399"/>
      <c r="JAO1" s="399"/>
      <c r="JAP1" s="399"/>
      <c r="JAQ1" s="399"/>
      <c r="JAR1" s="399"/>
      <c r="JAS1" s="399"/>
      <c r="JAT1" s="399"/>
      <c r="JAU1" s="399"/>
      <c r="JAV1" s="399"/>
      <c r="JAW1" s="399"/>
      <c r="JAX1" s="399"/>
      <c r="JAY1" s="399"/>
      <c r="JAZ1" s="399"/>
      <c r="JBA1" s="399"/>
      <c r="JBB1" s="399"/>
      <c r="JBC1" s="399"/>
      <c r="JBD1" s="399"/>
      <c r="JBE1" s="399"/>
      <c r="JBF1" s="399"/>
      <c r="JBG1" s="399"/>
      <c r="JBH1" s="399"/>
      <c r="JBI1" s="399"/>
      <c r="JBJ1" s="399"/>
      <c r="JBK1" s="399"/>
      <c r="JBL1" s="399"/>
      <c r="JBM1" s="399"/>
      <c r="JBN1" s="399"/>
      <c r="JBO1" s="399"/>
      <c r="JBP1" s="399"/>
      <c r="JBQ1" s="399"/>
      <c r="JBR1" s="399"/>
      <c r="JBS1" s="399"/>
      <c r="JBT1" s="399"/>
      <c r="JBU1" s="399"/>
      <c r="JBV1" s="399"/>
      <c r="JBW1" s="399"/>
      <c r="JBX1" s="399"/>
      <c r="JBY1" s="399"/>
      <c r="JBZ1" s="399"/>
      <c r="JCA1" s="399"/>
      <c r="JCB1" s="399"/>
      <c r="JCC1" s="399"/>
      <c r="JCD1" s="399"/>
      <c r="JCE1" s="399"/>
      <c r="JCF1" s="399"/>
      <c r="JCG1" s="399"/>
      <c r="JCH1" s="399"/>
      <c r="JCI1" s="399"/>
      <c r="JCJ1" s="399"/>
      <c r="JCK1" s="399"/>
      <c r="JCL1" s="399"/>
      <c r="JCM1" s="399"/>
      <c r="JCN1" s="399"/>
      <c r="JCO1" s="399"/>
      <c r="JCP1" s="399"/>
      <c r="JCQ1" s="399"/>
      <c r="JCR1" s="399"/>
      <c r="JCS1" s="399"/>
      <c r="JCT1" s="399"/>
      <c r="JCU1" s="399"/>
      <c r="JCV1" s="399"/>
      <c r="JCW1" s="399"/>
      <c r="JCX1" s="399"/>
      <c r="JCY1" s="399"/>
      <c r="JCZ1" s="399"/>
      <c r="JDA1" s="399"/>
      <c r="JDB1" s="399"/>
      <c r="JDC1" s="399"/>
      <c r="JDD1" s="399"/>
      <c r="JDE1" s="399"/>
      <c r="JDF1" s="399"/>
      <c r="JDG1" s="399"/>
      <c r="JDH1" s="399"/>
      <c r="JDI1" s="399"/>
      <c r="JDJ1" s="399"/>
      <c r="JDK1" s="399"/>
      <c r="JDL1" s="399"/>
      <c r="JDM1" s="399"/>
      <c r="JDN1" s="399"/>
      <c r="JDO1" s="399"/>
      <c r="JDP1" s="399"/>
      <c r="JDQ1" s="399"/>
      <c r="JDR1" s="399"/>
      <c r="JDS1" s="399"/>
      <c r="JDT1" s="399"/>
      <c r="JDU1" s="399"/>
      <c r="JDV1" s="399"/>
      <c r="JDW1" s="399"/>
      <c r="JDX1" s="399"/>
      <c r="JDY1" s="399"/>
      <c r="JDZ1" s="399"/>
      <c r="JEA1" s="399"/>
      <c r="JEB1" s="399"/>
      <c r="JEC1" s="399"/>
      <c r="JED1" s="399"/>
      <c r="JEE1" s="399"/>
      <c r="JEF1" s="399"/>
      <c r="JEG1" s="399"/>
      <c r="JEH1" s="399"/>
      <c r="JEI1" s="399"/>
      <c r="JEJ1" s="399"/>
      <c r="JEK1" s="399"/>
      <c r="JEL1" s="399"/>
      <c r="JEM1" s="399"/>
      <c r="JEN1" s="399"/>
      <c r="JEO1" s="399"/>
      <c r="JEP1" s="399"/>
      <c r="JEQ1" s="399"/>
      <c r="JER1" s="399"/>
      <c r="JES1" s="399"/>
      <c r="JET1" s="399"/>
      <c r="JEU1" s="399"/>
      <c r="JEV1" s="399"/>
      <c r="JEW1" s="399"/>
      <c r="JEX1" s="399"/>
      <c r="JEY1" s="399"/>
      <c r="JEZ1" s="399"/>
      <c r="JFA1" s="399"/>
      <c r="JFB1" s="399"/>
      <c r="JFC1" s="399"/>
      <c r="JFD1" s="399"/>
      <c r="JFE1" s="399"/>
      <c r="JFF1" s="399"/>
      <c r="JFG1" s="399"/>
      <c r="JFH1" s="399"/>
      <c r="JFI1" s="399"/>
      <c r="JFJ1" s="399"/>
      <c r="JFK1" s="399"/>
      <c r="JFL1" s="399"/>
      <c r="JFM1" s="399"/>
      <c r="JFN1" s="399"/>
      <c r="JFO1" s="399"/>
      <c r="JFP1" s="399"/>
      <c r="JFQ1" s="399"/>
      <c r="JFR1" s="399"/>
      <c r="JFS1" s="399"/>
      <c r="JFT1" s="399"/>
      <c r="JFU1" s="399"/>
      <c r="JFV1" s="399"/>
      <c r="JFW1" s="399"/>
      <c r="JFX1" s="399"/>
      <c r="JFY1" s="399"/>
      <c r="JFZ1" s="399"/>
      <c r="JGA1" s="399"/>
      <c r="JGB1" s="399"/>
      <c r="JGC1" s="399"/>
      <c r="JGD1" s="399"/>
      <c r="JGE1" s="399"/>
      <c r="JGF1" s="399"/>
      <c r="JGG1" s="399"/>
      <c r="JGH1" s="399"/>
      <c r="JGI1" s="399"/>
      <c r="JGJ1" s="399"/>
      <c r="JGK1" s="399"/>
      <c r="JGL1" s="399"/>
      <c r="JGM1" s="399"/>
      <c r="JGN1" s="399"/>
      <c r="JGO1" s="399"/>
      <c r="JGP1" s="399"/>
      <c r="JGQ1" s="399"/>
      <c r="JGR1" s="399"/>
      <c r="JGS1" s="399"/>
      <c r="JGT1" s="399"/>
      <c r="JGU1" s="399"/>
      <c r="JGV1" s="399"/>
      <c r="JGW1" s="399"/>
      <c r="JGX1" s="399"/>
      <c r="JGY1" s="399"/>
      <c r="JGZ1" s="399"/>
      <c r="JHA1" s="399"/>
      <c r="JHB1" s="399"/>
      <c r="JHC1" s="399"/>
      <c r="JHD1" s="399"/>
      <c r="JHE1" s="399"/>
      <c r="JHF1" s="399"/>
      <c r="JHG1" s="399"/>
      <c r="JHH1" s="399"/>
      <c r="JHI1" s="399"/>
      <c r="JHJ1" s="399"/>
      <c r="JHK1" s="399"/>
      <c r="JHL1" s="399"/>
      <c r="JHM1" s="399"/>
      <c r="JHN1" s="399"/>
      <c r="JHO1" s="399"/>
      <c r="JHP1" s="399"/>
      <c r="JHQ1" s="399"/>
      <c r="JHR1" s="399"/>
      <c r="JHS1" s="399"/>
      <c r="JHT1" s="399"/>
      <c r="JHU1" s="399"/>
      <c r="JHV1" s="399"/>
      <c r="JHW1" s="399"/>
      <c r="JHX1" s="399"/>
      <c r="JHY1" s="399"/>
      <c r="JHZ1" s="399"/>
      <c r="JIA1" s="399"/>
      <c r="JIB1" s="399"/>
      <c r="JIC1" s="399"/>
      <c r="JID1" s="399"/>
      <c r="JIE1" s="399"/>
      <c r="JIF1" s="399"/>
      <c r="JIG1" s="399"/>
      <c r="JIH1" s="399"/>
      <c r="JII1" s="399"/>
      <c r="JIJ1" s="399"/>
      <c r="JIK1" s="399"/>
      <c r="JIL1" s="399"/>
      <c r="JIM1" s="399"/>
      <c r="JIN1" s="399"/>
      <c r="JIO1" s="399"/>
      <c r="JIP1" s="399"/>
      <c r="JIQ1" s="399"/>
      <c r="JIR1" s="399"/>
      <c r="JIS1" s="399"/>
      <c r="JIT1" s="399"/>
      <c r="JIU1" s="399"/>
      <c r="JIV1" s="399"/>
      <c r="JIW1" s="399"/>
      <c r="JIX1" s="399"/>
      <c r="JIY1" s="399"/>
      <c r="JIZ1" s="399"/>
      <c r="JJA1" s="399"/>
      <c r="JJB1" s="399"/>
      <c r="JJC1" s="399"/>
      <c r="JJD1" s="399"/>
      <c r="JJE1" s="399"/>
      <c r="JJF1" s="399"/>
      <c r="JJG1" s="399"/>
      <c r="JJH1" s="399"/>
      <c r="JJI1" s="399"/>
      <c r="JJJ1" s="399"/>
      <c r="JJK1" s="399"/>
      <c r="JJL1" s="399"/>
      <c r="JJM1" s="399"/>
      <c r="JJN1" s="399"/>
      <c r="JJO1" s="399"/>
      <c r="JJP1" s="399"/>
      <c r="JJQ1" s="399"/>
      <c r="JJR1" s="399"/>
      <c r="JJS1" s="399"/>
      <c r="JJT1" s="399"/>
      <c r="JJU1" s="399"/>
      <c r="JJV1" s="399"/>
      <c r="JJW1" s="399"/>
      <c r="JJX1" s="399"/>
      <c r="JJY1" s="399"/>
      <c r="JJZ1" s="399"/>
      <c r="JKA1" s="399"/>
      <c r="JKB1" s="399"/>
      <c r="JKC1" s="399"/>
      <c r="JKD1" s="399"/>
      <c r="JKE1" s="399"/>
      <c r="JKF1" s="399"/>
      <c r="JKG1" s="399"/>
      <c r="JKH1" s="399"/>
      <c r="JKI1" s="399"/>
      <c r="JKJ1" s="399"/>
      <c r="JKK1" s="399"/>
      <c r="JKL1" s="399"/>
      <c r="JKM1" s="399"/>
      <c r="JKN1" s="399"/>
      <c r="JKO1" s="399"/>
      <c r="JKP1" s="399"/>
      <c r="JKQ1" s="399"/>
      <c r="JKR1" s="399"/>
      <c r="JKS1" s="399"/>
      <c r="JKT1" s="399"/>
      <c r="JKU1" s="399"/>
      <c r="JKV1" s="399"/>
      <c r="JKW1" s="399"/>
      <c r="JKX1" s="399"/>
      <c r="JKY1" s="399"/>
      <c r="JKZ1" s="399"/>
      <c r="JLA1" s="399"/>
      <c r="JLB1" s="399"/>
      <c r="JLC1" s="399"/>
      <c r="JLD1" s="399"/>
      <c r="JLE1" s="399"/>
      <c r="JLF1" s="399"/>
      <c r="JLG1" s="399"/>
      <c r="JLH1" s="399"/>
      <c r="JLI1" s="399"/>
      <c r="JLJ1" s="399"/>
      <c r="JLK1" s="399"/>
      <c r="JLL1" s="399"/>
      <c r="JLM1" s="399"/>
      <c r="JLN1" s="399"/>
      <c r="JLO1" s="399"/>
      <c r="JLP1" s="399"/>
      <c r="JLQ1" s="399"/>
      <c r="JLR1" s="399"/>
      <c r="JLS1" s="399"/>
      <c r="JLT1" s="399"/>
      <c r="JLU1" s="399"/>
      <c r="JLV1" s="399"/>
      <c r="JLW1" s="399"/>
      <c r="JLX1" s="399"/>
      <c r="JLY1" s="399"/>
      <c r="JLZ1" s="399"/>
      <c r="JMA1" s="399"/>
      <c r="JMB1" s="399"/>
      <c r="JMC1" s="399"/>
      <c r="JMD1" s="399"/>
      <c r="JME1" s="399"/>
      <c r="JMF1" s="399"/>
      <c r="JMG1" s="399"/>
      <c r="JMH1" s="399"/>
      <c r="JMI1" s="399"/>
      <c r="JMJ1" s="399"/>
      <c r="JMK1" s="399"/>
      <c r="JML1" s="399"/>
      <c r="JMM1" s="399"/>
      <c r="JMN1" s="399"/>
      <c r="JMO1" s="399"/>
      <c r="JMP1" s="399"/>
      <c r="JMQ1" s="399"/>
      <c r="JMR1" s="399"/>
      <c r="JMS1" s="399"/>
      <c r="JMT1" s="399"/>
      <c r="JMU1" s="399"/>
      <c r="JMV1" s="399"/>
      <c r="JMW1" s="399"/>
      <c r="JMX1" s="399"/>
      <c r="JMY1" s="399"/>
      <c r="JMZ1" s="399"/>
      <c r="JNA1" s="399"/>
      <c r="JNB1" s="399"/>
      <c r="JNC1" s="399"/>
      <c r="JND1" s="399"/>
      <c r="JNE1" s="399"/>
      <c r="JNF1" s="399"/>
      <c r="JNG1" s="399"/>
      <c r="JNH1" s="399"/>
      <c r="JNI1" s="399"/>
      <c r="JNJ1" s="399"/>
      <c r="JNK1" s="399"/>
      <c r="JNL1" s="399"/>
      <c r="JNM1" s="399"/>
      <c r="JNN1" s="399"/>
      <c r="JNO1" s="399"/>
      <c r="JNP1" s="399"/>
      <c r="JNQ1" s="399"/>
      <c r="JNR1" s="399"/>
      <c r="JNS1" s="399"/>
      <c r="JNT1" s="399"/>
      <c r="JNU1" s="399"/>
      <c r="JNV1" s="399"/>
      <c r="JNW1" s="399"/>
      <c r="JNX1" s="399"/>
      <c r="JNY1" s="399"/>
      <c r="JNZ1" s="399"/>
      <c r="JOA1" s="399"/>
      <c r="JOB1" s="399"/>
      <c r="JOC1" s="399"/>
      <c r="JOD1" s="399"/>
      <c r="JOE1" s="399"/>
      <c r="JOF1" s="399"/>
      <c r="JOG1" s="399"/>
      <c r="JOH1" s="399"/>
      <c r="JOI1" s="399"/>
      <c r="JOJ1" s="399"/>
      <c r="JOK1" s="399"/>
      <c r="JOL1" s="399"/>
      <c r="JOM1" s="399"/>
      <c r="JON1" s="399"/>
      <c r="JOO1" s="399"/>
      <c r="JOP1" s="399"/>
      <c r="JOQ1" s="399"/>
      <c r="JOR1" s="399"/>
      <c r="JOS1" s="399"/>
      <c r="JOT1" s="399"/>
      <c r="JOU1" s="399"/>
      <c r="JOV1" s="399"/>
      <c r="JOW1" s="399"/>
      <c r="JOX1" s="399"/>
      <c r="JOY1" s="399"/>
      <c r="JOZ1" s="399"/>
      <c r="JPA1" s="399"/>
      <c r="JPB1" s="399"/>
      <c r="JPC1" s="399"/>
      <c r="JPD1" s="399"/>
      <c r="JPE1" s="399"/>
      <c r="JPF1" s="399"/>
      <c r="JPG1" s="399"/>
      <c r="JPH1" s="399"/>
      <c r="JPI1" s="399"/>
      <c r="JPJ1" s="399"/>
      <c r="JPK1" s="399"/>
      <c r="JPL1" s="399"/>
      <c r="JPM1" s="399"/>
      <c r="JPN1" s="399"/>
      <c r="JPO1" s="399"/>
      <c r="JPP1" s="399"/>
      <c r="JPQ1" s="399"/>
      <c r="JPR1" s="399"/>
      <c r="JPS1" s="399"/>
      <c r="JPT1" s="399"/>
      <c r="JPU1" s="399"/>
      <c r="JPV1" s="399"/>
      <c r="JPW1" s="399"/>
      <c r="JPX1" s="399"/>
      <c r="JPY1" s="399"/>
      <c r="JPZ1" s="399"/>
      <c r="JQA1" s="399"/>
      <c r="JQB1" s="399"/>
      <c r="JQC1" s="399"/>
      <c r="JQD1" s="399"/>
      <c r="JQE1" s="399"/>
      <c r="JQF1" s="399"/>
      <c r="JQG1" s="399"/>
      <c r="JQH1" s="399"/>
      <c r="JQI1" s="399"/>
      <c r="JQJ1" s="399"/>
      <c r="JQK1" s="399"/>
      <c r="JQL1" s="399"/>
      <c r="JQM1" s="399"/>
      <c r="JQN1" s="399"/>
      <c r="JQO1" s="399"/>
      <c r="JQP1" s="399"/>
      <c r="JQQ1" s="399"/>
      <c r="JQR1" s="399"/>
      <c r="JQS1" s="399"/>
      <c r="JQT1" s="399"/>
      <c r="JQU1" s="399"/>
      <c r="JQV1" s="399"/>
      <c r="JQW1" s="399"/>
      <c r="JQX1" s="399"/>
      <c r="JQY1" s="399"/>
      <c r="JQZ1" s="399"/>
      <c r="JRA1" s="399"/>
      <c r="JRB1" s="399"/>
      <c r="JRC1" s="399"/>
      <c r="JRD1" s="399"/>
      <c r="JRE1" s="399"/>
      <c r="JRF1" s="399"/>
      <c r="JRG1" s="399"/>
      <c r="JRH1" s="399"/>
      <c r="JRI1" s="399"/>
      <c r="JRJ1" s="399"/>
      <c r="JRK1" s="399"/>
      <c r="JRL1" s="399"/>
      <c r="JRM1" s="399"/>
      <c r="JRN1" s="399"/>
      <c r="JRO1" s="399"/>
      <c r="JRP1" s="399"/>
      <c r="JRQ1" s="399"/>
      <c r="JRR1" s="399"/>
      <c r="JRS1" s="399"/>
      <c r="JRT1" s="399"/>
      <c r="JRU1" s="399"/>
      <c r="JRV1" s="399"/>
      <c r="JRW1" s="399"/>
      <c r="JRX1" s="399"/>
      <c r="JRY1" s="399"/>
      <c r="JRZ1" s="399"/>
      <c r="JSA1" s="399"/>
      <c r="JSB1" s="399"/>
      <c r="JSC1" s="399"/>
      <c r="JSD1" s="399"/>
      <c r="JSE1" s="399"/>
      <c r="JSF1" s="399"/>
      <c r="JSG1" s="399"/>
      <c r="JSH1" s="399"/>
      <c r="JSI1" s="399"/>
      <c r="JSJ1" s="399"/>
      <c r="JSK1" s="399"/>
      <c r="JSL1" s="399"/>
      <c r="JSM1" s="399"/>
      <c r="JSN1" s="399"/>
      <c r="JSO1" s="399"/>
      <c r="JSP1" s="399"/>
      <c r="JSQ1" s="399"/>
      <c r="JSR1" s="399"/>
      <c r="JSS1" s="399"/>
      <c r="JST1" s="399"/>
      <c r="JSU1" s="399"/>
      <c r="JSV1" s="399"/>
      <c r="JSW1" s="399"/>
      <c r="JSX1" s="399"/>
      <c r="JSY1" s="399"/>
      <c r="JSZ1" s="399"/>
      <c r="JTA1" s="399"/>
      <c r="JTB1" s="399"/>
      <c r="JTC1" s="399"/>
      <c r="JTD1" s="399"/>
      <c r="JTE1" s="399"/>
      <c r="JTF1" s="399"/>
      <c r="JTG1" s="399"/>
      <c r="JTH1" s="399"/>
      <c r="JTI1" s="399"/>
      <c r="JTJ1" s="399"/>
      <c r="JTK1" s="399"/>
      <c r="JTL1" s="399"/>
      <c r="JTM1" s="399"/>
      <c r="JTN1" s="399"/>
      <c r="JTO1" s="399"/>
      <c r="JTP1" s="399"/>
      <c r="JTQ1" s="399"/>
      <c r="JTR1" s="399"/>
      <c r="JTS1" s="399"/>
      <c r="JTT1" s="399"/>
      <c r="JTU1" s="399"/>
      <c r="JTV1" s="399"/>
      <c r="JTW1" s="399"/>
      <c r="JTX1" s="399"/>
      <c r="JTY1" s="399"/>
      <c r="JTZ1" s="399"/>
      <c r="JUA1" s="399"/>
      <c r="JUB1" s="399"/>
      <c r="JUC1" s="399"/>
      <c r="JUD1" s="399"/>
      <c r="JUE1" s="399"/>
      <c r="JUF1" s="399"/>
      <c r="JUG1" s="399"/>
      <c r="JUH1" s="399"/>
      <c r="JUI1" s="399"/>
      <c r="JUJ1" s="399"/>
      <c r="JUK1" s="399"/>
      <c r="JUL1" s="399"/>
      <c r="JUM1" s="399"/>
      <c r="JUN1" s="399"/>
      <c r="JUO1" s="399"/>
      <c r="JUP1" s="399"/>
      <c r="JUQ1" s="399"/>
      <c r="JUR1" s="399"/>
      <c r="JUS1" s="399"/>
      <c r="JUT1" s="399"/>
      <c r="JUU1" s="399"/>
      <c r="JUV1" s="399"/>
      <c r="JUW1" s="399"/>
      <c r="JUX1" s="399"/>
      <c r="JUY1" s="399"/>
      <c r="JUZ1" s="399"/>
      <c r="JVA1" s="399"/>
      <c r="JVB1" s="399"/>
      <c r="JVC1" s="399"/>
      <c r="JVD1" s="399"/>
      <c r="JVE1" s="399"/>
      <c r="JVF1" s="399"/>
      <c r="JVG1" s="399"/>
      <c r="JVH1" s="399"/>
      <c r="JVI1" s="399"/>
      <c r="JVJ1" s="399"/>
      <c r="JVK1" s="399"/>
      <c r="JVL1" s="399"/>
      <c r="JVM1" s="399"/>
      <c r="JVN1" s="399"/>
      <c r="JVO1" s="399"/>
      <c r="JVP1" s="399"/>
      <c r="JVQ1" s="399"/>
      <c r="JVR1" s="399"/>
      <c r="JVS1" s="399"/>
      <c r="JVT1" s="399"/>
      <c r="JVU1" s="399"/>
      <c r="JVV1" s="399"/>
      <c r="JVW1" s="399"/>
      <c r="JVX1" s="399"/>
      <c r="JVY1" s="399"/>
      <c r="JVZ1" s="399"/>
      <c r="JWA1" s="399"/>
      <c r="JWB1" s="399"/>
      <c r="JWC1" s="399"/>
      <c r="JWD1" s="399"/>
      <c r="JWE1" s="399"/>
      <c r="JWF1" s="399"/>
      <c r="JWG1" s="399"/>
      <c r="JWH1" s="399"/>
      <c r="JWI1" s="399"/>
      <c r="JWJ1" s="399"/>
      <c r="JWK1" s="399"/>
      <c r="JWL1" s="399"/>
      <c r="JWM1" s="399"/>
      <c r="JWN1" s="399"/>
      <c r="JWO1" s="399"/>
      <c r="JWP1" s="399"/>
      <c r="JWQ1" s="399"/>
      <c r="JWR1" s="399"/>
      <c r="JWS1" s="399"/>
      <c r="JWT1" s="399"/>
      <c r="JWU1" s="399"/>
      <c r="JWV1" s="399"/>
      <c r="JWW1" s="399"/>
      <c r="JWX1" s="399"/>
      <c r="JWY1" s="399"/>
      <c r="JWZ1" s="399"/>
      <c r="JXA1" s="399"/>
      <c r="JXB1" s="399"/>
      <c r="JXC1" s="399"/>
      <c r="JXD1" s="399"/>
      <c r="JXE1" s="399"/>
      <c r="JXF1" s="399"/>
      <c r="JXG1" s="399"/>
      <c r="JXH1" s="399"/>
      <c r="JXI1" s="399"/>
      <c r="JXJ1" s="399"/>
      <c r="JXK1" s="399"/>
      <c r="JXL1" s="399"/>
      <c r="JXM1" s="399"/>
      <c r="JXN1" s="399"/>
      <c r="JXO1" s="399"/>
      <c r="JXP1" s="399"/>
      <c r="JXQ1" s="399"/>
      <c r="JXR1" s="399"/>
      <c r="JXS1" s="399"/>
      <c r="JXT1" s="399"/>
      <c r="JXU1" s="399"/>
      <c r="JXV1" s="399"/>
      <c r="JXW1" s="399"/>
      <c r="JXX1" s="399"/>
      <c r="JXY1" s="399"/>
      <c r="JXZ1" s="399"/>
      <c r="JYA1" s="399"/>
      <c r="JYB1" s="399"/>
      <c r="JYC1" s="399"/>
      <c r="JYD1" s="399"/>
      <c r="JYE1" s="399"/>
      <c r="JYF1" s="399"/>
      <c r="JYG1" s="399"/>
      <c r="JYH1" s="399"/>
      <c r="JYI1" s="399"/>
      <c r="JYJ1" s="399"/>
      <c r="JYK1" s="399"/>
      <c r="JYL1" s="399"/>
      <c r="JYM1" s="399"/>
      <c r="JYN1" s="399"/>
      <c r="JYO1" s="399"/>
      <c r="JYP1" s="399"/>
      <c r="JYQ1" s="399"/>
      <c r="JYR1" s="399"/>
      <c r="JYS1" s="399"/>
      <c r="JYT1" s="399"/>
      <c r="JYU1" s="399"/>
      <c r="JYV1" s="399"/>
      <c r="JYW1" s="399"/>
      <c r="JYX1" s="399"/>
      <c r="JYY1" s="399"/>
      <c r="JYZ1" s="399"/>
      <c r="JZA1" s="399"/>
      <c r="JZB1" s="399"/>
      <c r="JZC1" s="399"/>
      <c r="JZD1" s="399"/>
      <c r="JZE1" s="399"/>
      <c r="JZF1" s="399"/>
      <c r="JZG1" s="399"/>
      <c r="JZH1" s="399"/>
      <c r="JZI1" s="399"/>
      <c r="JZJ1" s="399"/>
      <c r="JZK1" s="399"/>
      <c r="JZL1" s="399"/>
      <c r="JZM1" s="399"/>
      <c r="JZN1" s="399"/>
      <c r="JZO1" s="399"/>
      <c r="JZP1" s="399"/>
      <c r="JZQ1" s="399"/>
      <c r="JZR1" s="399"/>
      <c r="JZS1" s="399"/>
      <c r="JZT1" s="399"/>
      <c r="JZU1" s="399"/>
      <c r="JZV1" s="399"/>
      <c r="JZW1" s="399"/>
      <c r="JZX1" s="399"/>
      <c r="JZY1" s="399"/>
      <c r="JZZ1" s="399"/>
      <c r="KAA1" s="399"/>
      <c r="KAB1" s="399"/>
      <c r="KAC1" s="399"/>
      <c r="KAD1" s="399"/>
      <c r="KAE1" s="399"/>
      <c r="KAF1" s="399"/>
      <c r="KAG1" s="399"/>
      <c r="KAH1" s="399"/>
      <c r="KAI1" s="399"/>
      <c r="KAJ1" s="399"/>
      <c r="KAK1" s="399"/>
      <c r="KAL1" s="399"/>
      <c r="KAM1" s="399"/>
      <c r="KAN1" s="399"/>
      <c r="KAO1" s="399"/>
      <c r="KAP1" s="399"/>
      <c r="KAQ1" s="399"/>
      <c r="KAR1" s="399"/>
      <c r="KAS1" s="399"/>
      <c r="KAT1" s="399"/>
      <c r="KAU1" s="399"/>
      <c r="KAV1" s="399"/>
      <c r="KAW1" s="399"/>
      <c r="KAX1" s="399"/>
      <c r="KAY1" s="399"/>
      <c r="KAZ1" s="399"/>
      <c r="KBA1" s="399"/>
      <c r="KBB1" s="399"/>
      <c r="KBC1" s="399"/>
      <c r="KBD1" s="399"/>
      <c r="KBE1" s="399"/>
      <c r="KBF1" s="399"/>
      <c r="KBG1" s="399"/>
      <c r="KBH1" s="399"/>
      <c r="KBI1" s="399"/>
      <c r="KBJ1" s="399"/>
      <c r="KBK1" s="399"/>
      <c r="KBL1" s="399"/>
      <c r="KBM1" s="399"/>
      <c r="KBN1" s="399"/>
      <c r="KBO1" s="399"/>
      <c r="KBP1" s="399"/>
      <c r="KBQ1" s="399"/>
      <c r="KBR1" s="399"/>
      <c r="KBS1" s="399"/>
      <c r="KBT1" s="399"/>
      <c r="KBU1" s="399"/>
      <c r="KBV1" s="399"/>
      <c r="KBW1" s="399"/>
      <c r="KBX1" s="399"/>
      <c r="KBY1" s="399"/>
      <c r="KBZ1" s="399"/>
      <c r="KCA1" s="399"/>
      <c r="KCB1" s="399"/>
      <c r="KCC1" s="399"/>
      <c r="KCD1" s="399"/>
      <c r="KCE1" s="399"/>
      <c r="KCF1" s="399"/>
      <c r="KCG1" s="399"/>
      <c r="KCH1" s="399"/>
      <c r="KCI1" s="399"/>
      <c r="KCJ1" s="399"/>
      <c r="KCK1" s="399"/>
      <c r="KCL1" s="399"/>
      <c r="KCM1" s="399"/>
      <c r="KCN1" s="399"/>
      <c r="KCO1" s="399"/>
      <c r="KCP1" s="399"/>
      <c r="KCQ1" s="399"/>
      <c r="KCR1" s="399"/>
      <c r="KCS1" s="399"/>
      <c r="KCT1" s="399"/>
      <c r="KCU1" s="399"/>
      <c r="KCV1" s="399"/>
      <c r="KCW1" s="399"/>
      <c r="KCX1" s="399"/>
      <c r="KCY1" s="399"/>
      <c r="KCZ1" s="399"/>
      <c r="KDA1" s="399"/>
      <c r="KDB1" s="399"/>
      <c r="KDC1" s="399"/>
      <c r="KDD1" s="399"/>
      <c r="KDE1" s="399"/>
      <c r="KDF1" s="399"/>
      <c r="KDG1" s="399"/>
      <c r="KDH1" s="399"/>
      <c r="KDI1" s="399"/>
      <c r="KDJ1" s="399"/>
      <c r="KDK1" s="399"/>
      <c r="KDL1" s="399"/>
      <c r="KDM1" s="399"/>
      <c r="KDN1" s="399"/>
      <c r="KDO1" s="399"/>
      <c r="KDP1" s="399"/>
      <c r="KDQ1" s="399"/>
      <c r="KDR1" s="399"/>
      <c r="KDS1" s="399"/>
      <c r="KDT1" s="399"/>
      <c r="KDU1" s="399"/>
      <c r="KDV1" s="399"/>
      <c r="KDW1" s="399"/>
      <c r="KDX1" s="399"/>
      <c r="KDY1" s="399"/>
      <c r="KDZ1" s="399"/>
      <c r="KEA1" s="399"/>
      <c r="KEB1" s="399"/>
      <c r="KEC1" s="399"/>
      <c r="KED1" s="399"/>
      <c r="KEE1" s="399"/>
      <c r="KEF1" s="399"/>
      <c r="KEG1" s="399"/>
      <c r="KEH1" s="399"/>
      <c r="KEI1" s="399"/>
      <c r="KEJ1" s="399"/>
      <c r="KEK1" s="399"/>
      <c r="KEL1" s="399"/>
      <c r="KEM1" s="399"/>
      <c r="KEN1" s="399"/>
      <c r="KEO1" s="399"/>
      <c r="KEP1" s="399"/>
      <c r="KEQ1" s="399"/>
      <c r="KER1" s="399"/>
      <c r="KES1" s="399"/>
      <c r="KET1" s="399"/>
      <c r="KEU1" s="399"/>
      <c r="KEV1" s="399"/>
      <c r="KEW1" s="399"/>
      <c r="KEX1" s="399"/>
      <c r="KEY1" s="399"/>
      <c r="KEZ1" s="399"/>
      <c r="KFA1" s="399"/>
      <c r="KFB1" s="399"/>
      <c r="KFC1" s="399"/>
      <c r="KFD1" s="399"/>
      <c r="KFE1" s="399"/>
      <c r="KFF1" s="399"/>
      <c r="KFG1" s="399"/>
      <c r="KFH1" s="399"/>
      <c r="KFI1" s="399"/>
      <c r="KFJ1" s="399"/>
      <c r="KFK1" s="399"/>
      <c r="KFL1" s="399"/>
      <c r="KFM1" s="399"/>
      <c r="KFN1" s="399"/>
      <c r="KFO1" s="399"/>
      <c r="KFP1" s="399"/>
      <c r="KFQ1" s="399"/>
      <c r="KFR1" s="399"/>
      <c r="KFS1" s="399"/>
      <c r="KFT1" s="399"/>
      <c r="KFU1" s="399"/>
      <c r="KFV1" s="399"/>
      <c r="KFW1" s="399"/>
      <c r="KFX1" s="399"/>
      <c r="KFY1" s="399"/>
      <c r="KFZ1" s="399"/>
      <c r="KGA1" s="399"/>
      <c r="KGB1" s="399"/>
      <c r="KGC1" s="399"/>
      <c r="KGD1" s="399"/>
      <c r="KGE1" s="399"/>
      <c r="KGF1" s="399"/>
      <c r="KGG1" s="399"/>
      <c r="KGH1" s="399"/>
      <c r="KGI1" s="399"/>
      <c r="KGJ1" s="399"/>
      <c r="KGK1" s="399"/>
      <c r="KGL1" s="399"/>
      <c r="KGM1" s="399"/>
      <c r="KGN1" s="399"/>
      <c r="KGO1" s="399"/>
      <c r="KGP1" s="399"/>
      <c r="KGQ1" s="399"/>
      <c r="KGR1" s="399"/>
      <c r="KGS1" s="399"/>
      <c r="KGT1" s="399"/>
      <c r="KGU1" s="399"/>
      <c r="KGV1" s="399"/>
      <c r="KGW1" s="399"/>
      <c r="KGX1" s="399"/>
      <c r="KGY1" s="399"/>
      <c r="KGZ1" s="399"/>
      <c r="KHA1" s="399"/>
      <c r="KHB1" s="399"/>
      <c r="KHC1" s="399"/>
      <c r="KHD1" s="399"/>
      <c r="KHE1" s="399"/>
      <c r="KHF1" s="399"/>
      <c r="KHG1" s="399"/>
      <c r="KHH1" s="399"/>
      <c r="KHI1" s="399"/>
      <c r="KHJ1" s="399"/>
      <c r="KHK1" s="399"/>
      <c r="KHL1" s="399"/>
      <c r="KHM1" s="399"/>
      <c r="KHN1" s="399"/>
      <c r="KHO1" s="399"/>
      <c r="KHP1" s="399"/>
      <c r="KHQ1" s="399"/>
      <c r="KHR1" s="399"/>
      <c r="KHS1" s="399"/>
      <c r="KHT1" s="399"/>
      <c r="KHU1" s="399"/>
      <c r="KHV1" s="399"/>
      <c r="KHW1" s="399"/>
      <c r="KHX1" s="399"/>
      <c r="KHY1" s="399"/>
      <c r="KHZ1" s="399"/>
      <c r="KIA1" s="399"/>
      <c r="KIB1" s="399"/>
      <c r="KIC1" s="399"/>
      <c r="KID1" s="399"/>
      <c r="KIE1" s="399"/>
      <c r="KIF1" s="399"/>
      <c r="KIG1" s="399"/>
      <c r="KIH1" s="399"/>
      <c r="KII1" s="399"/>
      <c r="KIJ1" s="399"/>
      <c r="KIK1" s="399"/>
      <c r="KIL1" s="399"/>
      <c r="KIM1" s="399"/>
      <c r="KIN1" s="399"/>
      <c r="KIO1" s="399"/>
      <c r="KIP1" s="399"/>
      <c r="KIQ1" s="399"/>
      <c r="KIR1" s="399"/>
      <c r="KIS1" s="399"/>
      <c r="KIT1" s="399"/>
      <c r="KIU1" s="399"/>
      <c r="KIV1" s="399"/>
      <c r="KIW1" s="399"/>
      <c r="KIX1" s="399"/>
      <c r="KIY1" s="399"/>
      <c r="KIZ1" s="399"/>
      <c r="KJA1" s="399"/>
      <c r="KJB1" s="399"/>
      <c r="KJC1" s="399"/>
      <c r="KJD1" s="399"/>
      <c r="KJE1" s="399"/>
      <c r="KJF1" s="399"/>
      <c r="KJG1" s="399"/>
      <c r="KJH1" s="399"/>
      <c r="KJI1" s="399"/>
      <c r="KJJ1" s="399"/>
      <c r="KJK1" s="399"/>
      <c r="KJL1" s="399"/>
      <c r="KJM1" s="399"/>
      <c r="KJN1" s="399"/>
      <c r="KJO1" s="399"/>
      <c r="KJP1" s="399"/>
      <c r="KJQ1" s="399"/>
      <c r="KJR1" s="399"/>
      <c r="KJS1" s="399"/>
      <c r="KJT1" s="399"/>
      <c r="KJU1" s="399"/>
      <c r="KJV1" s="399"/>
      <c r="KJW1" s="399"/>
      <c r="KJX1" s="399"/>
      <c r="KJY1" s="399"/>
      <c r="KJZ1" s="399"/>
      <c r="KKA1" s="399"/>
      <c r="KKB1" s="399"/>
      <c r="KKC1" s="399"/>
      <c r="KKD1" s="399"/>
      <c r="KKE1" s="399"/>
      <c r="KKF1" s="399"/>
      <c r="KKG1" s="399"/>
      <c r="KKH1" s="399"/>
      <c r="KKI1" s="399"/>
      <c r="KKJ1" s="399"/>
      <c r="KKK1" s="399"/>
      <c r="KKL1" s="399"/>
      <c r="KKM1" s="399"/>
      <c r="KKN1" s="399"/>
      <c r="KKO1" s="399"/>
      <c r="KKP1" s="399"/>
      <c r="KKQ1" s="399"/>
      <c r="KKR1" s="399"/>
      <c r="KKS1" s="399"/>
      <c r="KKT1" s="399"/>
      <c r="KKU1" s="399"/>
      <c r="KKV1" s="399"/>
      <c r="KKW1" s="399"/>
      <c r="KKX1" s="399"/>
      <c r="KKY1" s="399"/>
      <c r="KKZ1" s="399"/>
      <c r="KLA1" s="399"/>
      <c r="KLB1" s="399"/>
      <c r="KLC1" s="399"/>
      <c r="KLD1" s="399"/>
      <c r="KLE1" s="399"/>
      <c r="KLF1" s="399"/>
      <c r="KLG1" s="399"/>
      <c r="KLH1" s="399"/>
      <c r="KLI1" s="399"/>
      <c r="KLJ1" s="399"/>
      <c r="KLK1" s="399"/>
      <c r="KLL1" s="399"/>
      <c r="KLM1" s="399"/>
      <c r="KLN1" s="399"/>
      <c r="KLO1" s="399"/>
      <c r="KLP1" s="399"/>
      <c r="KLQ1" s="399"/>
      <c r="KLR1" s="399"/>
      <c r="KLS1" s="399"/>
      <c r="KLT1" s="399"/>
      <c r="KLU1" s="399"/>
      <c r="KLV1" s="399"/>
      <c r="KLW1" s="399"/>
      <c r="KLX1" s="399"/>
      <c r="KLY1" s="399"/>
      <c r="KLZ1" s="399"/>
      <c r="KMA1" s="399"/>
      <c r="KMB1" s="399"/>
      <c r="KMC1" s="399"/>
      <c r="KMD1" s="399"/>
      <c r="KME1" s="399"/>
      <c r="KMF1" s="399"/>
      <c r="KMG1" s="399"/>
      <c r="KMH1" s="399"/>
      <c r="KMI1" s="399"/>
      <c r="KMJ1" s="399"/>
      <c r="KMK1" s="399"/>
      <c r="KML1" s="399"/>
      <c r="KMM1" s="399"/>
      <c r="KMN1" s="399"/>
      <c r="KMO1" s="399"/>
      <c r="KMP1" s="399"/>
      <c r="KMQ1" s="399"/>
      <c r="KMR1" s="399"/>
      <c r="KMS1" s="399"/>
      <c r="KMT1" s="399"/>
      <c r="KMU1" s="399"/>
      <c r="KMV1" s="399"/>
      <c r="KMW1" s="399"/>
      <c r="KMX1" s="399"/>
      <c r="KMY1" s="399"/>
      <c r="KMZ1" s="399"/>
      <c r="KNA1" s="399"/>
      <c r="KNB1" s="399"/>
      <c r="KNC1" s="399"/>
      <c r="KND1" s="399"/>
      <c r="KNE1" s="399"/>
      <c r="KNF1" s="399"/>
      <c r="KNG1" s="399"/>
      <c r="KNH1" s="399"/>
      <c r="KNI1" s="399"/>
      <c r="KNJ1" s="399"/>
      <c r="KNK1" s="399"/>
      <c r="KNL1" s="399"/>
      <c r="KNM1" s="399"/>
      <c r="KNN1" s="399"/>
      <c r="KNO1" s="399"/>
      <c r="KNP1" s="399"/>
      <c r="KNQ1" s="399"/>
      <c r="KNR1" s="399"/>
      <c r="KNS1" s="399"/>
      <c r="KNT1" s="399"/>
      <c r="KNU1" s="399"/>
      <c r="KNV1" s="399"/>
      <c r="KNW1" s="399"/>
      <c r="KNX1" s="399"/>
      <c r="KNY1" s="399"/>
      <c r="KNZ1" s="399"/>
      <c r="KOA1" s="399"/>
      <c r="KOB1" s="399"/>
      <c r="KOC1" s="399"/>
      <c r="KOD1" s="399"/>
      <c r="KOE1" s="399"/>
      <c r="KOF1" s="399"/>
      <c r="KOG1" s="399"/>
      <c r="KOH1" s="399"/>
      <c r="KOI1" s="399"/>
      <c r="KOJ1" s="399"/>
      <c r="KOK1" s="399"/>
      <c r="KOL1" s="399"/>
      <c r="KOM1" s="399"/>
      <c r="KON1" s="399"/>
      <c r="KOO1" s="399"/>
      <c r="KOP1" s="399"/>
      <c r="KOQ1" s="399"/>
      <c r="KOR1" s="399"/>
      <c r="KOS1" s="399"/>
      <c r="KOT1" s="399"/>
      <c r="KOU1" s="399"/>
      <c r="KOV1" s="399"/>
      <c r="KOW1" s="399"/>
      <c r="KOX1" s="399"/>
      <c r="KOY1" s="399"/>
      <c r="KOZ1" s="399"/>
      <c r="KPA1" s="399"/>
      <c r="KPB1" s="399"/>
      <c r="KPC1" s="399"/>
      <c r="KPD1" s="399"/>
      <c r="KPE1" s="399"/>
      <c r="KPF1" s="399"/>
      <c r="KPG1" s="399"/>
      <c r="KPH1" s="399"/>
      <c r="KPI1" s="399"/>
      <c r="KPJ1" s="399"/>
      <c r="KPK1" s="399"/>
      <c r="KPL1" s="399"/>
      <c r="KPM1" s="399"/>
      <c r="KPN1" s="399"/>
      <c r="KPO1" s="399"/>
      <c r="KPP1" s="399"/>
      <c r="KPQ1" s="399"/>
      <c r="KPR1" s="399"/>
      <c r="KPS1" s="399"/>
      <c r="KPT1" s="399"/>
      <c r="KPU1" s="399"/>
      <c r="KPV1" s="399"/>
      <c r="KPW1" s="399"/>
      <c r="KPX1" s="399"/>
      <c r="KPY1" s="399"/>
      <c r="KPZ1" s="399"/>
      <c r="KQA1" s="399"/>
      <c r="KQB1" s="399"/>
      <c r="KQC1" s="399"/>
      <c r="KQD1" s="399"/>
      <c r="KQE1" s="399"/>
      <c r="KQF1" s="399"/>
      <c r="KQG1" s="399"/>
      <c r="KQH1" s="399"/>
      <c r="KQI1" s="399"/>
      <c r="KQJ1" s="399"/>
      <c r="KQK1" s="399"/>
      <c r="KQL1" s="399"/>
      <c r="KQM1" s="399"/>
      <c r="KQN1" s="399"/>
      <c r="KQO1" s="399"/>
      <c r="KQP1" s="399"/>
      <c r="KQQ1" s="399"/>
      <c r="KQR1" s="399"/>
      <c r="KQS1" s="399"/>
      <c r="KQT1" s="399"/>
      <c r="KQU1" s="399"/>
      <c r="KQV1" s="399"/>
      <c r="KQW1" s="399"/>
      <c r="KQX1" s="399"/>
      <c r="KQY1" s="399"/>
      <c r="KQZ1" s="399"/>
      <c r="KRA1" s="399"/>
      <c r="KRB1" s="399"/>
      <c r="KRC1" s="399"/>
      <c r="KRD1" s="399"/>
      <c r="KRE1" s="399"/>
      <c r="KRF1" s="399"/>
      <c r="KRG1" s="399"/>
      <c r="KRH1" s="399"/>
      <c r="KRI1" s="399"/>
      <c r="KRJ1" s="399"/>
      <c r="KRK1" s="399"/>
      <c r="KRL1" s="399"/>
      <c r="KRM1" s="399"/>
      <c r="KRN1" s="399"/>
      <c r="KRO1" s="399"/>
      <c r="KRP1" s="399"/>
      <c r="KRQ1" s="399"/>
      <c r="KRR1" s="399"/>
      <c r="KRS1" s="399"/>
      <c r="KRT1" s="399"/>
      <c r="KRU1" s="399"/>
      <c r="KRV1" s="399"/>
      <c r="KRW1" s="399"/>
      <c r="KRX1" s="399"/>
      <c r="KRY1" s="399"/>
      <c r="KRZ1" s="399"/>
      <c r="KSA1" s="399"/>
      <c r="KSB1" s="399"/>
      <c r="KSC1" s="399"/>
      <c r="KSD1" s="399"/>
      <c r="KSE1" s="399"/>
      <c r="KSF1" s="399"/>
      <c r="KSG1" s="399"/>
      <c r="KSH1" s="399"/>
      <c r="KSI1" s="399"/>
      <c r="KSJ1" s="399"/>
      <c r="KSK1" s="399"/>
      <c r="KSL1" s="399"/>
      <c r="KSM1" s="399"/>
      <c r="KSN1" s="399"/>
      <c r="KSO1" s="399"/>
      <c r="KSP1" s="399"/>
      <c r="KSQ1" s="399"/>
      <c r="KSR1" s="399"/>
      <c r="KSS1" s="399"/>
      <c r="KST1" s="399"/>
      <c r="KSU1" s="399"/>
      <c r="KSV1" s="399"/>
      <c r="KSW1" s="399"/>
      <c r="KSX1" s="399"/>
      <c r="KSY1" s="399"/>
      <c r="KSZ1" s="399"/>
      <c r="KTA1" s="399"/>
      <c r="KTB1" s="399"/>
      <c r="KTC1" s="399"/>
      <c r="KTD1" s="399"/>
      <c r="KTE1" s="399"/>
      <c r="KTF1" s="399"/>
      <c r="KTG1" s="399"/>
      <c r="KTH1" s="399"/>
      <c r="KTI1" s="399"/>
      <c r="KTJ1" s="399"/>
      <c r="KTK1" s="399"/>
      <c r="KTL1" s="399"/>
      <c r="KTM1" s="399"/>
      <c r="KTN1" s="399"/>
      <c r="KTO1" s="399"/>
      <c r="KTP1" s="399"/>
      <c r="KTQ1" s="399"/>
      <c r="KTR1" s="399"/>
      <c r="KTS1" s="399"/>
      <c r="KTT1" s="399"/>
      <c r="KTU1" s="399"/>
      <c r="KTV1" s="399"/>
      <c r="KTW1" s="399"/>
      <c r="KTX1" s="399"/>
      <c r="KTY1" s="399"/>
      <c r="KTZ1" s="399"/>
      <c r="KUA1" s="399"/>
      <c r="KUB1" s="399"/>
      <c r="KUC1" s="399"/>
      <c r="KUD1" s="399"/>
      <c r="KUE1" s="399"/>
      <c r="KUF1" s="399"/>
      <c r="KUG1" s="399"/>
      <c r="KUH1" s="399"/>
      <c r="KUI1" s="399"/>
      <c r="KUJ1" s="399"/>
      <c r="KUK1" s="399"/>
      <c r="KUL1" s="399"/>
      <c r="KUM1" s="399"/>
      <c r="KUN1" s="399"/>
      <c r="KUO1" s="399"/>
      <c r="KUP1" s="399"/>
      <c r="KUQ1" s="399"/>
      <c r="KUR1" s="399"/>
      <c r="KUS1" s="399"/>
      <c r="KUT1" s="399"/>
      <c r="KUU1" s="399"/>
      <c r="KUV1" s="399"/>
      <c r="KUW1" s="399"/>
      <c r="KUX1" s="399"/>
      <c r="KUY1" s="399"/>
      <c r="KUZ1" s="399"/>
      <c r="KVA1" s="399"/>
      <c r="KVB1" s="399"/>
      <c r="KVC1" s="399"/>
      <c r="KVD1" s="399"/>
      <c r="KVE1" s="399"/>
      <c r="KVF1" s="399"/>
      <c r="KVG1" s="399"/>
      <c r="KVH1" s="399"/>
      <c r="KVI1" s="399"/>
      <c r="KVJ1" s="399"/>
      <c r="KVK1" s="399"/>
      <c r="KVL1" s="399"/>
      <c r="KVM1" s="399"/>
      <c r="KVN1" s="399"/>
      <c r="KVO1" s="399"/>
      <c r="KVP1" s="399"/>
      <c r="KVQ1" s="399"/>
      <c r="KVR1" s="399"/>
      <c r="KVS1" s="399"/>
      <c r="KVT1" s="399"/>
      <c r="KVU1" s="399"/>
      <c r="KVV1" s="399"/>
      <c r="KVW1" s="399"/>
      <c r="KVX1" s="399"/>
      <c r="KVY1" s="399"/>
      <c r="KVZ1" s="399"/>
      <c r="KWA1" s="399"/>
      <c r="KWB1" s="399"/>
      <c r="KWC1" s="399"/>
      <c r="KWD1" s="399"/>
      <c r="KWE1" s="399"/>
      <c r="KWF1" s="399"/>
      <c r="KWG1" s="399"/>
      <c r="KWH1" s="399"/>
      <c r="KWI1" s="399"/>
      <c r="KWJ1" s="399"/>
      <c r="KWK1" s="399"/>
      <c r="KWL1" s="399"/>
      <c r="KWM1" s="399"/>
      <c r="KWN1" s="399"/>
      <c r="KWO1" s="399"/>
      <c r="KWP1" s="399"/>
      <c r="KWQ1" s="399"/>
      <c r="KWR1" s="399"/>
      <c r="KWS1" s="399"/>
      <c r="KWT1" s="399"/>
      <c r="KWU1" s="399"/>
      <c r="KWV1" s="399"/>
      <c r="KWW1" s="399"/>
      <c r="KWX1" s="399"/>
      <c r="KWY1" s="399"/>
      <c r="KWZ1" s="399"/>
      <c r="KXA1" s="399"/>
      <c r="KXB1" s="399"/>
      <c r="KXC1" s="399"/>
      <c r="KXD1" s="399"/>
      <c r="KXE1" s="399"/>
      <c r="KXF1" s="399"/>
      <c r="KXG1" s="399"/>
      <c r="KXH1" s="399"/>
      <c r="KXI1" s="399"/>
      <c r="KXJ1" s="399"/>
      <c r="KXK1" s="399"/>
      <c r="KXL1" s="399"/>
      <c r="KXM1" s="399"/>
      <c r="KXN1" s="399"/>
      <c r="KXO1" s="399"/>
      <c r="KXP1" s="399"/>
      <c r="KXQ1" s="399"/>
      <c r="KXR1" s="399"/>
      <c r="KXS1" s="399"/>
      <c r="KXT1" s="399"/>
      <c r="KXU1" s="399"/>
      <c r="KXV1" s="399"/>
      <c r="KXW1" s="399"/>
      <c r="KXX1" s="399"/>
      <c r="KXY1" s="399"/>
      <c r="KXZ1" s="399"/>
      <c r="KYA1" s="399"/>
      <c r="KYB1" s="399"/>
      <c r="KYC1" s="399"/>
      <c r="KYD1" s="399"/>
      <c r="KYE1" s="399"/>
      <c r="KYF1" s="399"/>
      <c r="KYG1" s="399"/>
      <c r="KYH1" s="399"/>
      <c r="KYI1" s="399"/>
      <c r="KYJ1" s="399"/>
      <c r="KYK1" s="399"/>
      <c r="KYL1" s="399"/>
      <c r="KYM1" s="399"/>
      <c r="KYN1" s="399"/>
      <c r="KYO1" s="399"/>
      <c r="KYP1" s="399"/>
      <c r="KYQ1" s="399"/>
      <c r="KYR1" s="399"/>
      <c r="KYS1" s="399"/>
      <c r="KYT1" s="399"/>
      <c r="KYU1" s="399"/>
      <c r="KYV1" s="399"/>
      <c r="KYW1" s="399"/>
      <c r="KYX1" s="399"/>
      <c r="KYY1" s="399"/>
      <c r="KYZ1" s="399"/>
      <c r="KZA1" s="399"/>
      <c r="KZB1" s="399"/>
      <c r="KZC1" s="399"/>
      <c r="KZD1" s="399"/>
      <c r="KZE1" s="399"/>
      <c r="KZF1" s="399"/>
      <c r="KZG1" s="399"/>
      <c r="KZH1" s="399"/>
      <c r="KZI1" s="399"/>
      <c r="KZJ1" s="399"/>
      <c r="KZK1" s="399"/>
      <c r="KZL1" s="399"/>
      <c r="KZM1" s="399"/>
      <c r="KZN1" s="399"/>
      <c r="KZO1" s="399"/>
      <c r="KZP1" s="399"/>
      <c r="KZQ1" s="399"/>
      <c r="KZR1" s="399"/>
      <c r="KZS1" s="399"/>
      <c r="KZT1" s="399"/>
      <c r="KZU1" s="399"/>
      <c r="KZV1" s="399"/>
      <c r="KZW1" s="399"/>
      <c r="KZX1" s="399"/>
      <c r="KZY1" s="399"/>
      <c r="KZZ1" s="399"/>
      <c r="LAA1" s="399"/>
      <c r="LAB1" s="399"/>
      <c r="LAC1" s="399"/>
      <c r="LAD1" s="399"/>
      <c r="LAE1" s="399"/>
      <c r="LAF1" s="399"/>
      <c r="LAG1" s="399"/>
      <c r="LAH1" s="399"/>
      <c r="LAI1" s="399"/>
      <c r="LAJ1" s="399"/>
      <c r="LAK1" s="399"/>
      <c r="LAL1" s="399"/>
      <c r="LAM1" s="399"/>
      <c r="LAN1" s="399"/>
      <c r="LAO1" s="399"/>
      <c r="LAP1" s="399"/>
      <c r="LAQ1" s="399"/>
      <c r="LAR1" s="399"/>
      <c r="LAS1" s="399"/>
      <c r="LAT1" s="399"/>
      <c r="LAU1" s="399"/>
      <c r="LAV1" s="399"/>
      <c r="LAW1" s="399"/>
      <c r="LAX1" s="399"/>
      <c r="LAY1" s="399"/>
      <c r="LAZ1" s="399"/>
      <c r="LBA1" s="399"/>
      <c r="LBB1" s="399"/>
      <c r="LBC1" s="399"/>
      <c r="LBD1" s="399"/>
      <c r="LBE1" s="399"/>
      <c r="LBF1" s="399"/>
      <c r="LBG1" s="399"/>
      <c r="LBH1" s="399"/>
      <c r="LBI1" s="399"/>
      <c r="LBJ1" s="399"/>
      <c r="LBK1" s="399"/>
      <c r="LBL1" s="399"/>
      <c r="LBM1" s="399"/>
      <c r="LBN1" s="399"/>
      <c r="LBO1" s="399"/>
      <c r="LBP1" s="399"/>
      <c r="LBQ1" s="399"/>
      <c r="LBR1" s="399"/>
      <c r="LBS1" s="399"/>
      <c r="LBT1" s="399"/>
      <c r="LBU1" s="399"/>
      <c r="LBV1" s="399"/>
      <c r="LBW1" s="399"/>
      <c r="LBX1" s="399"/>
      <c r="LBY1" s="399"/>
      <c r="LBZ1" s="399"/>
      <c r="LCA1" s="399"/>
      <c r="LCB1" s="399"/>
      <c r="LCC1" s="399"/>
      <c r="LCD1" s="399"/>
      <c r="LCE1" s="399"/>
      <c r="LCF1" s="399"/>
      <c r="LCG1" s="399"/>
      <c r="LCH1" s="399"/>
      <c r="LCI1" s="399"/>
      <c r="LCJ1" s="399"/>
      <c r="LCK1" s="399"/>
      <c r="LCL1" s="399"/>
      <c r="LCM1" s="399"/>
      <c r="LCN1" s="399"/>
      <c r="LCO1" s="399"/>
      <c r="LCP1" s="399"/>
      <c r="LCQ1" s="399"/>
      <c r="LCR1" s="399"/>
      <c r="LCS1" s="399"/>
      <c r="LCT1" s="399"/>
      <c r="LCU1" s="399"/>
      <c r="LCV1" s="399"/>
      <c r="LCW1" s="399"/>
      <c r="LCX1" s="399"/>
      <c r="LCY1" s="399"/>
      <c r="LCZ1" s="399"/>
      <c r="LDA1" s="399"/>
      <c r="LDB1" s="399"/>
      <c r="LDC1" s="399"/>
      <c r="LDD1" s="399"/>
      <c r="LDE1" s="399"/>
      <c r="LDF1" s="399"/>
      <c r="LDG1" s="399"/>
      <c r="LDH1" s="399"/>
      <c r="LDI1" s="399"/>
      <c r="LDJ1" s="399"/>
      <c r="LDK1" s="399"/>
      <c r="LDL1" s="399"/>
      <c r="LDM1" s="399"/>
      <c r="LDN1" s="399"/>
      <c r="LDO1" s="399"/>
      <c r="LDP1" s="399"/>
      <c r="LDQ1" s="399"/>
      <c r="LDR1" s="399"/>
      <c r="LDS1" s="399"/>
      <c r="LDT1" s="399"/>
      <c r="LDU1" s="399"/>
      <c r="LDV1" s="399"/>
      <c r="LDW1" s="399"/>
      <c r="LDX1" s="399"/>
      <c r="LDY1" s="399"/>
      <c r="LDZ1" s="399"/>
      <c r="LEA1" s="399"/>
      <c r="LEB1" s="399"/>
      <c r="LEC1" s="399"/>
      <c r="LED1" s="399"/>
      <c r="LEE1" s="399"/>
      <c r="LEF1" s="399"/>
      <c r="LEG1" s="399"/>
      <c r="LEH1" s="399"/>
      <c r="LEI1" s="399"/>
      <c r="LEJ1" s="399"/>
      <c r="LEK1" s="399"/>
      <c r="LEL1" s="399"/>
      <c r="LEM1" s="399"/>
      <c r="LEN1" s="399"/>
      <c r="LEO1" s="399"/>
      <c r="LEP1" s="399"/>
      <c r="LEQ1" s="399"/>
      <c r="LER1" s="399"/>
      <c r="LES1" s="399"/>
      <c r="LET1" s="399"/>
      <c r="LEU1" s="399"/>
      <c r="LEV1" s="399"/>
      <c r="LEW1" s="399"/>
      <c r="LEX1" s="399"/>
      <c r="LEY1" s="399"/>
      <c r="LEZ1" s="399"/>
      <c r="LFA1" s="399"/>
      <c r="LFB1" s="399"/>
      <c r="LFC1" s="399"/>
      <c r="LFD1" s="399"/>
      <c r="LFE1" s="399"/>
      <c r="LFF1" s="399"/>
      <c r="LFG1" s="399"/>
      <c r="LFH1" s="399"/>
      <c r="LFI1" s="399"/>
      <c r="LFJ1" s="399"/>
      <c r="LFK1" s="399"/>
      <c r="LFL1" s="399"/>
      <c r="LFM1" s="399"/>
      <c r="LFN1" s="399"/>
      <c r="LFO1" s="399"/>
      <c r="LFP1" s="399"/>
      <c r="LFQ1" s="399"/>
      <c r="LFR1" s="399"/>
      <c r="LFS1" s="399"/>
      <c r="LFT1" s="399"/>
      <c r="LFU1" s="399"/>
      <c r="LFV1" s="399"/>
      <c r="LFW1" s="399"/>
      <c r="LFX1" s="399"/>
      <c r="LFY1" s="399"/>
      <c r="LFZ1" s="399"/>
      <c r="LGA1" s="399"/>
      <c r="LGB1" s="399"/>
      <c r="LGC1" s="399"/>
      <c r="LGD1" s="399"/>
      <c r="LGE1" s="399"/>
      <c r="LGF1" s="399"/>
      <c r="LGG1" s="399"/>
      <c r="LGH1" s="399"/>
      <c r="LGI1" s="399"/>
      <c r="LGJ1" s="399"/>
      <c r="LGK1" s="399"/>
      <c r="LGL1" s="399"/>
      <c r="LGM1" s="399"/>
      <c r="LGN1" s="399"/>
      <c r="LGO1" s="399"/>
      <c r="LGP1" s="399"/>
      <c r="LGQ1" s="399"/>
      <c r="LGR1" s="399"/>
      <c r="LGS1" s="399"/>
      <c r="LGT1" s="399"/>
      <c r="LGU1" s="399"/>
      <c r="LGV1" s="399"/>
      <c r="LGW1" s="399"/>
      <c r="LGX1" s="399"/>
      <c r="LGY1" s="399"/>
      <c r="LGZ1" s="399"/>
      <c r="LHA1" s="399"/>
      <c r="LHB1" s="399"/>
      <c r="LHC1" s="399"/>
      <c r="LHD1" s="399"/>
      <c r="LHE1" s="399"/>
      <c r="LHF1" s="399"/>
      <c r="LHG1" s="399"/>
      <c r="LHH1" s="399"/>
      <c r="LHI1" s="399"/>
      <c r="LHJ1" s="399"/>
      <c r="LHK1" s="399"/>
      <c r="LHL1" s="399"/>
      <c r="LHM1" s="399"/>
      <c r="LHN1" s="399"/>
      <c r="LHO1" s="399"/>
      <c r="LHP1" s="399"/>
      <c r="LHQ1" s="399"/>
      <c r="LHR1" s="399"/>
      <c r="LHS1" s="399"/>
      <c r="LHT1" s="399"/>
      <c r="LHU1" s="399"/>
      <c r="LHV1" s="399"/>
      <c r="LHW1" s="399"/>
      <c r="LHX1" s="399"/>
      <c r="LHY1" s="399"/>
      <c r="LHZ1" s="399"/>
      <c r="LIA1" s="399"/>
      <c r="LIB1" s="399"/>
      <c r="LIC1" s="399"/>
      <c r="LID1" s="399"/>
      <c r="LIE1" s="399"/>
      <c r="LIF1" s="399"/>
      <c r="LIG1" s="399"/>
      <c r="LIH1" s="399"/>
      <c r="LII1" s="399"/>
      <c r="LIJ1" s="399"/>
      <c r="LIK1" s="399"/>
      <c r="LIL1" s="399"/>
      <c r="LIM1" s="399"/>
      <c r="LIN1" s="399"/>
      <c r="LIO1" s="399"/>
      <c r="LIP1" s="399"/>
      <c r="LIQ1" s="399"/>
      <c r="LIR1" s="399"/>
      <c r="LIS1" s="399"/>
      <c r="LIT1" s="399"/>
      <c r="LIU1" s="399"/>
      <c r="LIV1" s="399"/>
      <c r="LIW1" s="399"/>
      <c r="LIX1" s="399"/>
      <c r="LIY1" s="399"/>
      <c r="LIZ1" s="399"/>
      <c r="LJA1" s="399"/>
      <c r="LJB1" s="399"/>
      <c r="LJC1" s="399"/>
      <c r="LJD1" s="399"/>
      <c r="LJE1" s="399"/>
      <c r="LJF1" s="399"/>
      <c r="LJG1" s="399"/>
      <c r="LJH1" s="399"/>
      <c r="LJI1" s="399"/>
      <c r="LJJ1" s="399"/>
      <c r="LJK1" s="399"/>
      <c r="LJL1" s="399"/>
      <c r="LJM1" s="399"/>
      <c r="LJN1" s="399"/>
      <c r="LJO1" s="399"/>
      <c r="LJP1" s="399"/>
      <c r="LJQ1" s="399"/>
      <c r="LJR1" s="399"/>
      <c r="LJS1" s="399"/>
      <c r="LJT1" s="399"/>
      <c r="LJU1" s="399"/>
      <c r="LJV1" s="399"/>
      <c r="LJW1" s="399"/>
      <c r="LJX1" s="399"/>
      <c r="LJY1" s="399"/>
      <c r="LJZ1" s="399"/>
      <c r="LKA1" s="399"/>
      <c r="LKB1" s="399"/>
      <c r="LKC1" s="399"/>
      <c r="LKD1" s="399"/>
      <c r="LKE1" s="399"/>
      <c r="LKF1" s="399"/>
      <c r="LKG1" s="399"/>
      <c r="LKH1" s="399"/>
      <c r="LKI1" s="399"/>
      <c r="LKJ1" s="399"/>
      <c r="LKK1" s="399"/>
      <c r="LKL1" s="399"/>
      <c r="LKM1" s="399"/>
      <c r="LKN1" s="399"/>
      <c r="LKO1" s="399"/>
      <c r="LKP1" s="399"/>
      <c r="LKQ1" s="399"/>
      <c r="LKR1" s="399"/>
      <c r="LKS1" s="399"/>
      <c r="LKT1" s="399"/>
      <c r="LKU1" s="399"/>
      <c r="LKV1" s="399"/>
      <c r="LKW1" s="399"/>
      <c r="LKX1" s="399"/>
      <c r="LKY1" s="399"/>
      <c r="LKZ1" s="399"/>
      <c r="LLA1" s="399"/>
      <c r="LLB1" s="399"/>
      <c r="LLC1" s="399"/>
      <c r="LLD1" s="399"/>
      <c r="LLE1" s="399"/>
      <c r="LLF1" s="399"/>
      <c r="LLG1" s="399"/>
      <c r="LLH1" s="399"/>
      <c r="LLI1" s="399"/>
      <c r="LLJ1" s="399"/>
      <c r="LLK1" s="399"/>
      <c r="LLL1" s="399"/>
      <c r="LLM1" s="399"/>
      <c r="LLN1" s="399"/>
      <c r="LLO1" s="399"/>
      <c r="LLP1" s="399"/>
      <c r="LLQ1" s="399"/>
      <c r="LLR1" s="399"/>
      <c r="LLS1" s="399"/>
      <c r="LLT1" s="399"/>
      <c r="LLU1" s="399"/>
      <c r="LLV1" s="399"/>
      <c r="LLW1" s="399"/>
      <c r="LLX1" s="399"/>
      <c r="LLY1" s="399"/>
      <c r="LLZ1" s="399"/>
      <c r="LMA1" s="399"/>
      <c r="LMB1" s="399"/>
      <c r="LMC1" s="399"/>
      <c r="LMD1" s="399"/>
      <c r="LME1" s="399"/>
      <c r="LMF1" s="399"/>
      <c r="LMG1" s="399"/>
      <c r="LMH1" s="399"/>
      <c r="LMI1" s="399"/>
      <c r="LMJ1" s="399"/>
      <c r="LMK1" s="399"/>
      <c r="LML1" s="399"/>
      <c r="LMM1" s="399"/>
      <c r="LMN1" s="399"/>
      <c r="LMO1" s="399"/>
      <c r="LMP1" s="399"/>
      <c r="LMQ1" s="399"/>
      <c r="LMR1" s="399"/>
      <c r="LMS1" s="399"/>
      <c r="LMT1" s="399"/>
      <c r="LMU1" s="399"/>
      <c r="LMV1" s="399"/>
      <c r="LMW1" s="399"/>
      <c r="LMX1" s="399"/>
      <c r="LMY1" s="399"/>
      <c r="LMZ1" s="399"/>
      <c r="LNA1" s="399"/>
      <c r="LNB1" s="399"/>
      <c r="LNC1" s="399"/>
      <c r="LND1" s="399"/>
      <c r="LNE1" s="399"/>
      <c r="LNF1" s="399"/>
      <c r="LNG1" s="399"/>
      <c r="LNH1" s="399"/>
      <c r="LNI1" s="399"/>
      <c r="LNJ1" s="399"/>
      <c r="LNK1" s="399"/>
      <c r="LNL1" s="399"/>
      <c r="LNM1" s="399"/>
      <c r="LNN1" s="399"/>
      <c r="LNO1" s="399"/>
      <c r="LNP1" s="399"/>
      <c r="LNQ1" s="399"/>
      <c r="LNR1" s="399"/>
      <c r="LNS1" s="399"/>
      <c r="LNT1" s="399"/>
      <c r="LNU1" s="399"/>
      <c r="LNV1" s="399"/>
      <c r="LNW1" s="399"/>
      <c r="LNX1" s="399"/>
      <c r="LNY1" s="399"/>
      <c r="LNZ1" s="399"/>
      <c r="LOA1" s="399"/>
      <c r="LOB1" s="399"/>
      <c r="LOC1" s="399"/>
      <c r="LOD1" s="399"/>
      <c r="LOE1" s="399"/>
      <c r="LOF1" s="399"/>
      <c r="LOG1" s="399"/>
      <c r="LOH1" s="399"/>
      <c r="LOI1" s="399"/>
      <c r="LOJ1" s="399"/>
      <c r="LOK1" s="399"/>
      <c r="LOL1" s="399"/>
      <c r="LOM1" s="399"/>
      <c r="LON1" s="399"/>
      <c r="LOO1" s="399"/>
      <c r="LOP1" s="399"/>
      <c r="LOQ1" s="399"/>
      <c r="LOR1" s="399"/>
      <c r="LOS1" s="399"/>
      <c r="LOT1" s="399"/>
      <c r="LOU1" s="399"/>
      <c r="LOV1" s="399"/>
      <c r="LOW1" s="399"/>
      <c r="LOX1" s="399"/>
      <c r="LOY1" s="399"/>
      <c r="LOZ1" s="399"/>
      <c r="LPA1" s="399"/>
      <c r="LPB1" s="399"/>
      <c r="LPC1" s="399"/>
      <c r="LPD1" s="399"/>
      <c r="LPE1" s="399"/>
      <c r="LPF1" s="399"/>
      <c r="LPG1" s="399"/>
      <c r="LPH1" s="399"/>
      <c r="LPI1" s="399"/>
      <c r="LPJ1" s="399"/>
      <c r="LPK1" s="399"/>
      <c r="LPL1" s="399"/>
      <c r="LPM1" s="399"/>
      <c r="LPN1" s="399"/>
      <c r="LPO1" s="399"/>
      <c r="LPP1" s="399"/>
      <c r="LPQ1" s="399"/>
      <c r="LPR1" s="399"/>
      <c r="LPS1" s="399"/>
      <c r="LPT1" s="399"/>
      <c r="LPU1" s="399"/>
      <c r="LPV1" s="399"/>
      <c r="LPW1" s="399"/>
      <c r="LPX1" s="399"/>
      <c r="LPY1" s="399"/>
      <c r="LPZ1" s="399"/>
      <c r="LQA1" s="399"/>
      <c r="LQB1" s="399"/>
      <c r="LQC1" s="399"/>
      <c r="LQD1" s="399"/>
      <c r="LQE1" s="399"/>
      <c r="LQF1" s="399"/>
      <c r="LQG1" s="399"/>
      <c r="LQH1" s="399"/>
      <c r="LQI1" s="399"/>
      <c r="LQJ1" s="399"/>
      <c r="LQK1" s="399"/>
      <c r="LQL1" s="399"/>
      <c r="LQM1" s="399"/>
      <c r="LQN1" s="399"/>
      <c r="LQO1" s="399"/>
      <c r="LQP1" s="399"/>
      <c r="LQQ1" s="399"/>
      <c r="LQR1" s="399"/>
      <c r="LQS1" s="399"/>
      <c r="LQT1" s="399"/>
      <c r="LQU1" s="399"/>
      <c r="LQV1" s="399"/>
      <c r="LQW1" s="399"/>
      <c r="LQX1" s="399"/>
      <c r="LQY1" s="399"/>
      <c r="LQZ1" s="399"/>
      <c r="LRA1" s="399"/>
      <c r="LRB1" s="399"/>
      <c r="LRC1" s="399"/>
      <c r="LRD1" s="399"/>
      <c r="LRE1" s="399"/>
      <c r="LRF1" s="399"/>
      <c r="LRG1" s="399"/>
      <c r="LRH1" s="399"/>
      <c r="LRI1" s="399"/>
      <c r="LRJ1" s="399"/>
      <c r="LRK1" s="399"/>
      <c r="LRL1" s="399"/>
      <c r="LRM1" s="399"/>
      <c r="LRN1" s="399"/>
      <c r="LRO1" s="399"/>
      <c r="LRP1" s="399"/>
      <c r="LRQ1" s="399"/>
      <c r="LRR1" s="399"/>
      <c r="LRS1" s="399"/>
      <c r="LRT1" s="399"/>
      <c r="LRU1" s="399"/>
      <c r="LRV1" s="399"/>
      <c r="LRW1" s="399"/>
      <c r="LRX1" s="399"/>
      <c r="LRY1" s="399"/>
      <c r="LRZ1" s="399"/>
      <c r="LSA1" s="399"/>
      <c r="LSB1" s="399"/>
      <c r="LSC1" s="399"/>
      <c r="LSD1" s="399"/>
      <c r="LSE1" s="399"/>
      <c r="LSF1" s="399"/>
      <c r="LSG1" s="399"/>
      <c r="LSH1" s="399"/>
      <c r="LSI1" s="399"/>
      <c r="LSJ1" s="399"/>
      <c r="LSK1" s="399"/>
      <c r="LSL1" s="399"/>
      <c r="LSM1" s="399"/>
      <c r="LSN1" s="399"/>
      <c r="LSO1" s="399"/>
      <c r="LSP1" s="399"/>
      <c r="LSQ1" s="399"/>
      <c r="LSR1" s="399"/>
      <c r="LSS1" s="399"/>
      <c r="LST1" s="399"/>
      <c r="LSU1" s="399"/>
      <c r="LSV1" s="399"/>
      <c r="LSW1" s="399"/>
      <c r="LSX1" s="399"/>
      <c r="LSY1" s="399"/>
      <c r="LSZ1" s="399"/>
      <c r="LTA1" s="399"/>
      <c r="LTB1" s="399"/>
      <c r="LTC1" s="399"/>
      <c r="LTD1" s="399"/>
      <c r="LTE1" s="399"/>
      <c r="LTF1" s="399"/>
      <c r="LTG1" s="399"/>
      <c r="LTH1" s="399"/>
      <c r="LTI1" s="399"/>
      <c r="LTJ1" s="399"/>
      <c r="LTK1" s="399"/>
      <c r="LTL1" s="399"/>
      <c r="LTM1" s="399"/>
      <c r="LTN1" s="399"/>
      <c r="LTO1" s="399"/>
      <c r="LTP1" s="399"/>
      <c r="LTQ1" s="399"/>
      <c r="LTR1" s="399"/>
      <c r="LTS1" s="399"/>
      <c r="LTT1" s="399"/>
      <c r="LTU1" s="399"/>
      <c r="LTV1" s="399"/>
      <c r="LTW1" s="399"/>
      <c r="LTX1" s="399"/>
      <c r="LTY1" s="399"/>
      <c r="LTZ1" s="399"/>
      <c r="LUA1" s="399"/>
      <c r="LUB1" s="399"/>
      <c r="LUC1" s="399"/>
      <c r="LUD1" s="399"/>
      <c r="LUE1" s="399"/>
      <c r="LUF1" s="399"/>
      <c r="LUG1" s="399"/>
      <c r="LUH1" s="399"/>
      <c r="LUI1" s="399"/>
      <c r="LUJ1" s="399"/>
      <c r="LUK1" s="399"/>
      <c r="LUL1" s="399"/>
      <c r="LUM1" s="399"/>
      <c r="LUN1" s="399"/>
      <c r="LUO1" s="399"/>
      <c r="LUP1" s="399"/>
      <c r="LUQ1" s="399"/>
      <c r="LUR1" s="399"/>
      <c r="LUS1" s="399"/>
      <c r="LUT1" s="399"/>
      <c r="LUU1" s="399"/>
      <c r="LUV1" s="399"/>
      <c r="LUW1" s="399"/>
      <c r="LUX1" s="399"/>
      <c r="LUY1" s="399"/>
      <c r="LUZ1" s="399"/>
      <c r="LVA1" s="399"/>
      <c r="LVB1" s="399"/>
      <c r="LVC1" s="399"/>
      <c r="LVD1" s="399"/>
      <c r="LVE1" s="399"/>
      <c r="LVF1" s="399"/>
      <c r="LVG1" s="399"/>
      <c r="LVH1" s="399"/>
      <c r="LVI1" s="399"/>
      <c r="LVJ1" s="399"/>
      <c r="LVK1" s="399"/>
      <c r="LVL1" s="399"/>
      <c r="LVM1" s="399"/>
      <c r="LVN1" s="399"/>
      <c r="LVO1" s="399"/>
      <c r="LVP1" s="399"/>
      <c r="LVQ1" s="399"/>
      <c r="LVR1" s="399"/>
      <c r="LVS1" s="399"/>
      <c r="LVT1" s="399"/>
      <c r="LVU1" s="399"/>
      <c r="LVV1" s="399"/>
      <c r="LVW1" s="399"/>
      <c r="LVX1" s="399"/>
      <c r="LVY1" s="399"/>
      <c r="LVZ1" s="399"/>
      <c r="LWA1" s="399"/>
      <c r="LWB1" s="399"/>
      <c r="LWC1" s="399"/>
      <c r="LWD1" s="399"/>
      <c r="LWE1" s="399"/>
      <c r="LWF1" s="399"/>
      <c r="LWG1" s="399"/>
      <c r="LWH1" s="399"/>
      <c r="LWI1" s="399"/>
      <c r="LWJ1" s="399"/>
      <c r="LWK1" s="399"/>
      <c r="LWL1" s="399"/>
      <c r="LWM1" s="399"/>
      <c r="LWN1" s="399"/>
      <c r="LWO1" s="399"/>
      <c r="LWP1" s="399"/>
      <c r="LWQ1" s="399"/>
      <c r="LWR1" s="399"/>
      <c r="LWS1" s="399"/>
      <c r="LWT1" s="399"/>
      <c r="LWU1" s="399"/>
      <c r="LWV1" s="399"/>
      <c r="LWW1" s="399"/>
      <c r="LWX1" s="399"/>
      <c r="LWY1" s="399"/>
      <c r="LWZ1" s="399"/>
      <c r="LXA1" s="399"/>
      <c r="LXB1" s="399"/>
      <c r="LXC1" s="399"/>
      <c r="LXD1" s="399"/>
      <c r="LXE1" s="399"/>
      <c r="LXF1" s="399"/>
      <c r="LXG1" s="399"/>
      <c r="LXH1" s="399"/>
      <c r="LXI1" s="399"/>
      <c r="LXJ1" s="399"/>
      <c r="LXK1" s="399"/>
      <c r="LXL1" s="399"/>
      <c r="LXM1" s="399"/>
      <c r="LXN1" s="399"/>
      <c r="LXO1" s="399"/>
      <c r="LXP1" s="399"/>
      <c r="LXQ1" s="399"/>
      <c r="LXR1" s="399"/>
      <c r="LXS1" s="399"/>
      <c r="LXT1" s="399"/>
      <c r="LXU1" s="399"/>
      <c r="LXV1" s="399"/>
      <c r="LXW1" s="399"/>
      <c r="LXX1" s="399"/>
      <c r="LXY1" s="399"/>
      <c r="LXZ1" s="399"/>
      <c r="LYA1" s="399"/>
      <c r="LYB1" s="399"/>
      <c r="LYC1" s="399"/>
      <c r="LYD1" s="399"/>
      <c r="LYE1" s="399"/>
      <c r="LYF1" s="399"/>
      <c r="LYG1" s="399"/>
      <c r="LYH1" s="399"/>
      <c r="LYI1" s="399"/>
      <c r="LYJ1" s="399"/>
      <c r="LYK1" s="399"/>
      <c r="LYL1" s="399"/>
      <c r="LYM1" s="399"/>
      <c r="LYN1" s="399"/>
      <c r="LYO1" s="399"/>
      <c r="LYP1" s="399"/>
      <c r="LYQ1" s="399"/>
      <c r="LYR1" s="399"/>
      <c r="LYS1" s="399"/>
      <c r="LYT1" s="399"/>
      <c r="LYU1" s="399"/>
      <c r="LYV1" s="399"/>
      <c r="LYW1" s="399"/>
      <c r="LYX1" s="399"/>
      <c r="LYY1" s="399"/>
      <c r="LYZ1" s="399"/>
      <c r="LZA1" s="399"/>
      <c r="LZB1" s="399"/>
      <c r="LZC1" s="399"/>
      <c r="LZD1" s="399"/>
      <c r="LZE1" s="399"/>
      <c r="LZF1" s="399"/>
      <c r="LZG1" s="399"/>
      <c r="LZH1" s="399"/>
      <c r="LZI1" s="399"/>
      <c r="LZJ1" s="399"/>
      <c r="LZK1" s="399"/>
      <c r="LZL1" s="399"/>
      <c r="LZM1" s="399"/>
      <c r="LZN1" s="399"/>
      <c r="LZO1" s="399"/>
      <c r="LZP1" s="399"/>
      <c r="LZQ1" s="399"/>
      <c r="LZR1" s="399"/>
      <c r="LZS1" s="399"/>
      <c r="LZT1" s="399"/>
      <c r="LZU1" s="399"/>
      <c r="LZV1" s="399"/>
      <c r="LZW1" s="399"/>
      <c r="LZX1" s="399"/>
      <c r="LZY1" s="399"/>
      <c r="LZZ1" s="399"/>
      <c r="MAA1" s="399"/>
      <c r="MAB1" s="399"/>
      <c r="MAC1" s="399"/>
      <c r="MAD1" s="399"/>
      <c r="MAE1" s="399"/>
      <c r="MAF1" s="399"/>
      <c r="MAG1" s="399"/>
      <c r="MAH1" s="399"/>
      <c r="MAI1" s="399"/>
      <c r="MAJ1" s="399"/>
      <c r="MAK1" s="399"/>
      <c r="MAL1" s="399"/>
      <c r="MAM1" s="399"/>
      <c r="MAN1" s="399"/>
      <c r="MAO1" s="399"/>
      <c r="MAP1" s="399"/>
      <c r="MAQ1" s="399"/>
      <c r="MAR1" s="399"/>
      <c r="MAS1" s="399"/>
      <c r="MAT1" s="399"/>
      <c r="MAU1" s="399"/>
      <c r="MAV1" s="399"/>
      <c r="MAW1" s="399"/>
      <c r="MAX1" s="399"/>
      <c r="MAY1" s="399"/>
      <c r="MAZ1" s="399"/>
      <c r="MBA1" s="399"/>
      <c r="MBB1" s="399"/>
      <c r="MBC1" s="399"/>
      <c r="MBD1" s="399"/>
      <c r="MBE1" s="399"/>
      <c r="MBF1" s="399"/>
      <c r="MBG1" s="399"/>
      <c r="MBH1" s="399"/>
      <c r="MBI1" s="399"/>
      <c r="MBJ1" s="399"/>
      <c r="MBK1" s="399"/>
      <c r="MBL1" s="399"/>
      <c r="MBM1" s="399"/>
      <c r="MBN1" s="399"/>
      <c r="MBO1" s="399"/>
      <c r="MBP1" s="399"/>
      <c r="MBQ1" s="399"/>
      <c r="MBR1" s="399"/>
      <c r="MBS1" s="399"/>
      <c r="MBT1" s="399"/>
      <c r="MBU1" s="399"/>
      <c r="MBV1" s="399"/>
      <c r="MBW1" s="399"/>
      <c r="MBX1" s="399"/>
      <c r="MBY1" s="399"/>
      <c r="MBZ1" s="399"/>
      <c r="MCA1" s="399"/>
      <c r="MCB1" s="399"/>
      <c r="MCC1" s="399"/>
      <c r="MCD1" s="399"/>
      <c r="MCE1" s="399"/>
      <c r="MCF1" s="399"/>
      <c r="MCG1" s="399"/>
      <c r="MCH1" s="399"/>
      <c r="MCI1" s="399"/>
      <c r="MCJ1" s="399"/>
      <c r="MCK1" s="399"/>
      <c r="MCL1" s="399"/>
      <c r="MCM1" s="399"/>
      <c r="MCN1" s="399"/>
      <c r="MCO1" s="399"/>
      <c r="MCP1" s="399"/>
      <c r="MCQ1" s="399"/>
      <c r="MCR1" s="399"/>
      <c r="MCS1" s="399"/>
      <c r="MCT1" s="399"/>
      <c r="MCU1" s="399"/>
      <c r="MCV1" s="399"/>
      <c r="MCW1" s="399"/>
      <c r="MCX1" s="399"/>
      <c r="MCY1" s="399"/>
      <c r="MCZ1" s="399"/>
      <c r="MDA1" s="399"/>
      <c r="MDB1" s="399"/>
      <c r="MDC1" s="399"/>
      <c r="MDD1" s="399"/>
      <c r="MDE1" s="399"/>
      <c r="MDF1" s="399"/>
      <c r="MDG1" s="399"/>
      <c r="MDH1" s="399"/>
      <c r="MDI1" s="399"/>
      <c r="MDJ1" s="399"/>
      <c r="MDK1" s="399"/>
      <c r="MDL1" s="399"/>
      <c r="MDM1" s="399"/>
      <c r="MDN1" s="399"/>
      <c r="MDO1" s="399"/>
      <c r="MDP1" s="399"/>
      <c r="MDQ1" s="399"/>
      <c r="MDR1" s="399"/>
      <c r="MDS1" s="399"/>
      <c r="MDT1" s="399"/>
      <c r="MDU1" s="399"/>
      <c r="MDV1" s="399"/>
      <c r="MDW1" s="399"/>
      <c r="MDX1" s="399"/>
      <c r="MDY1" s="399"/>
      <c r="MDZ1" s="399"/>
      <c r="MEA1" s="399"/>
      <c r="MEB1" s="399"/>
      <c r="MEC1" s="399"/>
      <c r="MED1" s="399"/>
      <c r="MEE1" s="399"/>
      <c r="MEF1" s="399"/>
      <c r="MEG1" s="399"/>
      <c r="MEH1" s="399"/>
      <c r="MEI1" s="399"/>
      <c r="MEJ1" s="399"/>
      <c r="MEK1" s="399"/>
      <c r="MEL1" s="399"/>
      <c r="MEM1" s="399"/>
      <c r="MEN1" s="399"/>
      <c r="MEO1" s="399"/>
      <c r="MEP1" s="399"/>
      <c r="MEQ1" s="399"/>
      <c r="MER1" s="399"/>
      <c r="MES1" s="399"/>
      <c r="MET1" s="399"/>
      <c r="MEU1" s="399"/>
      <c r="MEV1" s="399"/>
      <c r="MEW1" s="399"/>
      <c r="MEX1" s="399"/>
      <c r="MEY1" s="399"/>
      <c r="MEZ1" s="399"/>
      <c r="MFA1" s="399"/>
      <c r="MFB1" s="399"/>
      <c r="MFC1" s="399"/>
      <c r="MFD1" s="399"/>
      <c r="MFE1" s="399"/>
      <c r="MFF1" s="399"/>
      <c r="MFG1" s="399"/>
      <c r="MFH1" s="399"/>
      <c r="MFI1" s="399"/>
      <c r="MFJ1" s="399"/>
      <c r="MFK1" s="399"/>
      <c r="MFL1" s="399"/>
      <c r="MFM1" s="399"/>
      <c r="MFN1" s="399"/>
      <c r="MFO1" s="399"/>
      <c r="MFP1" s="399"/>
      <c r="MFQ1" s="399"/>
      <c r="MFR1" s="399"/>
      <c r="MFS1" s="399"/>
      <c r="MFT1" s="399"/>
      <c r="MFU1" s="399"/>
      <c r="MFV1" s="399"/>
      <c r="MFW1" s="399"/>
      <c r="MFX1" s="399"/>
      <c r="MFY1" s="399"/>
      <c r="MFZ1" s="399"/>
      <c r="MGA1" s="399"/>
      <c r="MGB1" s="399"/>
      <c r="MGC1" s="399"/>
      <c r="MGD1" s="399"/>
      <c r="MGE1" s="399"/>
      <c r="MGF1" s="399"/>
      <c r="MGG1" s="399"/>
      <c r="MGH1" s="399"/>
      <c r="MGI1" s="399"/>
      <c r="MGJ1" s="399"/>
      <c r="MGK1" s="399"/>
      <c r="MGL1" s="399"/>
      <c r="MGM1" s="399"/>
      <c r="MGN1" s="399"/>
      <c r="MGO1" s="399"/>
      <c r="MGP1" s="399"/>
      <c r="MGQ1" s="399"/>
      <c r="MGR1" s="399"/>
      <c r="MGS1" s="399"/>
      <c r="MGT1" s="399"/>
      <c r="MGU1" s="399"/>
      <c r="MGV1" s="399"/>
      <c r="MGW1" s="399"/>
      <c r="MGX1" s="399"/>
      <c r="MGY1" s="399"/>
      <c r="MGZ1" s="399"/>
      <c r="MHA1" s="399"/>
      <c r="MHB1" s="399"/>
      <c r="MHC1" s="399"/>
      <c r="MHD1" s="399"/>
      <c r="MHE1" s="399"/>
      <c r="MHF1" s="399"/>
      <c r="MHG1" s="399"/>
      <c r="MHH1" s="399"/>
      <c r="MHI1" s="399"/>
      <c r="MHJ1" s="399"/>
      <c r="MHK1" s="399"/>
      <c r="MHL1" s="399"/>
      <c r="MHM1" s="399"/>
      <c r="MHN1" s="399"/>
      <c r="MHO1" s="399"/>
      <c r="MHP1" s="399"/>
      <c r="MHQ1" s="399"/>
      <c r="MHR1" s="399"/>
      <c r="MHS1" s="399"/>
      <c r="MHT1" s="399"/>
      <c r="MHU1" s="399"/>
      <c r="MHV1" s="399"/>
      <c r="MHW1" s="399"/>
      <c r="MHX1" s="399"/>
      <c r="MHY1" s="399"/>
      <c r="MHZ1" s="399"/>
      <c r="MIA1" s="399"/>
      <c r="MIB1" s="399"/>
      <c r="MIC1" s="399"/>
      <c r="MID1" s="399"/>
      <c r="MIE1" s="399"/>
      <c r="MIF1" s="399"/>
      <c r="MIG1" s="399"/>
      <c r="MIH1" s="399"/>
      <c r="MII1" s="399"/>
      <c r="MIJ1" s="399"/>
      <c r="MIK1" s="399"/>
      <c r="MIL1" s="399"/>
      <c r="MIM1" s="399"/>
      <c r="MIN1" s="399"/>
      <c r="MIO1" s="399"/>
      <c r="MIP1" s="399"/>
      <c r="MIQ1" s="399"/>
      <c r="MIR1" s="399"/>
      <c r="MIS1" s="399"/>
      <c r="MIT1" s="399"/>
      <c r="MIU1" s="399"/>
      <c r="MIV1" s="399"/>
      <c r="MIW1" s="399"/>
      <c r="MIX1" s="399"/>
      <c r="MIY1" s="399"/>
      <c r="MIZ1" s="399"/>
      <c r="MJA1" s="399"/>
      <c r="MJB1" s="399"/>
      <c r="MJC1" s="399"/>
      <c r="MJD1" s="399"/>
      <c r="MJE1" s="399"/>
      <c r="MJF1" s="399"/>
      <c r="MJG1" s="399"/>
      <c r="MJH1" s="399"/>
      <c r="MJI1" s="399"/>
      <c r="MJJ1" s="399"/>
      <c r="MJK1" s="399"/>
      <c r="MJL1" s="399"/>
      <c r="MJM1" s="399"/>
      <c r="MJN1" s="399"/>
      <c r="MJO1" s="399"/>
      <c r="MJP1" s="399"/>
      <c r="MJQ1" s="399"/>
      <c r="MJR1" s="399"/>
      <c r="MJS1" s="399"/>
      <c r="MJT1" s="399"/>
      <c r="MJU1" s="399"/>
      <c r="MJV1" s="399"/>
      <c r="MJW1" s="399"/>
      <c r="MJX1" s="399"/>
      <c r="MJY1" s="399"/>
      <c r="MJZ1" s="399"/>
      <c r="MKA1" s="399"/>
      <c r="MKB1" s="399"/>
      <c r="MKC1" s="399"/>
      <c r="MKD1" s="399"/>
      <c r="MKE1" s="399"/>
      <c r="MKF1" s="399"/>
      <c r="MKG1" s="399"/>
      <c r="MKH1" s="399"/>
      <c r="MKI1" s="399"/>
      <c r="MKJ1" s="399"/>
      <c r="MKK1" s="399"/>
      <c r="MKL1" s="399"/>
      <c r="MKM1" s="399"/>
      <c r="MKN1" s="399"/>
      <c r="MKO1" s="399"/>
      <c r="MKP1" s="399"/>
      <c r="MKQ1" s="399"/>
      <c r="MKR1" s="399"/>
      <c r="MKS1" s="399"/>
      <c r="MKT1" s="399"/>
      <c r="MKU1" s="399"/>
      <c r="MKV1" s="399"/>
      <c r="MKW1" s="399"/>
      <c r="MKX1" s="399"/>
      <c r="MKY1" s="399"/>
      <c r="MKZ1" s="399"/>
      <c r="MLA1" s="399"/>
      <c r="MLB1" s="399"/>
      <c r="MLC1" s="399"/>
      <c r="MLD1" s="399"/>
      <c r="MLE1" s="399"/>
      <c r="MLF1" s="399"/>
      <c r="MLG1" s="399"/>
      <c r="MLH1" s="399"/>
      <c r="MLI1" s="399"/>
      <c r="MLJ1" s="399"/>
      <c r="MLK1" s="399"/>
      <c r="MLL1" s="399"/>
      <c r="MLM1" s="399"/>
      <c r="MLN1" s="399"/>
      <c r="MLO1" s="399"/>
      <c r="MLP1" s="399"/>
      <c r="MLQ1" s="399"/>
      <c r="MLR1" s="399"/>
      <c r="MLS1" s="399"/>
      <c r="MLT1" s="399"/>
      <c r="MLU1" s="399"/>
      <c r="MLV1" s="399"/>
      <c r="MLW1" s="399"/>
      <c r="MLX1" s="399"/>
      <c r="MLY1" s="399"/>
      <c r="MLZ1" s="399"/>
      <c r="MMA1" s="399"/>
      <c r="MMB1" s="399"/>
      <c r="MMC1" s="399"/>
      <c r="MMD1" s="399"/>
      <c r="MME1" s="399"/>
      <c r="MMF1" s="399"/>
      <c r="MMG1" s="399"/>
      <c r="MMH1" s="399"/>
      <c r="MMI1" s="399"/>
      <c r="MMJ1" s="399"/>
      <c r="MMK1" s="399"/>
      <c r="MML1" s="399"/>
      <c r="MMM1" s="399"/>
      <c r="MMN1" s="399"/>
      <c r="MMO1" s="399"/>
      <c r="MMP1" s="399"/>
      <c r="MMQ1" s="399"/>
      <c r="MMR1" s="399"/>
      <c r="MMS1" s="399"/>
      <c r="MMT1" s="399"/>
      <c r="MMU1" s="399"/>
      <c r="MMV1" s="399"/>
      <c r="MMW1" s="399"/>
      <c r="MMX1" s="399"/>
      <c r="MMY1" s="399"/>
      <c r="MMZ1" s="399"/>
      <c r="MNA1" s="399"/>
      <c r="MNB1" s="399"/>
      <c r="MNC1" s="399"/>
      <c r="MND1" s="399"/>
      <c r="MNE1" s="399"/>
      <c r="MNF1" s="399"/>
      <c r="MNG1" s="399"/>
      <c r="MNH1" s="399"/>
      <c r="MNI1" s="399"/>
      <c r="MNJ1" s="399"/>
      <c r="MNK1" s="399"/>
      <c r="MNL1" s="399"/>
      <c r="MNM1" s="399"/>
      <c r="MNN1" s="399"/>
      <c r="MNO1" s="399"/>
      <c r="MNP1" s="399"/>
      <c r="MNQ1" s="399"/>
      <c r="MNR1" s="399"/>
      <c r="MNS1" s="399"/>
      <c r="MNT1" s="399"/>
      <c r="MNU1" s="399"/>
      <c r="MNV1" s="399"/>
      <c r="MNW1" s="399"/>
      <c r="MNX1" s="399"/>
      <c r="MNY1" s="399"/>
      <c r="MNZ1" s="399"/>
      <c r="MOA1" s="399"/>
      <c r="MOB1" s="399"/>
      <c r="MOC1" s="399"/>
      <c r="MOD1" s="399"/>
      <c r="MOE1" s="399"/>
      <c r="MOF1" s="399"/>
      <c r="MOG1" s="399"/>
      <c r="MOH1" s="399"/>
      <c r="MOI1" s="399"/>
      <c r="MOJ1" s="399"/>
      <c r="MOK1" s="399"/>
      <c r="MOL1" s="399"/>
      <c r="MOM1" s="399"/>
      <c r="MON1" s="399"/>
      <c r="MOO1" s="399"/>
      <c r="MOP1" s="399"/>
      <c r="MOQ1" s="399"/>
      <c r="MOR1" s="399"/>
      <c r="MOS1" s="399"/>
      <c r="MOT1" s="399"/>
      <c r="MOU1" s="399"/>
      <c r="MOV1" s="399"/>
      <c r="MOW1" s="399"/>
      <c r="MOX1" s="399"/>
      <c r="MOY1" s="399"/>
      <c r="MOZ1" s="399"/>
      <c r="MPA1" s="399"/>
      <c r="MPB1" s="399"/>
      <c r="MPC1" s="399"/>
      <c r="MPD1" s="399"/>
      <c r="MPE1" s="399"/>
      <c r="MPF1" s="399"/>
      <c r="MPG1" s="399"/>
      <c r="MPH1" s="399"/>
      <c r="MPI1" s="399"/>
      <c r="MPJ1" s="399"/>
      <c r="MPK1" s="399"/>
      <c r="MPL1" s="399"/>
      <c r="MPM1" s="399"/>
      <c r="MPN1" s="399"/>
      <c r="MPO1" s="399"/>
      <c r="MPP1" s="399"/>
      <c r="MPQ1" s="399"/>
      <c r="MPR1" s="399"/>
      <c r="MPS1" s="399"/>
      <c r="MPT1" s="399"/>
      <c r="MPU1" s="399"/>
      <c r="MPV1" s="399"/>
      <c r="MPW1" s="399"/>
      <c r="MPX1" s="399"/>
      <c r="MPY1" s="399"/>
      <c r="MPZ1" s="399"/>
      <c r="MQA1" s="399"/>
      <c r="MQB1" s="399"/>
      <c r="MQC1" s="399"/>
      <c r="MQD1" s="399"/>
      <c r="MQE1" s="399"/>
      <c r="MQF1" s="399"/>
      <c r="MQG1" s="399"/>
      <c r="MQH1" s="399"/>
      <c r="MQI1" s="399"/>
      <c r="MQJ1" s="399"/>
      <c r="MQK1" s="399"/>
      <c r="MQL1" s="399"/>
      <c r="MQM1" s="399"/>
      <c r="MQN1" s="399"/>
      <c r="MQO1" s="399"/>
      <c r="MQP1" s="399"/>
      <c r="MQQ1" s="399"/>
      <c r="MQR1" s="399"/>
      <c r="MQS1" s="399"/>
      <c r="MQT1" s="399"/>
      <c r="MQU1" s="399"/>
      <c r="MQV1" s="399"/>
      <c r="MQW1" s="399"/>
      <c r="MQX1" s="399"/>
      <c r="MQY1" s="399"/>
      <c r="MQZ1" s="399"/>
      <c r="MRA1" s="399"/>
      <c r="MRB1" s="399"/>
      <c r="MRC1" s="399"/>
      <c r="MRD1" s="399"/>
      <c r="MRE1" s="399"/>
      <c r="MRF1" s="399"/>
      <c r="MRG1" s="399"/>
      <c r="MRH1" s="399"/>
      <c r="MRI1" s="399"/>
      <c r="MRJ1" s="399"/>
      <c r="MRK1" s="399"/>
      <c r="MRL1" s="399"/>
      <c r="MRM1" s="399"/>
      <c r="MRN1" s="399"/>
      <c r="MRO1" s="399"/>
      <c r="MRP1" s="399"/>
      <c r="MRQ1" s="399"/>
      <c r="MRR1" s="399"/>
      <c r="MRS1" s="399"/>
      <c r="MRT1" s="399"/>
      <c r="MRU1" s="399"/>
      <c r="MRV1" s="399"/>
      <c r="MRW1" s="399"/>
      <c r="MRX1" s="399"/>
      <c r="MRY1" s="399"/>
      <c r="MRZ1" s="399"/>
      <c r="MSA1" s="399"/>
      <c r="MSB1" s="399"/>
      <c r="MSC1" s="399"/>
      <c r="MSD1" s="399"/>
      <c r="MSE1" s="399"/>
      <c r="MSF1" s="399"/>
      <c r="MSG1" s="399"/>
      <c r="MSH1" s="399"/>
      <c r="MSI1" s="399"/>
      <c r="MSJ1" s="399"/>
      <c r="MSK1" s="399"/>
      <c r="MSL1" s="399"/>
      <c r="MSM1" s="399"/>
      <c r="MSN1" s="399"/>
      <c r="MSO1" s="399"/>
      <c r="MSP1" s="399"/>
      <c r="MSQ1" s="399"/>
      <c r="MSR1" s="399"/>
      <c r="MSS1" s="399"/>
      <c r="MST1" s="399"/>
      <c r="MSU1" s="399"/>
      <c r="MSV1" s="399"/>
      <c r="MSW1" s="399"/>
      <c r="MSX1" s="399"/>
      <c r="MSY1" s="399"/>
      <c r="MSZ1" s="399"/>
      <c r="MTA1" s="399"/>
      <c r="MTB1" s="399"/>
      <c r="MTC1" s="399"/>
      <c r="MTD1" s="399"/>
      <c r="MTE1" s="399"/>
      <c r="MTF1" s="399"/>
      <c r="MTG1" s="399"/>
      <c r="MTH1" s="399"/>
      <c r="MTI1" s="399"/>
      <c r="MTJ1" s="399"/>
      <c r="MTK1" s="399"/>
      <c r="MTL1" s="399"/>
      <c r="MTM1" s="399"/>
      <c r="MTN1" s="399"/>
      <c r="MTO1" s="399"/>
      <c r="MTP1" s="399"/>
      <c r="MTQ1" s="399"/>
      <c r="MTR1" s="399"/>
      <c r="MTS1" s="399"/>
      <c r="MTT1" s="399"/>
      <c r="MTU1" s="399"/>
      <c r="MTV1" s="399"/>
      <c r="MTW1" s="399"/>
      <c r="MTX1" s="399"/>
      <c r="MTY1" s="399"/>
      <c r="MTZ1" s="399"/>
      <c r="MUA1" s="399"/>
      <c r="MUB1" s="399"/>
      <c r="MUC1" s="399"/>
      <c r="MUD1" s="399"/>
      <c r="MUE1" s="399"/>
      <c r="MUF1" s="399"/>
      <c r="MUG1" s="399"/>
      <c r="MUH1" s="399"/>
      <c r="MUI1" s="399"/>
      <c r="MUJ1" s="399"/>
      <c r="MUK1" s="399"/>
      <c r="MUL1" s="399"/>
      <c r="MUM1" s="399"/>
      <c r="MUN1" s="399"/>
      <c r="MUO1" s="399"/>
      <c r="MUP1" s="399"/>
      <c r="MUQ1" s="399"/>
      <c r="MUR1" s="399"/>
      <c r="MUS1" s="399"/>
      <c r="MUT1" s="399"/>
      <c r="MUU1" s="399"/>
      <c r="MUV1" s="399"/>
      <c r="MUW1" s="399"/>
      <c r="MUX1" s="399"/>
      <c r="MUY1" s="399"/>
      <c r="MUZ1" s="399"/>
      <c r="MVA1" s="399"/>
      <c r="MVB1" s="399"/>
      <c r="MVC1" s="399"/>
      <c r="MVD1" s="399"/>
      <c r="MVE1" s="399"/>
      <c r="MVF1" s="399"/>
      <c r="MVG1" s="399"/>
      <c r="MVH1" s="399"/>
      <c r="MVI1" s="399"/>
      <c r="MVJ1" s="399"/>
      <c r="MVK1" s="399"/>
      <c r="MVL1" s="399"/>
      <c r="MVM1" s="399"/>
      <c r="MVN1" s="399"/>
      <c r="MVO1" s="399"/>
      <c r="MVP1" s="399"/>
      <c r="MVQ1" s="399"/>
      <c r="MVR1" s="399"/>
      <c r="MVS1" s="399"/>
      <c r="MVT1" s="399"/>
      <c r="MVU1" s="399"/>
      <c r="MVV1" s="399"/>
      <c r="MVW1" s="399"/>
      <c r="MVX1" s="399"/>
      <c r="MVY1" s="399"/>
      <c r="MVZ1" s="399"/>
      <c r="MWA1" s="399"/>
      <c r="MWB1" s="399"/>
      <c r="MWC1" s="399"/>
      <c r="MWD1" s="399"/>
      <c r="MWE1" s="399"/>
      <c r="MWF1" s="399"/>
      <c r="MWG1" s="399"/>
      <c r="MWH1" s="399"/>
      <c r="MWI1" s="399"/>
      <c r="MWJ1" s="399"/>
      <c r="MWK1" s="399"/>
      <c r="MWL1" s="399"/>
      <c r="MWM1" s="399"/>
      <c r="MWN1" s="399"/>
      <c r="MWO1" s="399"/>
      <c r="MWP1" s="399"/>
      <c r="MWQ1" s="399"/>
      <c r="MWR1" s="399"/>
      <c r="MWS1" s="399"/>
      <c r="MWT1" s="399"/>
      <c r="MWU1" s="399"/>
      <c r="MWV1" s="399"/>
      <c r="MWW1" s="399"/>
      <c r="MWX1" s="399"/>
      <c r="MWY1" s="399"/>
      <c r="MWZ1" s="399"/>
      <c r="MXA1" s="399"/>
      <c r="MXB1" s="399"/>
      <c r="MXC1" s="399"/>
      <c r="MXD1" s="399"/>
      <c r="MXE1" s="399"/>
      <c r="MXF1" s="399"/>
      <c r="MXG1" s="399"/>
      <c r="MXH1" s="399"/>
      <c r="MXI1" s="399"/>
      <c r="MXJ1" s="399"/>
      <c r="MXK1" s="399"/>
      <c r="MXL1" s="399"/>
      <c r="MXM1" s="399"/>
      <c r="MXN1" s="399"/>
      <c r="MXO1" s="399"/>
      <c r="MXP1" s="399"/>
      <c r="MXQ1" s="399"/>
      <c r="MXR1" s="399"/>
      <c r="MXS1" s="399"/>
      <c r="MXT1" s="399"/>
      <c r="MXU1" s="399"/>
      <c r="MXV1" s="399"/>
      <c r="MXW1" s="399"/>
      <c r="MXX1" s="399"/>
      <c r="MXY1" s="399"/>
      <c r="MXZ1" s="399"/>
      <c r="MYA1" s="399"/>
      <c r="MYB1" s="399"/>
      <c r="MYC1" s="399"/>
      <c r="MYD1" s="399"/>
      <c r="MYE1" s="399"/>
      <c r="MYF1" s="399"/>
      <c r="MYG1" s="399"/>
      <c r="MYH1" s="399"/>
      <c r="MYI1" s="399"/>
      <c r="MYJ1" s="399"/>
      <c r="MYK1" s="399"/>
      <c r="MYL1" s="399"/>
      <c r="MYM1" s="399"/>
      <c r="MYN1" s="399"/>
      <c r="MYO1" s="399"/>
      <c r="MYP1" s="399"/>
      <c r="MYQ1" s="399"/>
      <c r="MYR1" s="399"/>
      <c r="MYS1" s="399"/>
      <c r="MYT1" s="399"/>
      <c r="MYU1" s="399"/>
      <c r="MYV1" s="399"/>
      <c r="MYW1" s="399"/>
      <c r="MYX1" s="399"/>
      <c r="MYY1" s="399"/>
      <c r="MYZ1" s="399"/>
      <c r="MZA1" s="399"/>
      <c r="MZB1" s="399"/>
      <c r="MZC1" s="399"/>
      <c r="MZD1" s="399"/>
      <c r="MZE1" s="399"/>
      <c r="MZF1" s="399"/>
      <c r="MZG1" s="399"/>
      <c r="MZH1" s="399"/>
      <c r="MZI1" s="399"/>
      <c r="MZJ1" s="399"/>
      <c r="MZK1" s="399"/>
      <c r="MZL1" s="399"/>
      <c r="MZM1" s="399"/>
      <c r="MZN1" s="399"/>
      <c r="MZO1" s="399"/>
      <c r="MZP1" s="399"/>
      <c r="MZQ1" s="399"/>
      <c r="MZR1" s="399"/>
      <c r="MZS1" s="399"/>
      <c r="MZT1" s="399"/>
      <c r="MZU1" s="399"/>
      <c r="MZV1" s="399"/>
      <c r="MZW1" s="399"/>
      <c r="MZX1" s="399"/>
      <c r="MZY1" s="399"/>
      <c r="MZZ1" s="399"/>
      <c r="NAA1" s="399"/>
      <c r="NAB1" s="399"/>
      <c r="NAC1" s="399"/>
      <c r="NAD1" s="399"/>
      <c r="NAE1" s="399"/>
      <c r="NAF1" s="399"/>
      <c r="NAG1" s="399"/>
      <c r="NAH1" s="399"/>
      <c r="NAI1" s="399"/>
      <c r="NAJ1" s="399"/>
      <c r="NAK1" s="399"/>
      <c r="NAL1" s="399"/>
      <c r="NAM1" s="399"/>
      <c r="NAN1" s="399"/>
      <c r="NAO1" s="399"/>
      <c r="NAP1" s="399"/>
      <c r="NAQ1" s="399"/>
      <c r="NAR1" s="399"/>
      <c r="NAS1" s="399"/>
      <c r="NAT1" s="399"/>
      <c r="NAU1" s="399"/>
      <c r="NAV1" s="399"/>
      <c r="NAW1" s="399"/>
      <c r="NAX1" s="399"/>
      <c r="NAY1" s="399"/>
      <c r="NAZ1" s="399"/>
      <c r="NBA1" s="399"/>
      <c r="NBB1" s="399"/>
      <c r="NBC1" s="399"/>
      <c r="NBD1" s="399"/>
      <c r="NBE1" s="399"/>
      <c r="NBF1" s="399"/>
      <c r="NBG1" s="399"/>
      <c r="NBH1" s="399"/>
      <c r="NBI1" s="399"/>
      <c r="NBJ1" s="399"/>
      <c r="NBK1" s="399"/>
      <c r="NBL1" s="399"/>
      <c r="NBM1" s="399"/>
      <c r="NBN1" s="399"/>
      <c r="NBO1" s="399"/>
      <c r="NBP1" s="399"/>
      <c r="NBQ1" s="399"/>
      <c r="NBR1" s="399"/>
      <c r="NBS1" s="399"/>
      <c r="NBT1" s="399"/>
      <c r="NBU1" s="399"/>
      <c r="NBV1" s="399"/>
      <c r="NBW1" s="399"/>
      <c r="NBX1" s="399"/>
      <c r="NBY1" s="399"/>
      <c r="NBZ1" s="399"/>
      <c r="NCA1" s="399"/>
      <c r="NCB1" s="399"/>
      <c r="NCC1" s="399"/>
      <c r="NCD1" s="399"/>
      <c r="NCE1" s="399"/>
      <c r="NCF1" s="399"/>
      <c r="NCG1" s="399"/>
      <c r="NCH1" s="399"/>
      <c r="NCI1" s="399"/>
      <c r="NCJ1" s="399"/>
      <c r="NCK1" s="399"/>
      <c r="NCL1" s="399"/>
      <c r="NCM1" s="399"/>
      <c r="NCN1" s="399"/>
      <c r="NCO1" s="399"/>
      <c r="NCP1" s="399"/>
      <c r="NCQ1" s="399"/>
      <c r="NCR1" s="399"/>
      <c r="NCS1" s="399"/>
      <c r="NCT1" s="399"/>
      <c r="NCU1" s="399"/>
      <c r="NCV1" s="399"/>
      <c r="NCW1" s="399"/>
      <c r="NCX1" s="399"/>
      <c r="NCY1" s="399"/>
      <c r="NCZ1" s="399"/>
      <c r="NDA1" s="399"/>
      <c r="NDB1" s="399"/>
      <c r="NDC1" s="399"/>
      <c r="NDD1" s="399"/>
      <c r="NDE1" s="399"/>
      <c r="NDF1" s="399"/>
      <c r="NDG1" s="399"/>
      <c r="NDH1" s="399"/>
      <c r="NDI1" s="399"/>
      <c r="NDJ1" s="399"/>
      <c r="NDK1" s="399"/>
      <c r="NDL1" s="399"/>
      <c r="NDM1" s="399"/>
      <c r="NDN1" s="399"/>
      <c r="NDO1" s="399"/>
      <c r="NDP1" s="399"/>
      <c r="NDQ1" s="399"/>
      <c r="NDR1" s="399"/>
      <c r="NDS1" s="399"/>
      <c r="NDT1" s="399"/>
      <c r="NDU1" s="399"/>
      <c r="NDV1" s="399"/>
      <c r="NDW1" s="399"/>
      <c r="NDX1" s="399"/>
      <c r="NDY1" s="399"/>
      <c r="NDZ1" s="399"/>
      <c r="NEA1" s="399"/>
      <c r="NEB1" s="399"/>
      <c r="NEC1" s="399"/>
      <c r="NED1" s="399"/>
      <c r="NEE1" s="399"/>
      <c r="NEF1" s="399"/>
      <c r="NEG1" s="399"/>
      <c r="NEH1" s="399"/>
      <c r="NEI1" s="399"/>
      <c r="NEJ1" s="399"/>
      <c r="NEK1" s="399"/>
      <c r="NEL1" s="399"/>
      <c r="NEM1" s="399"/>
      <c r="NEN1" s="399"/>
      <c r="NEO1" s="399"/>
      <c r="NEP1" s="399"/>
      <c r="NEQ1" s="399"/>
      <c r="NER1" s="399"/>
      <c r="NES1" s="399"/>
      <c r="NET1" s="399"/>
      <c r="NEU1" s="399"/>
      <c r="NEV1" s="399"/>
      <c r="NEW1" s="399"/>
      <c r="NEX1" s="399"/>
      <c r="NEY1" s="399"/>
      <c r="NEZ1" s="399"/>
      <c r="NFA1" s="399"/>
      <c r="NFB1" s="399"/>
      <c r="NFC1" s="399"/>
      <c r="NFD1" s="399"/>
      <c r="NFE1" s="399"/>
      <c r="NFF1" s="399"/>
      <c r="NFG1" s="399"/>
      <c r="NFH1" s="399"/>
      <c r="NFI1" s="399"/>
      <c r="NFJ1" s="399"/>
      <c r="NFK1" s="399"/>
      <c r="NFL1" s="399"/>
      <c r="NFM1" s="399"/>
      <c r="NFN1" s="399"/>
      <c r="NFO1" s="399"/>
      <c r="NFP1" s="399"/>
      <c r="NFQ1" s="399"/>
      <c r="NFR1" s="399"/>
      <c r="NFS1" s="399"/>
      <c r="NFT1" s="399"/>
      <c r="NFU1" s="399"/>
      <c r="NFV1" s="399"/>
      <c r="NFW1" s="399"/>
      <c r="NFX1" s="399"/>
      <c r="NFY1" s="399"/>
      <c r="NFZ1" s="399"/>
      <c r="NGA1" s="399"/>
      <c r="NGB1" s="399"/>
      <c r="NGC1" s="399"/>
      <c r="NGD1" s="399"/>
      <c r="NGE1" s="399"/>
      <c r="NGF1" s="399"/>
      <c r="NGG1" s="399"/>
      <c r="NGH1" s="399"/>
      <c r="NGI1" s="399"/>
      <c r="NGJ1" s="399"/>
      <c r="NGK1" s="399"/>
      <c r="NGL1" s="399"/>
      <c r="NGM1" s="399"/>
      <c r="NGN1" s="399"/>
      <c r="NGO1" s="399"/>
      <c r="NGP1" s="399"/>
      <c r="NGQ1" s="399"/>
      <c r="NGR1" s="399"/>
      <c r="NGS1" s="399"/>
      <c r="NGT1" s="399"/>
      <c r="NGU1" s="399"/>
      <c r="NGV1" s="399"/>
      <c r="NGW1" s="399"/>
      <c r="NGX1" s="399"/>
      <c r="NGY1" s="399"/>
      <c r="NGZ1" s="399"/>
      <c r="NHA1" s="399"/>
      <c r="NHB1" s="399"/>
      <c r="NHC1" s="399"/>
      <c r="NHD1" s="399"/>
      <c r="NHE1" s="399"/>
      <c r="NHF1" s="399"/>
      <c r="NHG1" s="399"/>
      <c r="NHH1" s="399"/>
      <c r="NHI1" s="399"/>
      <c r="NHJ1" s="399"/>
      <c r="NHK1" s="399"/>
      <c r="NHL1" s="399"/>
      <c r="NHM1" s="399"/>
      <c r="NHN1" s="399"/>
      <c r="NHO1" s="399"/>
      <c r="NHP1" s="399"/>
      <c r="NHQ1" s="399"/>
      <c r="NHR1" s="399"/>
      <c r="NHS1" s="399"/>
      <c r="NHT1" s="399"/>
      <c r="NHU1" s="399"/>
      <c r="NHV1" s="399"/>
      <c r="NHW1" s="399"/>
      <c r="NHX1" s="399"/>
      <c r="NHY1" s="399"/>
      <c r="NHZ1" s="399"/>
      <c r="NIA1" s="399"/>
      <c r="NIB1" s="399"/>
      <c r="NIC1" s="399"/>
      <c r="NID1" s="399"/>
      <c r="NIE1" s="399"/>
      <c r="NIF1" s="399"/>
      <c r="NIG1" s="399"/>
      <c r="NIH1" s="399"/>
      <c r="NII1" s="399"/>
      <c r="NIJ1" s="399"/>
      <c r="NIK1" s="399"/>
      <c r="NIL1" s="399"/>
      <c r="NIM1" s="399"/>
      <c r="NIN1" s="399"/>
      <c r="NIO1" s="399"/>
      <c r="NIP1" s="399"/>
      <c r="NIQ1" s="399"/>
      <c r="NIR1" s="399"/>
      <c r="NIS1" s="399"/>
      <c r="NIT1" s="399"/>
      <c r="NIU1" s="399"/>
      <c r="NIV1" s="399"/>
      <c r="NIW1" s="399"/>
      <c r="NIX1" s="399"/>
      <c r="NIY1" s="399"/>
      <c r="NIZ1" s="399"/>
      <c r="NJA1" s="399"/>
      <c r="NJB1" s="399"/>
      <c r="NJC1" s="399"/>
      <c r="NJD1" s="399"/>
      <c r="NJE1" s="399"/>
      <c r="NJF1" s="399"/>
      <c r="NJG1" s="399"/>
      <c r="NJH1" s="399"/>
      <c r="NJI1" s="399"/>
      <c r="NJJ1" s="399"/>
      <c r="NJK1" s="399"/>
      <c r="NJL1" s="399"/>
      <c r="NJM1" s="399"/>
      <c r="NJN1" s="399"/>
      <c r="NJO1" s="399"/>
      <c r="NJP1" s="399"/>
      <c r="NJQ1" s="399"/>
      <c r="NJR1" s="399"/>
      <c r="NJS1" s="399"/>
      <c r="NJT1" s="399"/>
      <c r="NJU1" s="399"/>
      <c r="NJV1" s="399"/>
      <c r="NJW1" s="399"/>
      <c r="NJX1" s="399"/>
      <c r="NJY1" s="399"/>
      <c r="NJZ1" s="399"/>
      <c r="NKA1" s="399"/>
      <c r="NKB1" s="399"/>
      <c r="NKC1" s="399"/>
      <c r="NKD1" s="399"/>
      <c r="NKE1" s="399"/>
      <c r="NKF1" s="399"/>
      <c r="NKG1" s="399"/>
      <c r="NKH1" s="399"/>
      <c r="NKI1" s="399"/>
      <c r="NKJ1" s="399"/>
      <c r="NKK1" s="399"/>
      <c r="NKL1" s="399"/>
      <c r="NKM1" s="399"/>
      <c r="NKN1" s="399"/>
      <c r="NKO1" s="399"/>
      <c r="NKP1" s="399"/>
      <c r="NKQ1" s="399"/>
      <c r="NKR1" s="399"/>
      <c r="NKS1" s="399"/>
      <c r="NKT1" s="399"/>
      <c r="NKU1" s="399"/>
      <c r="NKV1" s="399"/>
      <c r="NKW1" s="399"/>
      <c r="NKX1" s="399"/>
      <c r="NKY1" s="399"/>
      <c r="NKZ1" s="399"/>
      <c r="NLA1" s="399"/>
      <c r="NLB1" s="399"/>
      <c r="NLC1" s="399"/>
      <c r="NLD1" s="399"/>
      <c r="NLE1" s="399"/>
      <c r="NLF1" s="399"/>
      <c r="NLG1" s="399"/>
      <c r="NLH1" s="399"/>
      <c r="NLI1" s="399"/>
      <c r="NLJ1" s="399"/>
      <c r="NLK1" s="399"/>
      <c r="NLL1" s="399"/>
      <c r="NLM1" s="399"/>
      <c r="NLN1" s="399"/>
      <c r="NLO1" s="399"/>
      <c r="NLP1" s="399"/>
      <c r="NLQ1" s="399"/>
      <c r="NLR1" s="399"/>
      <c r="NLS1" s="399"/>
      <c r="NLT1" s="399"/>
      <c r="NLU1" s="399"/>
      <c r="NLV1" s="399"/>
      <c r="NLW1" s="399"/>
      <c r="NLX1" s="399"/>
      <c r="NLY1" s="399"/>
      <c r="NLZ1" s="399"/>
      <c r="NMA1" s="399"/>
      <c r="NMB1" s="399"/>
      <c r="NMC1" s="399"/>
      <c r="NMD1" s="399"/>
      <c r="NME1" s="399"/>
      <c r="NMF1" s="399"/>
      <c r="NMG1" s="399"/>
      <c r="NMH1" s="399"/>
      <c r="NMI1" s="399"/>
      <c r="NMJ1" s="399"/>
      <c r="NMK1" s="399"/>
      <c r="NML1" s="399"/>
      <c r="NMM1" s="399"/>
      <c r="NMN1" s="399"/>
      <c r="NMO1" s="399"/>
      <c r="NMP1" s="399"/>
      <c r="NMQ1" s="399"/>
      <c r="NMR1" s="399"/>
      <c r="NMS1" s="399"/>
      <c r="NMT1" s="399"/>
      <c r="NMU1" s="399"/>
      <c r="NMV1" s="399"/>
      <c r="NMW1" s="399"/>
      <c r="NMX1" s="399"/>
      <c r="NMY1" s="399"/>
      <c r="NMZ1" s="399"/>
      <c r="NNA1" s="399"/>
      <c r="NNB1" s="399"/>
      <c r="NNC1" s="399"/>
      <c r="NND1" s="399"/>
      <c r="NNE1" s="399"/>
      <c r="NNF1" s="399"/>
      <c r="NNG1" s="399"/>
      <c r="NNH1" s="399"/>
      <c r="NNI1" s="399"/>
      <c r="NNJ1" s="399"/>
      <c r="NNK1" s="399"/>
      <c r="NNL1" s="399"/>
      <c r="NNM1" s="399"/>
      <c r="NNN1" s="399"/>
      <c r="NNO1" s="399"/>
      <c r="NNP1" s="399"/>
      <c r="NNQ1" s="399"/>
      <c r="NNR1" s="399"/>
      <c r="NNS1" s="399"/>
      <c r="NNT1" s="399"/>
      <c r="NNU1" s="399"/>
      <c r="NNV1" s="399"/>
      <c r="NNW1" s="399"/>
      <c r="NNX1" s="399"/>
      <c r="NNY1" s="399"/>
      <c r="NNZ1" s="399"/>
      <c r="NOA1" s="399"/>
      <c r="NOB1" s="399"/>
      <c r="NOC1" s="399"/>
      <c r="NOD1" s="399"/>
      <c r="NOE1" s="399"/>
      <c r="NOF1" s="399"/>
      <c r="NOG1" s="399"/>
      <c r="NOH1" s="399"/>
      <c r="NOI1" s="399"/>
      <c r="NOJ1" s="399"/>
      <c r="NOK1" s="399"/>
      <c r="NOL1" s="399"/>
      <c r="NOM1" s="399"/>
      <c r="NON1" s="399"/>
      <c r="NOO1" s="399"/>
      <c r="NOP1" s="399"/>
      <c r="NOQ1" s="399"/>
      <c r="NOR1" s="399"/>
      <c r="NOS1" s="399"/>
      <c r="NOT1" s="399"/>
      <c r="NOU1" s="399"/>
      <c r="NOV1" s="399"/>
      <c r="NOW1" s="399"/>
      <c r="NOX1" s="399"/>
      <c r="NOY1" s="399"/>
      <c r="NOZ1" s="399"/>
      <c r="NPA1" s="399"/>
      <c r="NPB1" s="399"/>
      <c r="NPC1" s="399"/>
      <c r="NPD1" s="399"/>
      <c r="NPE1" s="399"/>
      <c r="NPF1" s="399"/>
      <c r="NPG1" s="399"/>
      <c r="NPH1" s="399"/>
      <c r="NPI1" s="399"/>
      <c r="NPJ1" s="399"/>
      <c r="NPK1" s="399"/>
      <c r="NPL1" s="399"/>
      <c r="NPM1" s="399"/>
      <c r="NPN1" s="399"/>
      <c r="NPO1" s="399"/>
      <c r="NPP1" s="399"/>
      <c r="NPQ1" s="399"/>
      <c r="NPR1" s="399"/>
      <c r="NPS1" s="399"/>
      <c r="NPT1" s="399"/>
      <c r="NPU1" s="399"/>
      <c r="NPV1" s="399"/>
      <c r="NPW1" s="399"/>
      <c r="NPX1" s="399"/>
      <c r="NPY1" s="399"/>
      <c r="NPZ1" s="399"/>
      <c r="NQA1" s="399"/>
      <c r="NQB1" s="399"/>
      <c r="NQC1" s="399"/>
      <c r="NQD1" s="399"/>
      <c r="NQE1" s="399"/>
      <c r="NQF1" s="399"/>
      <c r="NQG1" s="399"/>
      <c r="NQH1" s="399"/>
      <c r="NQI1" s="399"/>
      <c r="NQJ1" s="399"/>
      <c r="NQK1" s="399"/>
      <c r="NQL1" s="399"/>
      <c r="NQM1" s="399"/>
      <c r="NQN1" s="399"/>
      <c r="NQO1" s="399"/>
      <c r="NQP1" s="399"/>
      <c r="NQQ1" s="399"/>
      <c r="NQR1" s="399"/>
      <c r="NQS1" s="399"/>
      <c r="NQT1" s="399"/>
      <c r="NQU1" s="399"/>
      <c r="NQV1" s="399"/>
      <c r="NQW1" s="399"/>
      <c r="NQX1" s="399"/>
      <c r="NQY1" s="399"/>
      <c r="NQZ1" s="399"/>
      <c r="NRA1" s="399"/>
      <c r="NRB1" s="399"/>
      <c r="NRC1" s="399"/>
      <c r="NRD1" s="399"/>
      <c r="NRE1" s="399"/>
      <c r="NRF1" s="399"/>
      <c r="NRG1" s="399"/>
      <c r="NRH1" s="399"/>
      <c r="NRI1" s="399"/>
      <c r="NRJ1" s="399"/>
      <c r="NRK1" s="399"/>
      <c r="NRL1" s="399"/>
      <c r="NRM1" s="399"/>
      <c r="NRN1" s="399"/>
      <c r="NRO1" s="399"/>
      <c r="NRP1" s="399"/>
      <c r="NRQ1" s="399"/>
      <c r="NRR1" s="399"/>
      <c r="NRS1" s="399"/>
      <c r="NRT1" s="399"/>
      <c r="NRU1" s="399"/>
      <c r="NRV1" s="399"/>
      <c r="NRW1" s="399"/>
      <c r="NRX1" s="399"/>
      <c r="NRY1" s="399"/>
      <c r="NRZ1" s="399"/>
      <c r="NSA1" s="399"/>
      <c r="NSB1" s="399"/>
      <c r="NSC1" s="399"/>
      <c r="NSD1" s="399"/>
      <c r="NSE1" s="399"/>
      <c r="NSF1" s="399"/>
      <c r="NSG1" s="399"/>
      <c r="NSH1" s="399"/>
      <c r="NSI1" s="399"/>
      <c r="NSJ1" s="399"/>
      <c r="NSK1" s="399"/>
      <c r="NSL1" s="399"/>
      <c r="NSM1" s="399"/>
      <c r="NSN1" s="399"/>
      <c r="NSO1" s="399"/>
      <c r="NSP1" s="399"/>
      <c r="NSQ1" s="399"/>
      <c r="NSR1" s="399"/>
      <c r="NSS1" s="399"/>
      <c r="NST1" s="399"/>
      <c r="NSU1" s="399"/>
      <c r="NSV1" s="399"/>
      <c r="NSW1" s="399"/>
      <c r="NSX1" s="399"/>
      <c r="NSY1" s="399"/>
      <c r="NSZ1" s="399"/>
      <c r="NTA1" s="399"/>
      <c r="NTB1" s="399"/>
      <c r="NTC1" s="399"/>
      <c r="NTD1" s="399"/>
      <c r="NTE1" s="399"/>
      <c r="NTF1" s="399"/>
      <c r="NTG1" s="399"/>
      <c r="NTH1" s="399"/>
      <c r="NTI1" s="399"/>
      <c r="NTJ1" s="399"/>
      <c r="NTK1" s="399"/>
      <c r="NTL1" s="399"/>
      <c r="NTM1" s="399"/>
      <c r="NTN1" s="399"/>
      <c r="NTO1" s="399"/>
      <c r="NTP1" s="399"/>
      <c r="NTQ1" s="399"/>
      <c r="NTR1" s="399"/>
      <c r="NTS1" s="399"/>
      <c r="NTT1" s="399"/>
      <c r="NTU1" s="399"/>
      <c r="NTV1" s="399"/>
      <c r="NTW1" s="399"/>
      <c r="NTX1" s="399"/>
      <c r="NTY1" s="399"/>
      <c r="NTZ1" s="399"/>
      <c r="NUA1" s="399"/>
      <c r="NUB1" s="399"/>
      <c r="NUC1" s="399"/>
      <c r="NUD1" s="399"/>
      <c r="NUE1" s="399"/>
      <c r="NUF1" s="399"/>
      <c r="NUG1" s="399"/>
      <c r="NUH1" s="399"/>
      <c r="NUI1" s="399"/>
      <c r="NUJ1" s="399"/>
      <c r="NUK1" s="399"/>
      <c r="NUL1" s="399"/>
      <c r="NUM1" s="399"/>
      <c r="NUN1" s="399"/>
      <c r="NUO1" s="399"/>
      <c r="NUP1" s="399"/>
      <c r="NUQ1" s="399"/>
      <c r="NUR1" s="399"/>
      <c r="NUS1" s="399"/>
      <c r="NUT1" s="399"/>
      <c r="NUU1" s="399"/>
      <c r="NUV1" s="399"/>
      <c r="NUW1" s="399"/>
      <c r="NUX1" s="399"/>
      <c r="NUY1" s="399"/>
      <c r="NUZ1" s="399"/>
      <c r="NVA1" s="399"/>
      <c r="NVB1" s="399"/>
      <c r="NVC1" s="399"/>
      <c r="NVD1" s="399"/>
      <c r="NVE1" s="399"/>
      <c r="NVF1" s="399"/>
      <c r="NVG1" s="399"/>
      <c r="NVH1" s="399"/>
      <c r="NVI1" s="399"/>
      <c r="NVJ1" s="399"/>
      <c r="NVK1" s="399"/>
      <c r="NVL1" s="399"/>
      <c r="NVM1" s="399"/>
      <c r="NVN1" s="399"/>
      <c r="NVO1" s="399"/>
      <c r="NVP1" s="399"/>
      <c r="NVQ1" s="399"/>
      <c r="NVR1" s="399"/>
      <c r="NVS1" s="399"/>
      <c r="NVT1" s="399"/>
      <c r="NVU1" s="399"/>
      <c r="NVV1" s="399"/>
      <c r="NVW1" s="399"/>
      <c r="NVX1" s="399"/>
      <c r="NVY1" s="399"/>
      <c r="NVZ1" s="399"/>
      <c r="NWA1" s="399"/>
      <c r="NWB1" s="399"/>
      <c r="NWC1" s="399"/>
      <c r="NWD1" s="399"/>
      <c r="NWE1" s="399"/>
      <c r="NWF1" s="399"/>
      <c r="NWG1" s="399"/>
      <c r="NWH1" s="399"/>
      <c r="NWI1" s="399"/>
      <c r="NWJ1" s="399"/>
      <c r="NWK1" s="399"/>
      <c r="NWL1" s="399"/>
      <c r="NWM1" s="399"/>
      <c r="NWN1" s="399"/>
      <c r="NWO1" s="399"/>
      <c r="NWP1" s="399"/>
      <c r="NWQ1" s="399"/>
      <c r="NWR1" s="399"/>
      <c r="NWS1" s="399"/>
      <c r="NWT1" s="399"/>
      <c r="NWU1" s="399"/>
      <c r="NWV1" s="399"/>
      <c r="NWW1" s="399"/>
      <c r="NWX1" s="399"/>
      <c r="NWY1" s="399"/>
      <c r="NWZ1" s="399"/>
      <c r="NXA1" s="399"/>
      <c r="NXB1" s="399"/>
      <c r="NXC1" s="399"/>
      <c r="NXD1" s="399"/>
      <c r="NXE1" s="399"/>
      <c r="NXF1" s="399"/>
      <c r="NXG1" s="399"/>
      <c r="NXH1" s="399"/>
      <c r="NXI1" s="399"/>
      <c r="NXJ1" s="399"/>
      <c r="NXK1" s="399"/>
      <c r="NXL1" s="399"/>
      <c r="NXM1" s="399"/>
      <c r="NXN1" s="399"/>
      <c r="NXO1" s="399"/>
      <c r="NXP1" s="399"/>
      <c r="NXQ1" s="399"/>
      <c r="NXR1" s="399"/>
      <c r="NXS1" s="399"/>
      <c r="NXT1" s="399"/>
      <c r="NXU1" s="399"/>
      <c r="NXV1" s="399"/>
      <c r="NXW1" s="399"/>
      <c r="NXX1" s="399"/>
      <c r="NXY1" s="399"/>
      <c r="NXZ1" s="399"/>
      <c r="NYA1" s="399"/>
      <c r="NYB1" s="399"/>
      <c r="NYC1" s="399"/>
      <c r="NYD1" s="399"/>
      <c r="NYE1" s="399"/>
      <c r="NYF1" s="399"/>
      <c r="NYG1" s="399"/>
      <c r="NYH1" s="399"/>
      <c r="NYI1" s="399"/>
      <c r="NYJ1" s="399"/>
      <c r="NYK1" s="399"/>
      <c r="NYL1" s="399"/>
      <c r="NYM1" s="399"/>
      <c r="NYN1" s="399"/>
      <c r="NYO1" s="399"/>
      <c r="NYP1" s="399"/>
      <c r="NYQ1" s="399"/>
      <c r="NYR1" s="399"/>
      <c r="NYS1" s="399"/>
      <c r="NYT1" s="399"/>
      <c r="NYU1" s="399"/>
      <c r="NYV1" s="399"/>
      <c r="NYW1" s="399"/>
      <c r="NYX1" s="399"/>
      <c r="NYY1" s="399"/>
      <c r="NYZ1" s="399"/>
      <c r="NZA1" s="399"/>
      <c r="NZB1" s="399"/>
      <c r="NZC1" s="399"/>
      <c r="NZD1" s="399"/>
      <c r="NZE1" s="399"/>
      <c r="NZF1" s="399"/>
      <c r="NZG1" s="399"/>
      <c r="NZH1" s="399"/>
      <c r="NZI1" s="399"/>
      <c r="NZJ1" s="399"/>
      <c r="NZK1" s="399"/>
      <c r="NZL1" s="399"/>
      <c r="NZM1" s="399"/>
      <c r="NZN1" s="399"/>
      <c r="NZO1" s="399"/>
      <c r="NZP1" s="399"/>
      <c r="NZQ1" s="399"/>
      <c r="NZR1" s="399"/>
      <c r="NZS1" s="399"/>
      <c r="NZT1" s="399"/>
      <c r="NZU1" s="399"/>
      <c r="NZV1" s="399"/>
      <c r="NZW1" s="399"/>
      <c r="NZX1" s="399"/>
      <c r="NZY1" s="399"/>
      <c r="NZZ1" s="399"/>
      <c r="OAA1" s="399"/>
      <c r="OAB1" s="399"/>
      <c r="OAC1" s="399"/>
      <c r="OAD1" s="399"/>
      <c r="OAE1" s="399"/>
      <c r="OAF1" s="399"/>
      <c r="OAG1" s="399"/>
      <c r="OAH1" s="399"/>
      <c r="OAI1" s="399"/>
      <c r="OAJ1" s="399"/>
      <c r="OAK1" s="399"/>
      <c r="OAL1" s="399"/>
      <c r="OAM1" s="399"/>
      <c r="OAN1" s="399"/>
      <c r="OAO1" s="399"/>
      <c r="OAP1" s="399"/>
      <c r="OAQ1" s="399"/>
      <c r="OAR1" s="399"/>
      <c r="OAS1" s="399"/>
      <c r="OAT1" s="399"/>
      <c r="OAU1" s="399"/>
      <c r="OAV1" s="399"/>
      <c r="OAW1" s="399"/>
      <c r="OAX1" s="399"/>
      <c r="OAY1" s="399"/>
      <c r="OAZ1" s="399"/>
      <c r="OBA1" s="399"/>
      <c r="OBB1" s="399"/>
      <c r="OBC1" s="399"/>
      <c r="OBD1" s="399"/>
      <c r="OBE1" s="399"/>
      <c r="OBF1" s="399"/>
      <c r="OBG1" s="399"/>
      <c r="OBH1" s="399"/>
      <c r="OBI1" s="399"/>
      <c r="OBJ1" s="399"/>
      <c r="OBK1" s="399"/>
      <c r="OBL1" s="399"/>
      <c r="OBM1" s="399"/>
      <c r="OBN1" s="399"/>
      <c r="OBO1" s="399"/>
      <c r="OBP1" s="399"/>
      <c r="OBQ1" s="399"/>
      <c r="OBR1" s="399"/>
      <c r="OBS1" s="399"/>
      <c r="OBT1" s="399"/>
      <c r="OBU1" s="399"/>
      <c r="OBV1" s="399"/>
      <c r="OBW1" s="399"/>
      <c r="OBX1" s="399"/>
      <c r="OBY1" s="399"/>
      <c r="OBZ1" s="399"/>
      <c r="OCA1" s="399"/>
      <c r="OCB1" s="399"/>
      <c r="OCC1" s="399"/>
      <c r="OCD1" s="399"/>
      <c r="OCE1" s="399"/>
      <c r="OCF1" s="399"/>
      <c r="OCG1" s="399"/>
      <c r="OCH1" s="399"/>
      <c r="OCI1" s="399"/>
      <c r="OCJ1" s="399"/>
      <c r="OCK1" s="399"/>
      <c r="OCL1" s="399"/>
      <c r="OCM1" s="399"/>
      <c r="OCN1" s="399"/>
      <c r="OCO1" s="399"/>
      <c r="OCP1" s="399"/>
      <c r="OCQ1" s="399"/>
      <c r="OCR1" s="399"/>
      <c r="OCS1" s="399"/>
      <c r="OCT1" s="399"/>
      <c r="OCU1" s="399"/>
      <c r="OCV1" s="399"/>
      <c r="OCW1" s="399"/>
      <c r="OCX1" s="399"/>
      <c r="OCY1" s="399"/>
      <c r="OCZ1" s="399"/>
      <c r="ODA1" s="399"/>
      <c r="ODB1" s="399"/>
      <c r="ODC1" s="399"/>
      <c r="ODD1" s="399"/>
      <c r="ODE1" s="399"/>
      <c r="ODF1" s="399"/>
      <c r="ODG1" s="399"/>
      <c r="ODH1" s="399"/>
      <c r="ODI1" s="399"/>
      <c r="ODJ1" s="399"/>
      <c r="ODK1" s="399"/>
      <c r="ODL1" s="399"/>
      <c r="ODM1" s="399"/>
      <c r="ODN1" s="399"/>
      <c r="ODO1" s="399"/>
      <c r="ODP1" s="399"/>
      <c r="ODQ1" s="399"/>
      <c r="ODR1" s="399"/>
      <c r="ODS1" s="399"/>
      <c r="ODT1" s="399"/>
      <c r="ODU1" s="399"/>
      <c r="ODV1" s="399"/>
      <c r="ODW1" s="399"/>
      <c r="ODX1" s="399"/>
      <c r="ODY1" s="399"/>
      <c r="ODZ1" s="399"/>
      <c r="OEA1" s="399"/>
      <c r="OEB1" s="399"/>
      <c r="OEC1" s="399"/>
      <c r="OED1" s="399"/>
      <c r="OEE1" s="399"/>
      <c r="OEF1" s="399"/>
      <c r="OEG1" s="399"/>
      <c r="OEH1" s="399"/>
      <c r="OEI1" s="399"/>
      <c r="OEJ1" s="399"/>
      <c r="OEK1" s="399"/>
      <c r="OEL1" s="399"/>
      <c r="OEM1" s="399"/>
      <c r="OEN1" s="399"/>
      <c r="OEO1" s="399"/>
      <c r="OEP1" s="399"/>
      <c r="OEQ1" s="399"/>
      <c r="OER1" s="399"/>
      <c r="OES1" s="399"/>
      <c r="OET1" s="399"/>
      <c r="OEU1" s="399"/>
      <c r="OEV1" s="399"/>
      <c r="OEW1" s="399"/>
      <c r="OEX1" s="399"/>
      <c r="OEY1" s="399"/>
      <c r="OEZ1" s="399"/>
      <c r="OFA1" s="399"/>
      <c r="OFB1" s="399"/>
      <c r="OFC1" s="399"/>
      <c r="OFD1" s="399"/>
      <c r="OFE1" s="399"/>
      <c r="OFF1" s="399"/>
      <c r="OFG1" s="399"/>
      <c r="OFH1" s="399"/>
      <c r="OFI1" s="399"/>
      <c r="OFJ1" s="399"/>
      <c r="OFK1" s="399"/>
      <c r="OFL1" s="399"/>
      <c r="OFM1" s="399"/>
      <c r="OFN1" s="399"/>
      <c r="OFO1" s="399"/>
      <c r="OFP1" s="399"/>
      <c r="OFQ1" s="399"/>
      <c r="OFR1" s="399"/>
      <c r="OFS1" s="399"/>
      <c r="OFT1" s="399"/>
      <c r="OFU1" s="399"/>
      <c r="OFV1" s="399"/>
      <c r="OFW1" s="399"/>
      <c r="OFX1" s="399"/>
      <c r="OFY1" s="399"/>
      <c r="OFZ1" s="399"/>
      <c r="OGA1" s="399"/>
      <c r="OGB1" s="399"/>
      <c r="OGC1" s="399"/>
      <c r="OGD1" s="399"/>
      <c r="OGE1" s="399"/>
      <c r="OGF1" s="399"/>
      <c r="OGG1" s="399"/>
      <c r="OGH1" s="399"/>
      <c r="OGI1" s="399"/>
      <c r="OGJ1" s="399"/>
      <c r="OGK1" s="399"/>
      <c r="OGL1" s="399"/>
      <c r="OGM1" s="399"/>
      <c r="OGN1" s="399"/>
      <c r="OGO1" s="399"/>
      <c r="OGP1" s="399"/>
      <c r="OGQ1" s="399"/>
      <c r="OGR1" s="399"/>
      <c r="OGS1" s="399"/>
      <c r="OGT1" s="399"/>
      <c r="OGU1" s="399"/>
      <c r="OGV1" s="399"/>
      <c r="OGW1" s="399"/>
      <c r="OGX1" s="399"/>
      <c r="OGY1" s="399"/>
      <c r="OGZ1" s="399"/>
      <c r="OHA1" s="399"/>
      <c r="OHB1" s="399"/>
      <c r="OHC1" s="399"/>
      <c r="OHD1" s="399"/>
      <c r="OHE1" s="399"/>
      <c r="OHF1" s="399"/>
      <c r="OHG1" s="399"/>
      <c r="OHH1" s="399"/>
      <c r="OHI1" s="399"/>
      <c r="OHJ1" s="399"/>
      <c r="OHK1" s="399"/>
      <c r="OHL1" s="399"/>
      <c r="OHM1" s="399"/>
      <c r="OHN1" s="399"/>
      <c r="OHO1" s="399"/>
      <c r="OHP1" s="399"/>
      <c r="OHQ1" s="399"/>
      <c r="OHR1" s="399"/>
      <c r="OHS1" s="399"/>
      <c r="OHT1" s="399"/>
      <c r="OHU1" s="399"/>
      <c r="OHV1" s="399"/>
      <c r="OHW1" s="399"/>
      <c r="OHX1" s="399"/>
      <c r="OHY1" s="399"/>
      <c r="OHZ1" s="399"/>
      <c r="OIA1" s="399"/>
      <c r="OIB1" s="399"/>
      <c r="OIC1" s="399"/>
      <c r="OID1" s="399"/>
      <c r="OIE1" s="399"/>
      <c r="OIF1" s="399"/>
      <c r="OIG1" s="399"/>
      <c r="OIH1" s="399"/>
      <c r="OII1" s="399"/>
      <c r="OIJ1" s="399"/>
      <c r="OIK1" s="399"/>
      <c r="OIL1" s="399"/>
      <c r="OIM1" s="399"/>
      <c r="OIN1" s="399"/>
      <c r="OIO1" s="399"/>
      <c r="OIP1" s="399"/>
      <c r="OIQ1" s="399"/>
      <c r="OIR1" s="399"/>
      <c r="OIS1" s="399"/>
      <c r="OIT1" s="399"/>
      <c r="OIU1" s="399"/>
      <c r="OIV1" s="399"/>
      <c r="OIW1" s="399"/>
      <c r="OIX1" s="399"/>
      <c r="OIY1" s="399"/>
      <c r="OIZ1" s="399"/>
      <c r="OJA1" s="399"/>
      <c r="OJB1" s="399"/>
      <c r="OJC1" s="399"/>
      <c r="OJD1" s="399"/>
      <c r="OJE1" s="399"/>
      <c r="OJF1" s="399"/>
      <c r="OJG1" s="399"/>
      <c r="OJH1" s="399"/>
      <c r="OJI1" s="399"/>
      <c r="OJJ1" s="399"/>
      <c r="OJK1" s="399"/>
      <c r="OJL1" s="399"/>
      <c r="OJM1" s="399"/>
      <c r="OJN1" s="399"/>
      <c r="OJO1" s="399"/>
      <c r="OJP1" s="399"/>
      <c r="OJQ1" s="399"/>
      <c r="OJR1" s="399"/>
      <c r="OJS1" s="399"/>
      <c r="OJT1" s="399"/>
      <c r="OJU1" s="399"/>
      <c r="OJV1" s="399"/>
      <c r="OJW1" s="399"/>
      <c r="OJX1" s="399"/>
      <c r="OJY1" s="399"/>
      <c r="OJZ1" s="399"/>
      <c r="OKA1" s="399"/>
      <c r="OKB1" s="399"/>
      <c r="OKC1" s="399"/>
      <c r="OKD1" s="399"/>
      <c r="OKE1" s="399"/>
      <c r="OKF1" s="399"/>
      <c r="OKG1" s="399"/>
      <c r="OKH1" s="399"/>
      <c r="OKI1" s="399"/>
      <c r="OKJ1" s="399"/>
      <c r="OKK1" s="399"/>
      <c r="OKL1" s="399"/>
      <c r="OKM1" s="399"/>
      <c r="OKN1" s="399"/>
      <c r="OKO1" s="399"/>
      <c r="OKP1" s="399"/>
      <c r="OKQ1" s="399"/>
      <c r="OKR1" s="399"/>
      <c r="OKS1" s="399"/>
      <c r="OKT1" s="399"/>
      <c r="OKU1" s="399"/>
      <c r="OKV1" s="399"/>
      <c r="OKW1" s="399"/>
      <c r="OKX1" s="399"/>
      <c r="OKY1" s="399"/>
      <c r="OKZ1" s="399"/>
      <c r="OLA1" s="399"/>
      <c r="OLB1" s="399"/>
      <c r="OLC1" s="399"/>
      <c r="OLD1" s="399"/>
      <c r="OLE1" s="399"/>
      <c r="OLF1" s="399"/>
      <c r="OLG1" s="399"/>
      <c r="OLH1" s="399"/>
      <c r="OLI1" s="399"/>
      <c r="OLJ1" s="399"/>
      <c r="OLK1" s="399"/>
      <c r="OLL1" s="399"/>
      <c r="OLM1" s="399"/>
      <c r="OLN1" s="399"/>
      <c r="OLO1" s="399"/>
      <c r="OLP1" s="399"/>
      <c r="OLQ1" s="399"/>
      <c r="OLR1" s="399"/>
      <c r="OLS1" s="399"/>
      <c r="OLT1" s="399"/>
      <c r="OLU1" s="399"/>
      <c r="OLV1" s="399"/>
      <c r="OLW1" s="399"/>
      <c r="OLX1" s="399"/>
      <c r="OLY1" s="399"/>
      <c r="OLZ1" s="399"/>
      <c r="OMA1" s="399"/>
      <c r="OMB1" s="399"/>
      <c r="OMC1" s="399"/>
      <c r="OMD1" s="399"/>
      <c r="OME1" s="399"/>
      <c r="OMF1" s="399"/>
      <c r="OMG1" s="399"/>
      <c r="OMH1" s="399"/>
      <c r="OMI1" s="399"/>
      <c r="OMJ1" s="399"/>
      <c r="OMK1" s="399"/>
      <c r="OML1" s="399"/>
      <c r="OMM1" s="399"/>
      <c r="OMN1" s="399"/>
      <c r="OMO1" s="399"/>
      <c r="OMP1" s="399"/>
      <c r="OMQ1" s="399"/>
      <c r="OMR1" s="399"/>
      <c r="OMS1" s="399"/>
      <c r="OMT1" s="399"/>
      <c r="OMU1" s="399"/>
      <c r="OMV1" s="399"/>
      <c r="OMW1" s="399"/>
      <c r="OMX1" s="399"/>
      <c r="OMY1" s="399"/>
      <c r="OMZ1" s="399"/>
      <c r="ONA1" s="399"/>
      <c r="ONB1" s="399"/>
      <c r="ONC1" s="399"/>
      <c r="OND1" s="399"/>
      <c r="ONE1" s="399"/>
      <c r="ONF1" s="399"/>
      <c r="ONG1" s="399"/>
      <c r="ONH1" s="399"/>
      <c r="ONI1" s="399"/>
      <c r="ONJ1" s="399"/>
      <c r="ONK1" s="399"/>
      <c r="ONL1" s="399"/>
      <c r="ONM1" s="399"/>
      <c r="ONN1" s="399"/>
      <c r="ONO1" s="399"/>
      <c r="ONP1" s="399"/>
      <c r="ONQ1" s="399"/>
      <c r="ONR1" s="399"/>
      <c r="ONS1" s="399"/>
      <c r="ONT1" s="399"/>
      <c r="ONU1" s="399"/>
      <c r="ONV1" s="399"/>
      <c r="ONW1" s="399"/>
      <c r="ONX1" s="399"/>
      <c r="ONY1" s="399"/>
      <c r="ONZ1" s="399"/>
      <c r="OOA1" s="399"/>
      <c r="OOB1" s="399"/>
      <c r="OOC1" s="399"/>
      <c r="OOD1" s="399"/>
      <c r="OOE1" s="399"/>
      <c r="OOF1" s="399"/>
      <c r="OOG1" s="399"/>
      <c r="OOH1" s="399"/>
      <c r="OOI1" s="399"/>
      <c r="OOJ1" s="399"/>
      <c r="OOK1" s="399"/>
      <c r="OOL1" s="399"/>
      <c r="OOM1" s="399"/>
      <c r="OON1" s="399"/>
      <c r="OOO1" s="399"/>
      <c r="OOP1" s="399"/>
      <c r="OOQ1" s="399"/>
      <c r="OOR1" s="399"/>
      <c r="OOS1" s="399"/>
      <c r="OOT1" s="399"/>
      <c r="OOU1" s="399"/>
      <c r="OOV1" s="399"/>
      <c r="OOW1" s="399"/>
      <c r="OOX1" s="399"/>
      <c r="OOY1" s="399"/>
      <c r="OOZ1" s="399"/>
      <c r="OPA1" s="399"/>
      <c r="OPB1" s="399"/>
      <c r="OPC1" s="399"/>
      <c r="OPD1" s="399"/>
      <c r="OPE1" s="399"/>
      <c r="OPF1" s="399"/>
      <c r="OPG1" s="399"/>
      <c r="OPH1" s="399"/>
      <c r="OPI1" s="399"/>
      <c r="OPJ1" s="399"/>
      <c r="OPK1" s="399"/>
      <c r="OPL1" s="399"/>
      <c r="OPM1" s="399"/>
      <c r="OPN1" s="399"/>
      <c r="OPO1" s="399"/>
      <c r="OPP1" s="399"/>
      <c r="OPQ1" s="399"/>
      <c r="OPR1" s="399"/>
      <c r="OPS1" s="399"/>
      <c r="OPT1" s="399"/>
      <c r="OPU1" s="399"/>
      <c r="OPV1" s="399"/>
      <c r="OPW1" s="399"/>
      <c r="OPX1" s="399"/>
      <c r="OPY1" s="399"/>
      <c r="OPZ1" s="399"/>
      <c r="OQA1" s="399"/>
      <c r="OQB1" s="399"/>
      <c r="OQC1" s="399"/>
      <c r="OQD1" s="399"/>
      <c r="OQE1" s="399"/>
      <c r="OQF1" s="399"/>
      <c r="OQG1" s="399"/>
      <c r="OQH1" s="399"/>
      <c r="OQI1" s="399"/>
      <c r="OQJ1" s="399"/>
      <c r="OQK1" s="399"/>
      <c r="OQL1" s="399"/>
      <c r="OQM1" s="399"/>
      <c r="OQN1" s="399"/>
      <c r="OQO1" s="399"/>
      <c r="OQP1" s="399"/>
      <c r="OQQ1" s="399"/>
      <c r="OQR1" s="399"/>
      <c r="OQS1" s="399"/>
      <c r="OQT1" s="399"/>
      <c r="OQU1" s="399"/>
      <c r="OQV1" s="399"/>
      <c r="OQW1" s="399"/>
      <c r="OQX1" s="399"/>
      <c r="OQY1" s="399"/>
      <c r="OQZ1" s="399"/>
      <c r="ORA1" s="399"/>
      <c r="ORB1" s="399"/>
      <c r="ORC1" s="399"/>
      <c r="ORD1" s="399"/>
      <c r="ORE1" s="399"/>
      <c r="ORF1" s="399"/>
      <c r="ORG1" s="399"/>
      <c r="ORH1" s="399"/>
      <c r="ORI1" s="399"/>
      <c r="ORJ1" s="399"/>
      <c r="ORK1" s="399"/>
      <c r="ORL1" s="399"/>
      <c r="ORM1" s="399"/>
      <c r="ORN1" s="399"/>
      <c r="ORO1" s="399"/>
      <c r="ORP1" s="399"/>
      <c r="ORQ1" s="399"/>
      <c r="ORR1" s="399"/>
      <c r="ORS1" s="399"/>
      <c r="ORT1" s="399"/>
      <c r="ORU1" s="399"/>
      <c r="ORV1" s="399"/>
      <c r="ORW1" s="399"/>
      <c r="ORX1" s="399"/>
      <c r="ORY1" s="399"/>
      <c r="ORZ1" s="399"/>
      <c r="OSA1" s="399"/>
      <c r="OSB1" s="399"/>
      <c r="OSC1" s="399"/>
      <c r="OSD1" s="399"/>
      <c r="OSE1" s="399"/>
      <c r="OSF1" s="399"/>
      <c r="OSG1" s="399"/>
      <c r="OSH1" s="399"/>
      <c r="OSI1" s="399"/>
      <c r="OSJ1" s="399"/>
      <c r="OSK1" s="399"/>
      <c r="OSL1" s="399"/>
      <c r="OSM1" s="399"/>
      <c r="OSN1" s="399"/>
      <c r="OSO1" s="399"/>
      <c r="OSP1" s="399"/>
      <c r="OSQ1" s="399"/>
      <c r="OSR1" s="399"/>
      <c r="OSS1" s="399"/>
      <c r="OST1" s="399"/>
      <c r="OSU1" s="399"/>
      <c r="OSV1" s="399"/>
      <c r="OSW1" s="399"/>
      <c r="OSX1" s="399"/>
      <c r="OSY1" s="399"/>
      <c r="OSZ1" s="399"/>
      <c r="OTA1" s="399"/>
      <c r="OTB1" s="399"/>
      <c r="OTC1" s="399"/>
      <c r="OTD1" s="399"/>
      <c r="OTE1" s="399"/>
      <c r="OTF1" s="399"/>
      <c r="OTG1" s="399"/>
      <c r="OTH1" s="399"/>
      <c r="OTI1" s="399"/>
      <c r="OTJ1" s="399"/>
      <c r="OTK1" s="399"/>
      <c r="OTL1" s="399"/>
      <c r="OTM1" s="399"/>
      <c r="OTN1" s="399"/>
      <c r="OTO1" s="399"/>
      <c r="OTP1" s="399"/>
      <c r="OTQ1" s="399"/>
      <c r="OTR1" s="399"/>
      <c r="OTS1" s="399"/>
      <c r="OTT1" s="399"/>
      <c r="OTU1" s="399"/>
      <c r="OTV1" s="399"/>
      <c r="OTW1" s="399"/>
      <c r="OTX1" s="399"/>
      <c r="OTY1" s="399"/>
      <c r="OTZ1" s="399"/>
      <c r="OUA1" s="399"/>
      <c r="OUB1" s="399"/>
      <c r="OUC1" s="399"/>
      <c r="OUD1" s="399"/>
      <c r="OUE1" s="399"/>
      <c r="OUF1" s="399"/>
      <c r="OUG1" s="399"/>
      <c r="OUH1" s="399"/>
      <c r="OUI1" s="399"/>
      <c r="OUJ1" s="399"/>
      <c r="OUK1" s="399"/>
      <c r="OUL1" s="399"/>
      <c r="OUM1" s="399"/>
      <c r="OUN1" s="399"/>
      <c r="OUO1" s="399"/>
      <c r="OUP1" s="399"/>
      <c r="OUQ1" s="399"/>
      <c r="OUR1" s="399"/>
      <c r="OUS1" s="399"/>
      <c r="OUT1" s="399"/>
      <c r="OUU1" s="399"/>
      <c r="OUV1" s="399"/>
      <c r="OUW1" s="399"/>
      <c r="OUX1" s="399"/>
      <c r="OUY1" s="399"/>
      <c r="OUZ1" s="399"/>
      <c r="OVA1" s="399"/>
      <c r="OVB1" s="399"/>
      <c r="OVC1" s="399"/>
      <c r="OVD1" s="399"/>
      <c r="OVE1" s="399"/>
      <c r="OVF1" s="399"/>
      <c r="OVG1" s="399"/>
      <c r="OVH1" s="399"/>
      <c r="OVI1" s="399"/>
      <c r="OVJ1" s="399"/>
      <c r="OVK1" s="399"/>
      <c r="OVL1" s="399"/>
      <c r="OVM1" s="399"/>
      <c r="OVN1" s="399"/>
      <c r="OVO1" s="399"/>
      <c r="OVP1" s="399"/>
      <c r="OVQ1" s="399"/>
      <c r="OVR1" s="399"/>
      <c r="OVS1" s="399"/>
      <c r="OVT1" s="399"/>
      <c r="OVU1" s="399"/>
      <c r="OVV1" s="399"/>
      <c r="OVW1" s="399"/>
      <c r="OVX1" s="399"/>
      <c r="OVY1" s="399"/>
      <c r="OVZ1" s="399"/>
      <c r="OWA1" s="399"/>
      <c r="OWB1" s="399"/>
      <c r="OWC1" s="399"/>
      <c r="OWD1" s="399"/>
      <c r="OWE1" s="399"/>
      <c r="OWF1" s="399"/>
      <c r="OWG1" s="399"/>
      <c r="OWH1" s="399"/>
      <c r="OWI1" s="399"/>
      <c r="OWJ1" s="399"/>
      <c r="OWK1" s="399"/>
      <c r="OWL1" s="399"/>
      <c r="OWM1" s="399"/>
      <c r="OWN1" s="399"/>
      <c r="OWO1" s="399"/>
      <c r="OWP1" s="399"/>
      <c r="OWQ1" s="399"/>
      <c r="OWR1" s="399"/>
      <c r="OWS1" s="399"/>
      <c r="OWT1" s="399"/>
      <c r="OWU1" s="399"/>
      <c r="OWV1" s="399"/>
      <c r="OWW1" s="399"/>
      <c r="OWX1" s="399"/>
      <c r="OWY1" s="399"/>
      <c r="OWZ1" s="399"/>
      <c r="OXA1" s="399"/>
      <c r="OXB1" s="399"/>
      <c r="OXC1" s="399"/>
      <c r="OXD1" s="399"/>
      <c r="OXE1" s="399"/>
      <c r="OXF1" s="399"/>
      <c r="OXG1" s="399"/>
      <c r="OXH1" s="399"/>
      <c r="OXI1" s="399"/>
      <c r="OXJ1" s="399"/>
      <c r="OXK1" s="399"/>
      <c r="OXL1" s="399"/>
      <c r="OXM1" s="399"/>
      <c r="OXN1" s="399"/>
      <c r="OXO1" s="399"/>
      <c r="OXP1" s="399"/>
      <c r="OXQ1" s="399"/>
      <c r="OXR1" s="399"/>
      <c r="OXS1" s="399"/>
      <c r="OXT1" s="399"/>
      <c r="OXU1" s="399"/>
      <c r="OXV1" s="399"/>
      <c r="OXW1" s="399"/>
      <c r="OXX1" s="399"/>
      <c r="OXY1" s="399"/>
      <c r="OXZ1" s="399"/>
      <c r="OYA1" s="399"/>
      <c r="OYB1" s="399"/>
      <c r="OYC1" s="399"/>
      <c r="OYD1" s="399"/>
      <c r="OYE1" s="399"/>
      <c r="OYF1" s="399"/>
      <c r="OYG1" s="399"/>
      <c r="OYH1" s="399"/>
      <c r="OYI1" s="399"/>
      <c r="OYJ1" s="399"/>
      <c r="OYK1" s="399"/>
      <c r="OYL1" s="399"/>
      <c r="OYM1" s="399"/>
      <c r="OYN1" s="399"/>
      <c r="OYO1" s="399"/>
      <c r="OYP1" s="399"/>
      <c r="OYQ1" s="399"/>
      <c r="OYR1" s="399"/>
      <c r="OYS1" s="399"/>
      <c r="OYT1" s="399"/>
      <c r="OYU1" s="399"/>
      <c r="OYV1" s="399"/>
      <c r="OYW1" s="399"/>
      <c r="OYX1" s="399"/>
      <c r="OYY1" s="399"/>
      <c r="OYZ1" s="399"/>
      <c r="OZA1" s="399"/>
      <c r="OZB1" s="399"/>
      <c r="OZC1" s="399"/>
      <c r="OZD1" s="399"/>
      <c r="OZE1" s="399"/>
      <c r="OZF1" s="399"/>
      <c r="OZG1" s="399"/>
      <c r="OZH1" s="399"/>
      <c r="OZI1" s="399"/>
      <c r="OZJ1" s="399"/>
      <c r="OZK1" s="399"/>
      <c r="OZL1" s="399"/>
      <c r="OZM1" s="399"/>
      <c r="OZN1" s="399"/>
      <c r="OZO1" s="399"/>
      <c r="OZP1" s="399"/>
      <c r="OZQ1" s="399"/>
      <c r="OZR1" s="399"/>
      <c r="OZS1" s="399"/>
      <c r="OZT1" s="399"/>
      <c r="OZU1" s="399"/>
      <c r="OZV1" s="399"/>
      <c r="OZW1" s="399"/>
      <c r="OZX1" s="399"/>
      <c r="OZY1" s="399"/>
      <c r="OZZ1" s="399"/>
      <c r="PAA1" s="399"/>
      <c r="PAB1" s="399"/>
      <c r="PAC1" s="399"/>
      <c r="PAD1" s="399"/>
      <c r="PAE1" s="399"/>
      <c r="PAF1" s="399"/>
      <c r="PAG1" s="399"/>
      <c r="PAH1" s="399"/>
      <c r="PAI1" s="399"/>
      <c r="PAJ1" s="399"/>
      <c r="PAK1" s="399"/>
      <c r="PAL1" s="399"/>
      <c r="PAM1" s="399"/>
      <c r="PAN1" s="399"/>
      <c r="PAO1" s="399"/>
      <c r="PAP1" s="399"/>
      <c r="PAQ1" s="399"/>
      <c r="PAR1" s="399"/>
      <c r="PAS1" s="399"/>
      <c r="PAT1" s="399"/>
      <c r="PAU1" s="399"/>
      <c r="PAV1" s="399"/>
      <c r="PAW1" s="399"/>
      <c r="PAX1" s="399"/>
      <c r="PAY1" s="399"/>
      <c r="PAZ1" s="399"/>
      <c r="PBA1" s="399"/>
      <c r="PBB1" s="399"/>
      <c r="PBC1" s="399"/>
      <c r="PBD1" s="399"/>
      <c r="PBE1" s="399"/>
      <c r="PBF1" s="399"/>
      <c r="PBG1" s="399"/>
      <c r="PBH1" s="399"/>
      <c r="PBI1" s="399"/>
      <c r="PBJ1" s="399"/>
      <c r="PBK1" s="399"/>
      <c r="PBL1" s="399"/>
      <c r="PBM1" s="399"/>
      <c r="PBN1" s="399"/>
      <c r="PBO1" s="399"/>
      <c r="PBP1" s="399"/>
      <c r="PBQ1" s="399"/>
      <c r="PBR1" s="399"/>
      <c r="PBS1" s="399"/>
      <c r="PBT1" s="399"/>
      <c r="PBU1" s="399"/>
      <c r="PBV1" s="399"/>
      <c r="PBW1" s="399"/>
      <c r="PBX1" s="399"/>
      <c r="PBY1" s="399"/>
      <c r="PBZ1" s="399"/>
      <c r="PCA1" s="399"/>
      <c r="PCB1" s="399"/>
      <c r="PCC1" s="399"/>
      <c r="PCD1" s="399"/>
      <c r="PCE1" s="399"/>
      <c r="PCF1" s="399"/>
      <c r="PCG1" s="399"/>
      <c r="PCH1" s="399"/>
      <c r="PCI1" s="399"/>
      <c r="PCJ1" s="399"/>
      <c r="PCK1" s="399"/>
      <c r="PCL1" s="399"/>
      <c r="PCM1" s="399"/>
      <c r="PCN1" s="399"/>
      <c r="PCO1" s="399"/>
      <c r="PCP1" s="399"/>
      <c r="PCQ1" s="399"/>
      <c r="PCR1" s="399"/>
      <c r="PCS1" s="399"/>
      <c r="PCT1" s="399"/>
      <c r="PCU1" s="399"/>
      <c r="PCV1" s="399"/>
      <c r="PCW1" s="399"/>
      <c r="PCX1" s="399"/>
      <c r="PCY1" s="399"/>
      <c r="PCZ1" s="399"/>
      <c r="PDA1" s="399"/>
      <c r="PDB1" s="399"/>
      <c r="PDC1" s="399"/>
      <c r="PDD1" s="399"/>
      <c r="PDE1" s="399"/>
      <c r="PDF1" s="399"/>
      <c r="PDG1" s="399"/>
      <c r="PDH1" s="399"/>
      <c r="PDI1" s="399"/>
      <c r="PDJ1" s="399"/>
      <c r="PDK1" s="399"/>
      <c r="PDL1" s="399"/>
      <c r="PDM1" s="399"/>
      <c r="PDN1" s="399"/>
      <c r="PDO1" s="399"/>
      <c r="PDP1" s="399"/>
      <c r="PDQ1" s="399"/>
      <c r="PDR1" s="399"/>
      <c r="PDS1" s="399"/>
      <c r="PDT1" s="399"/>
      <c r="PDU1" s="399"/>
      <c r="PDV1" s="399"/>
      <c r="PDW1" s="399"/>
      <c r="PDX1" s="399"/>
      <c r="PDY1" s="399"/>
      <c r="PDZ1" s="399"/>
      <c r="PEA1" s="399"/>
      <c r="PEB1" s="399"/>
      <c r="PEC1" s="399"/>
      <c r="PED1" s="399"/>
      <c r="PEE1" s="399"/>
      <c r="PEF1" s="399"/>
      <c r="PEG1" s="399"/>
      <c r="PEH1" s="399"/>
      <c r="PEI1" s="399"/>
      <c r="PEJ1" s="399"/>
      <c r="PEK1" s="399"/>
      <c r="PEL1" s="399"/>
      <c r="PEM1" s="399"/>
      <c r="PEN1" s="399"/>
      <c r="PEO1" s="399"/>
      <c r="PEP1" s="399"/>
      <c r="PEQ1" s="399"/>
      <c r="PER1" s="399"/>
      <c r="PES1" s="399"/>
      <c r="PET1" s="399"/>
      <c r="PEU1" s="399"/>
      <c r="PEV1" s="399"/>
      <c r="PEW1" s="399"/>
      <c r="PEX1" s="399"/>
      <c r="PEY1" s="399"/>
      <c r="PEZ1" s="399"/>
      <c r="PFA1" s="399"/>
      <c r="PFB1" s="399"/>
      <c r="PFC1" s="399"/>
      <c r="PFD1" s="399"/>
      <c r="PFE1" s="399"/>
      <c r="PFF1" s="399"/>
      <c r="PFG1" s="399"/>
      <c r="PFH1" s="399"/>
      <c r="PFI1" s="399"/>
      <c r="PFJ1" s="399"/>
      <c r="PFK1" s="399"/>
      <c r="PFL1" s="399"/>
      <c r="PFM1" s="399"/>
      <c r="PFN1" s="399"/>
      <c r="PFO1" s="399"/>
      <c r="PFP1" s="399"/>
      <c r="PFQ1" s="399"/>
      <c r="PFR1" s="399"/>
      <c r="PFS1" s="399"/>
      <c r="PFT1" s="399"/>
      <c r="PFU1" s="399"/>
      <c r="PFV1" s="399"/>
      <c r="PFW1" s="399"/>
      <c r="PFX1" s="399"/>
      <c r="PFY1" s="399"/>
      <c r="PFZ1" s="399"/>
      <c r="PGA1" s="399"/>
      <c r="PGB1" s="399"/>
      <c r="PGC1" s="399"/>
      <c r="PGD1" s="399"/>
      <c r="PGE1" s="399"/>
      <c r="PGF1" s="399"/>
      <c r="PGG1" s="399"/>
      <c r="PGH1" s="399"/>
      <c r="PGI1" s="399"/>
      <c r="PGJ1" s="399"/>
      <c r="PGK1" s="399"/>
      <c r="PGL1" s="399"/>
      <c r="PGM1" s="399"/>
      <c r="PGN1" s="399"/>
      <c r="PGO1" s="399"/>
      <c r="PGP1" s="399"/>
      <c r="PGQ1" s="399"/>
      <c r="PGR1" s="399"/>
      <c r="PGS1" s="399"/>
      <c r="PGT1" s="399"/>
      <c r="PGU1" s="399"/>
      <c r="PGV1" s="399"/>
      <c r="PGW1" s="399"/>
      <c r="PGX1" s="399"/>
      <c r="PGY1" s="399"/>
      <c r="PGZ1" s="399"/>
      <c r="PHA1" s="399"/>
      <c r="PHB1" s="399"/>
      <c r="PHC1" s="399"/>
      <c r="PHD1" s="399"/>
      <c r="PHE1" s="399"/>
      <c r="PHF1" s="399"/>
      <c r="PHG1" s="399"/>
      <c r="PHH1" s="399"/>
      <c r="PHI1" s="399"/>
      <c r="PHJ1" s="399"/>
      <c r="PHK1" s="399"/>
      <c r="PHL1" s="399"/>
      <c r="PHM1" s="399"/>
      <c r="PHN1" s="399"/>
      <c r="PHO1" s="399"/>
      <c r="PHP1" s="399"/>
      <c r="PHQ1" s="399"/>
      <c r="PHR1" s="399"/>
      <c r="PHS1" s="399"/>
      <c r="PHT1" s="399"/>
      <c r="PHU1" s="399"/>
      <c r="PHV1" s="399"/>
      <c r="PHW1" s="399"/>
      <c r="PHX1" s="399"/>
      <c r="PHY1" s="399"/>
      <c r="PHZ1" s="399"/>
      <c r="PIA1" s="399"/>
      <c r="PIB1" s="399"/>
      <c r="PIC1" s="399"/>
      <c r="PID1" s="399"/>
      <c r="PIE1" s="399"/>
      <c r="PIF1" s="399"/>
      <c r="PIG1" s="399"/>
      <c r="PIH1" s="399"/>
      <c r="PII1" s="399"/>
      <c r="PIJ1" s="399"/>
      <c r="PIK1" s="399"/>
      <c r="PIL1" s="399"/>
      <c r="PIM1" s="399"/>
      <c r="PIN1" s="399"/>
      <c r="PIO1" s="399"/>
      <c r="PIP1" s="399"/>
      <c r="PIQ1" s="399"/>
      <c r="PIR1" s="399"/>
      <c r="PIS1" s="399"/>
      <c r="PIT1" s="399"/>
      <c r="PIU1" s="399"/>
      <c r="PIV1" s="399"/>
      <c r="PIW1" s="399"/>
      <c r="PIX1" s="399"/>
      <c r="PIY1" s="399"/>
      <c r="PIZ1" s="399"/>
      <c r="PJA1" s="399"/>
      <c r="PJB1" s="399"/>
      <c r="PJC1" s="399"/>
      <c r="PJD1" s="399"/>
      <c r="PJE1" s="399"/>
      <c r="PJF1" s="399"/>
      <c r="PJG1" s="399"/>
      <c r="PJH1" s="399"/>
      <c r="PJI1" s="399"/>
      <c r="PJJ1" s="399"/>
      <c r="PJK1" s="399"/>
      <c r="PJL1" s="399"/>
      <c r="PJM1" s="399"/>
      <c r="PJN1" s="399"/>
      <c r="PJO1" s="399"/>
      <c r="PJP1" s="399"/>
      <c r="PJQ1" s="399"/>
      <c r="PJR1" s="399"/>
      <c r="PJS1" s="399"/>
      <c r="PJT1" s="399"/>
      <c r="PJU1" s="399"/>
      <c r="PJV1" s="399"/>
      <c r="PJW1" s="399"/>
      <c r="PJX1" s="399"/>
      <c r="PJY1" s="399"/>
      <c r="PJZ1" s="399"/>
      <c r="PKA1" s="399"/>
      <c r="PKB1" s="399"/>
      <c r="PKC1" s="399"/>
      <c r="PKD1" s="399"/>
      <c r="PKE1" s="399"/>
      <c r="PKF1" s="399"/>
      <c r="PKG1" s="399"/>
      <c r="PKH1" s="399"/>
      <c r="PKI1" s="399"/>
      <c r="PKJ1" s="399"/>
      <c r="PKK1" s="399"/>
      <c r="PKL1" s="399"/>
      <c r="PKM1" s="399"/>
      <c r="PKN1" s="399"/>
      <c r="PKO1" s="399"/>
      <c r="PKP1" s="399"/>
      <c r="PKQ1" s="399"/>
      <c r="PKR1" s="399"/>
      <c r="PKS1" s="399"/>
      <c r="PKT1" s="399"/>
      <c r="PKU1" s="399"/>
      <c r="PKV1" s="399"/>
      <c r="PKW1" s="399"/>
      <c r="PKX1" s="399"/>
      <c r="PKY1" s="399"/>
      <c r="PKZ1" s="399"/>
      <c r="PLA1" s="399"/>
      <c r="PLB1" s="399"/>
      <c r="PLC1" s="399"/>
      <c r="PLD1" s="399"/>
      <c r="PLE1" s="399"/>
      <c r="PLF1" s="399"/>
      <c r="PLG1" s="399"/>
      <c r="PLH1" s="399"/>
      <c r="PLI1" s="399"/>
      <c r="PLJ1" s="399"/>
      <c r="PLK1" s="399"/>
      <c r="PLL1" s="399"/>
      <c r="PLM1" s="399"/>
      <c r="PLN1" s="399"/>
      <c r="PLO1" s="399"/>
      <c r="PLP1" s="399"/>
      <c r="PLQ1" s="399"/>
      <c r="PLR1" s="399"/>
      <c r="PLS1" s="399"/>
      <c r="PLT1" s="399"/>
      <c r="PLU1" s="399"/>
      <c r="PLV1" s="399"/>
      <c r="PLW1" s="399"/>
      <c r="PLX1" s="399"/>
      <c r="PLY1" s="399"/>
      <c r="PLZ1" s="399"/>
      <c r="PMA1" s="399"/>
      <c r="PMB1" s="399"/>
      <c r="PMC1" s="399"/>
      <c r="PMD1" s="399"/>
      <c r="PME1" s="399"/>
      <c r="PMF1" s="399"/>
      <c r="PMG1" s="399"/>
      <c r="PMH1" s="399"/>
      <c r="PMI1" s="399"/>
      <c r="PMJ1" s="399"/>
      <c r="PMK1" s="399"/>
      <c r="PML1" s="399"/>
      <c r="PMM1" s="399"/>
      <c r="PMN1" s="399"/>
      <c r="PMO1" s="399"/>
      <c r="PMP1" s="399"/>
      <c r="PMQ1" s="399"/>
      <c r="PMR1" s="399"/>
      <c r="PMS1" s="399"/>
      <c r="PMT1" s="399"/>
      <c r="PMU1" s="399"/>
      <c r="PMV1" s="399"/>
      <c r="PMW1" s="399"/>
      <c r="PMX1" s="399"/>
      <c r="PMY1" s="399"/>
      <c r="PMZ1" s="399"/>
      <c r="PNA1" s="399"/>
      <c r="PNB1" s="399"/>
      <c r="PNC1" s="399"/>
      <c r="PND1" s="399"/>
      <c r="PNE1" s="399"/>
      <c r="PNF1" s="399"/>
      <c r="PNG1" s="399"/>
      <c r="PNH1" s="399"/>
      <c r="PNI1" s="399"/>
      <c r="PNJ1" s="399"/>
      <c r="PNK1" s="399"/>
      <c r="PNL1" s="399"/>
      <c r="PNM1" s="399"/>
      <c r="PNN1" s="399"/>
      <c r="PNO1" s="399"/>
      <c r="PNP1" s="399"/>
      <c r="PNQ1" s="399"/>
      <c r="PNR1" s="399"/>
      <c r="PNS1" s="399"/>
      <c r="PNT1" s="399"/>
      <c r="PNU1" s="399"/>
      <c r="PNV1" s="399"/>
      <c r="PNW1" s="399"/>
      <c r="PNX1" s="399"/>
      <c r="PNY1" s="399"/>
      <c r="PNZ1" s="399"/>
      <c r="POA1" s="399"/>
      <c r="POB1" s="399"/>
      <c r="POC1" s="399"/>
      <c r="POD1" s="399"/>
      <c r="POE1" s="399"/>
      <c r="POF1" s="399"/>
      <c r="POG1" s="399"/>
      <c r="POH1" s="399"/>
      <c r="POI1" s="399"/>
      <c r="POJ1" s="399"/>
      <c r="POK1" s="399"/>
      <c r="POL1" s="399"/>
      <c r="POM1" s="399"/>
      <c r="PON1" s="399"/>
      <c r="POO1" s="399"/>
      <c r="POP1" s="399"/>
      <c r="POQ1" s="399"/>
      <c r="POR1" s="399"/>
      <c r="POS1" s="399"/>
      <c r="POT1" s="399"/>
      <c r="POU1" s="399"/>
      <c r="POV1" s="399"/>
      <c r="POW1" s="399"/>
      <c r="POX1" s="399"/>
      <c r="POY1" s="399"/>
      <c r="POZ1" s="399"/>
      <c r="PPA1" s="399"/>
      <c r="PPB1" s="399"/>
      <c r="PPC1" s="399"/>
      <c r="PPD1" s="399"/>
      <c r="PPE1" s="399"/>
      <c r="PPF1" s="399"/>
      <c r="PPG1" s="399"/>
      <c r="PPH1" s="399"/>
      <c r="PPI1" s="399"/>
      <c r="PPJ1" s="399"/>
      <c r="PPK1" s="399"/>
      <c r="PPL1" s="399"/>
      <c r="PPM1" s="399"/>
      <c r="PPN1" s="399"/>
      <c r="PPO1" s="399"/>
      <c r="PPP1" s="399"/>
      <c r="PPQ1" s="399"/>
      <c r="PPR1" s="399"/>
      <c r="PPS1" s="399"/>
      <c r="PPT1" s="399"/>
      <c r="PPU1" s="399"/>
      <c r="PPV1" s="399"/>
      <c r="PPW1" s="399"/>
      <c r="PPX1" s="399"/>
      <c r="PPY1" s="399"/>
      <c r="PPZ1" s="399"/>
      <c r="PQA1" s="399"/>
      <c r="PQB1" s="399"/>
      <c r="PQC1" s="399"/>
      <c r="PQD1" s="399"/>
      <c r="PQE1" s="399"/>
      <c r="PQF1" s="399"/>
      <c r="PQG1" s="399"/>
      <c r="PQH1" s="399"/>
      <c r="PQI1" s="399"/>
      <c r="PQJ1" s="399"/>
      <c r="PQK1" s="399"/>
      <c r="PQL1" s="399"/>
      <c r="PQM1" s="399"/>
      <c r="PQN1" s="399"/>
      <c r="PQO1" s="399"/>
      <c r="PQP1" s="399"/>
      <c r="PQQ1" s="399"/>
      <c r="PQR1" s="399"/>
      <c r="PQS1" s="399"/>
      <c r="PQT1" s="399"/>
      <c r="PQU1" s="399"/>
      <c r="PQV1" s="399"/>
      <c r="PQW1" s="399"/>
      <c r="PQX1" s="399"/>
      <c r="PQY1" s="399"/>
      <c r="PQZ1" s="399"/>
      <c r="PRA1" s="399"/>
      <c r="PRB1" s="399"/>
      <c r="PRC1" s="399"/>
      <c r="PRD1" s="399"/>
      <c r="PRE1" s="399"/>
      <c r="PRF1" s="399"/>
      <c r="PRG1" s="399"/>
      <c r="PRH1" s="399"/>
      <c r="PRI1" s="399"/>
      <c r="PRJ1" s="399"/>
      <c r="PRK1" s="399"/>
      <c r="PRL1" s="399"/>
      <c r="PRM1" s="399"/>
      <c r="PRN1" s="399"/>
      <c r="PRO1" s="399"/>
      <c r="PRP1" s="399"/>
      <c r="PRQ1" s="399"/>
      <c r="PRR1" s="399"/>
      <c r="PRS1" s="399"/>
      <c r="PRT1" s="399"/>
      <c r="PRU1" s="399"/>
      <c r="PRV1" s="399"/>
      <c r="PRW1" s="399"/>
      <c r="PRX1" s="399"/>
      <c r="PRY1" s="399"/>
      <c r="PRZ1" s="399"/>
      <c r="PSA1" s="399"/>
      <c r="PSB1" s="399"/>
      <c r="PSC1" s="399"/>
      <c r="PSD1" s="399"/>
      <c r="PSE1" s="399"/>
      <c r="PSF1" s="399"/>
      <c r="PSG1" s="399"/>
      <c r="PSH1" s="399"/>
      <c r="PSI1" s="399"/>
      <c r="PSJ1" s="399"/>
      <c r="PSK1" s="399"/>
      <c r="PSL1" s="399"/>
      <c r="PSM1" s="399"/>
      <c r="PSN1" s="399"/>
      <c r="PSO1" s="399"/>
      <c r="PSP1" s="399"/>
      <c r="PSQ1" s="399"/>
      <c r="PSR1" s="399"/>
      <c r="PSS1" s="399"/>
      <c r="PST1" s="399"/>
      <c r="PSU1" s="399"/>
      <c r="PSV1" s="399"/>
      <c r="PSW1" s="399"/>
      <c r="PSX1" s="399"/>
      <c r="PSY1" s="399"/>
      <c r="PSZ1" s="399"/>
      <c r="PTA1" s="399"/>
      <c r="PTB1" s="399"/>
      <c r="PTC1" s="399"/>
      <c r="PTD1" s="399"/>
      <c r="PTE1" s="399"/>
      <c r="PTF1" s="399"/>
      <c r="PTG1" s="399"/>
      <c r="PTH1" s="399"/>
      <c r="PTI1" s="399"/>
      <c r="PTJ1" s="399"/>
      <c r="PTK1" s="399"/>
      <c r="PTL1" s="399"/>
      <c r="PTM1" s="399"/>
      <c r="PTN1" s="399"/>
      <c r="PTO1" s="399"/>
      <c r="PTP1" s="399"/>
      <c r="PTQ1" s="399"/>
      <c r="PTR1" s="399"/>
      <c r="PTS1" s="399"/>
      <c r="PTT1" s="399"/>
      <c r="PTU1" s="399"/>
      <c r="PTV1" s="399"/>
      <c r="PTW1" s="399"/>
      <c r="PTX1" s="399"/>
      <c r="PTY1" s="399"/>
      <c r="PTZ1" s="399"/>
      <c r="PUA1" s="399"/>
      <c r="PUB1" s="399"/>
      <c r="PUC1" s="399"/>
      <c r="PUD1" s="399"/>
      <c r="PUE1" s="399"/>
      <c r="PUF1" s="399"/>
      <c r="PUG1" s="399"/>
      <c r="PUH1" s="399"/>
      <c r="PUI1" s="399"/>
      <c r="PUJ1" s="399"/>
      <c r="PUK1" s="399"/>
      <c r="PUL1" s="399"/>
      <c r="PUM1" s="399"/>
      <c r="PUN1" s="399"/>
      <c r="PUO1" s="399"/>
      <c r="PUP1" s="399"/>
      <c r="PUQ1" s="399"/>
      <c r="PUR1" s="399"/>
      <c r="PUS1" s="399"/>
      <c r="PUT1" s="399"/>
      <c r="PUU1" s="399"/>
      <c r="PUV1" s="399"/>
      <c r="PUW1" s="399"/>
      <c r="PUX1" s="399"/>
      <c r="PUY1" s="399"/>
      <c r="PUZ1" s="399"/>
      <c r="PVA1" s="399"/>
      <c r="PVB1" s="399"/>
      <c r="PVC1" s="399"/>
      <c r="PVD1" s="399"/>
      <c r="PVE1" s="399"/>
      <c r="PVF1" s="399"/>
      <c r="PVG1" s="399"/>
      <c r="PVH1" s="399"/>
      <c r="PVI1" s="399"/>
      <c r="PVJ1" s="399"/>
      <c r="PVK1" s="399"/>
      <c r="PVL1" s="399"/>
      <c r="PVM1" s="399"/>
      <c r="PVN1" s="399"/>
      <c r="PVO1" s="399"/>
      <c r="PVP1" s="399"/>
      <c r="PVQ1" s="399"/>
      <c r="PVR1" s="399"/>
      <c r="PVS1" s="399"/>
      <c r="PVT1" s="399"/>
      <c r="PVU1" s="399"/>
      <c r="PVV1" s="399"/>
      <c r="PVW1" s="399"/>
      <c r="PVX1" s="399"/>
      <c r="PVY1" s="399"/>
      <c r="PVZ1" s="399"/>
      <c r="PWA1" s="399"/>
      <c r="PWB1" s="399"/>
      <c r="PWC1" s="399"/>
      <c r="PWD1" s="399"/>
      <c r="PWE1" s="399"/>
      <c r="PWF1" s="399"/>
      <c r="PWG1" s="399"/>
      <c r="PWH1" s="399"/>
      <c r="PWI1" s="399"/>
      <c r="PWJ1" s="399"/>
      <c r="PWK1" s="399"/>
      <c r="PWL1" s="399"/>
      <c r="PWM1" s="399"/>
      <c r="PWN1" s="399"/>
      <c r="PWO1" s="399"/>
      <c r="PWP1" s="399"/>
      <c r="PWQ1" s="399"/>
      <c r="PWR1" s="399"/>
      <c r="PWS1" s="399"/>
      <c r="PWT1" s="399"/>
      <c r="PWU1" s="399"/>
      <c r="PWV1" s="399"/>
      <c r="PWW1" s="399"/>
      <c r="PWX1" s="399"/>
      <c r="PWY1" s="399"/>
      <c r="PWZ1" s="399"/>
      <c r="PXA1" s="399"/>
      <c r="PXB1" s="399"/>
      <c r="PXC1" s="399"/>
      <c r="PXD1" s="399"/>
      <c r="PXE1" s="399"/>
      <c r="PXF1" s="399"/>
      <c r="PXG1" s="399"/>
      <c r="PXH1" s="399"/>
      <c r="PXI1" s="399"/>
      <c r="PXJ1" s="399"/>
      <c r="PXK1" s="399"/>
      <c r="PXL1" s="399"/>
      <c r="PXM1" s="399"/>
      <c r="PXN1" s="399"/>
      <c r="PXO1" s="399"/>
      <c r="PXP1" s="399"/>
      <c r="PXQ1" s="399"/>
      <c r="PXR1" s="399"/>
      <c r="PXS1" s="399"/>
      <c r="PXT1" s="399"/>
      <c r="PXU1" s="399"/>
      <c r="PXV1" s="399"/>
      <c r="PXW1" s="399"/>
      <c r="PXX1" s="399"/>
      <c r="PXY1" s="399"/>
      <c r="PXZ1" s="399"/>
      <c r="PYA1" s="399"/>
      <c r="PYB1" s="399"/>
      <c r="PYC1" s="399"/>
      <c r="PYD1" s="399"/>
      <c r="PYE1" s="399"/>
      <c r="PYF1" s="399"/>
      <c r="PYG1" s="399"/>
      <c r="PYH1" s="399"/>
      <c r="PYI1" s="399"/>
      <c r="PYJ1" s="399"/>
      <c r="PYK1" s="399"/>
      <c r="PYL1" s="399"/>
      <c r="PYM1" s="399"/>
      <c r="PYN1" s="399"/>
      <c r="PYO1" s="399"/>
      <c r="PYP1" s="399"/>
      <c r="PYQ1" s="399"/>
      <c r="PYR1" s="399"/>
      <c r="PYS1" s="399"/>
      <c r="PYT1" s="399"/>
      <c r="PYU1" s="399"/>
      <c r="PYV1" s="399"/>
      <c r="PYW1" s="399"/>
      <c r="PYX1" s="399"/>
      <c r="PYY1" s="399"/>
      <c r="PYZ1" s="399"/>
      <c r="PZA1" s="399"/>
      <c r="PZB1" s="399"/>
      <c r="PZC1" s="399"/>
      <c r="PZD1" s="399"/>
      <c r="PZE1" s="399"/>
      <c r="PZF1" s="399"/>
      <c r="PZG1" s="399"/>
      <c r="PZH1" s="399"/>
      <c r="PZI1" s="399"/>
      <c r="PZJ1" s="399"/>
      <c r="PZK1" s="399"/>
      <c r="PZL1" s="399"/>
      <c r="PZM1" s="399"/>
      <c r="PZN1" s="399"/>
      <c r="PZO1" s="399"/>
      <c r="PZP1" s="399"/>
      <c r="PZQ1" s="399"/>
      <c r="PZR1" s="399"/>
      <c r="PZS1" s="399"/>
      <c r="PZT1" s="399"/>
      <c r="PZU1" s="399"/>
      <c r="PZV1" s="399"/>
      <c r="PZW1" s="399"/>
      <c r="PZX1" s="399"/>
      <c r="PZY1" s="399"/>
      <c r="PZZ1" s="399"/>
      <c r="QAA1" s="399"/>
      <c r="QAB1" s="399"/>
      <c r="QAC1" s="399"/>
      <c r="QAD1" s="399"/>
      <c r="QAE1" s="399"/>
      <c r="QAF1" s="399"/>
      <c r="QAG1" s="399"/>
      <c r="QAH1" s="399"/>
      <c r="QAI1" s="399"/>
      <c r="QAJ1" s="399"/>
      <c r="QAK1" s="399"/>
      <c r="QAL1" s="399"/>
      <c r="QAM1" s="399"/>
      <c r="QAN1" s="399"/>
      <c r="QAO1" s="399"/>
      <c r="QAP1" s="399"/>
      <c r="QAQ1" s="399"/>
      <c r="QAR1" s="399"/>
      <c r="QAS1" s="399"/>
      <c r="QAT1" s="399"/>
      <c r="QAU1" s="399"/>
      <c r="QAV1" s="399"/>
      <c r="QAW1" s="399"/>
      <c r="QAX1" s="399"/>
      <c r="QAY1" s="399"/>
      <c r="QAZ1" s="399"/>
      <c r="QBA1" s="399"/>
      <c r="QBB1" s="399"/>
      <c r="QBC1" s="399"/>
      <c r="QBD1" s="399"/>
      <c r="QBE1" s="399"/>
      <c r="QBF1" s="399"/>
      <c r="QBG1" s="399"/>
      <c r="QBH1" s="399"/>
      <c r="QBI1" s="399"/>
      <c r="QBJ1" s="399"/>
      <c r="QBK1" s="399"/>
      <c r="QBL1" s="399"/>
      <c r="QBM1" s="399"/>
      <c r="QBN1" s="399"/>
      <c r="QBO1" s="399"/>
      <c r="QBP1" s="399"/>
      <c r="QBQ1" s="399"/>
      <c r="QBR1" s="399"/>
      <c r="QBS1" s="399"/>
      <c r="QBT1" s="399"/>
      <c r="QBU1" s="399"/>
      <c r="QBV1" s="399"/>
      <c r="QBW1" s="399"/>
      <c r="QBX1" s="399"/>
      <c r="QBY1" s="399"/>
      <c r="QBZ1" s="399"/>
      <c r="QCA1" s="399"/>
      <c r="QCB1" s="399"/>
      <c r="QCC1" s="399"/>
      <c r="QCD1" s="399"/>
      <c r="QCE1" s="399"/>
      <c r="QCF1" s="399"/>
      <c r="QCG1" s="399"/>
      <c r="QCH1" s="399"/>
      <c r="QCI1" s="399"/>
      <c r="QCJ1" s="399"/>
      <c r="QCK1" s="399"/>
      <c r="QCL1" s="399"/>
      <c r="QCM1" s="399"/>
      <c r="QCN1" s="399"/>
      <c r="QCO1" s="399"/>
      <c r="QCP1" s="399"/>
      <c r="QCQ1" s="399"/>
      <c r="QCR1" s="399"/>
      <c r="QCS1" s="399"/>
      <c r="QCT1" s="399"/>
      <c r="QCU1" s="399"/>
      <c r="QCV1" s="399"/>
      <c r="QCW1" s="399"/>
      <c r="QCX1" s="399"/>
      <c r="QCY1" s="399"/>
      <c r="QCZ1" s="399"/>
      <c r="QDA1" s="399"/>
      <c r="QDB1" s="399"/>
      <c r="QDC1" s="399"/>
      <c r="QDD1" s="399"/>
      <c r="QDE1" s="399"/>
      <c r="QDF1" s="399"/>
      <c r="QDG1" s="399"/>
      <c r="QDH1" s="399"/>
      <c r="QDI1" s="399"/>
      <c r="QDJ1" s="399"/>
      <c r="QDK1" s="399"/>
      <c r="QDL1" s="399"/>
      <c r="QDM1" s="399"/>
      <c r="QDN1" s="399"/>
      <c r="QDO1" s="399"/>
      <c r="QDP1" s="399"/>
      <c r="QDQ1" s="399"/>
      <c r="QDR1" s="399"/>
      <c r="QDS1" s="399"/>
      <c r="QDT1" s="399"/>
      <c r="QDU1" s="399"/>
      <c r="QDV1" s="399"/>
      <c r="QDW1" s="399"/>
      <c r="QDX1" s="399"/>
      <c r="QDY1" s="399"/>
      <c r="QDZ1" s="399"/>
      <c r="QEA1" s="399"/>
      <c r="QEB1" s="399"/>
      <c r="QEC1" s="399"/>
      <c r="QED1" s="399"/>
      <c r="QEE1" s="399"/>
      <c r="QEF1" s="399"/>
      <c r="QEG1" s="399"/>
      <c r="QEH1" s="399"/>
      <c r="QEI1" s="399"/>
      <c r="QEJ1" s="399"/>
      <c r="QEK1" s="399"/>
      <c r="QEL1" s="399"/>
      <c r="QEM1" s="399"/>
      <c r="QEN1" s="399"/>
      <c r="QEO1" s="399"/>
      <c r="QEP1" s="399"/>
      <c r="QEQ1" s="399"/>
      <c r="QER1" s="399"/>
      <c r="QES1" s="399"/>
      <c r="QET1" s="399"/>
      <c r="QEU1" s="399"/>
      <c r="QEV1" s="399"/>
      <c r="QEW1" s="399"/>
      <c r="QEX1" s="399"/>
      <c r="QEY1" s="399"/>
      <c r="QEZ1" s="399"/>
      <c r="QFA1" s="399"/>
      <c r="QFB1" s="399"/>
      <c r="QFC1" s="399"/>
      <c r="QFD1" s="399"/>
      <c r="QFE1" s="399"/>
      <c r="QFF1" s="399"/>
      <c r="QFG1" s="399"/>
      <c r="QFH1" s="399"/>
      <c r="QFI1" s="399"/>
      <c r="QFJ1" s="399"/>
      <c r="QFK1" s="399"/>
      <c r="QFL1" s="399"/>
      <c r="QFM1" s="399"/>
      <c r="QFN1" s="399"/>
      <c r="QFO1" s="399"/>
      <c r="QFP1" s="399"/>
      <c r="QFQ1" s="399"/>
      <c r="QFR1" s="399"/>
      <c r="QFS1" s="399"/>
      <c r="QFT1" s="399"/>
      <c r="QFU1" s="399"/>
      <c r="QFV1" s="399"/>
      <c r="QFW1" s="399"/>
      <c r="QFX1" s="399"/>
      <c r="QFY1" s="399"/>
      <c r="QFZ1" s="399"/>
      <c r="QGA1" s="399"/>
      <c r="QGB1" s="399"/>
      <c r="QGC1" s="399"/>
      <c r="QGD1" s="399"/>
      <c r="QGE1" s="399"/>
      <c r="QGF1" s="399"/>
      <c r="QGG1" s="399"/>
      <c r="QGH1" s="399"/>
      <c r="QGI1" s="399"/>
      <c r="QGJ1" s="399"/>
      <c r="QGK1" s="399"/>
      <c r="QGL1" s="399"/>
      <c r="QGM1" s="399"/>
      <c r="QGN1" s="399"/>
      <c r="QGO1" s="399"/>
      <c r="QGP1" s="399"/>
      <c r="QGQ1" s="399"/>
      <c r="QGR1" s="399"/>
      <c r="QGS1" s="399"/>
      <c r="QGT1" s="399"/>
      <c r="QGU1" s="399"/>
      <c r="QGV1" s="399"/>
      <c r="QGW1" s="399"/>
      <c r="QGX1" s="399"/>
      <c r="QGY1" s="399"/>
      <c r="QGZ1" s="399"/>
      <c r="QHA1" s="399"/>
      <c r="QHB1" s="399"/>
      <c r="QHC1" s="399"/>
      <c r="QHD1" s="399"/>
      <c r="QHE1" s="399"/>
      <c r="QHF1" s="399"/>
      <c r="QHG1" s="399"/>
      <c r="QHH1" s="399"/>
      <c r="QHI1" s="399"/>
      <c r="QHJ1" s="399"/>
      <c r="QHK1" s="399"/>
      <c r="QHL1" s="399"/>
      <c r="QHM1" s="399"/>
      <c r="QHN1" s="399"/>
      <c r="QHO1" s="399"/>
      <c r="QHP1" s="399"/>
      <c r="QHQ1" s="399"/>
      <c r="QHR1" s="399"/>
      <c r="QHS1" s="399"/>
      <c r="QHT1" s="399"/>
      <c r="QHU1" s="399"/>
      <c r="QHV1" s="399"/>
      <c r="QHW1" s="399"/>
      <c r="QHX1" s="399"/>
      <c r="QHY1" s="399"/>
      <c r="QHZ1" s="399"/>
      <c r="QIA1" s="399"/>
      <c r="QIB1" s="399"/>
      <c r="QIC1" s="399"/>
      <c r="QID1" s="399"/>
      <c r="QIE1" s="399"/>
      <c r="QIF1" s="399"/>
      <c r="QIG1" s="399"/>
      <c r="QIH1" s="399"/>
      <c r="QII1" s="399"/>
      <c r="QIJ1" s="399"/>
      <c r="QIK1" s="399"/>
      <c r="QIL1" s="399"/>
      <c r="QIM1" s="399"/>
      <c r="QIN1" s="399"/>
      <c r="QIO1" s="399"/>
      <c r="QIP1" s="399"/>
      <c r="QIQ1" s="399"/>
      <c r="QIR1" s="399"/>
      <c r="QIS1" s="399"/>
      <c r="QIT1" s="399"/>
      <c r="QIU1" s="399"/>
      <c r="QIV1" s="399"/>
      <c r="QIW1" s="399"/>
      <c r="QIX1" s="399"/>
      <c r="QIY1" s="399"/>
      <c r="QIZ1" s="399"/>
      <c r="QJA1" s="399"/>
      <c r="QJB1" s="399"/>
      <c r="QJC1" s="399"/>
      <c r="QJD1" s="399"/>
      <c r="QJE1" s="399"/>
      <c r="QJF1" s="399"/>
      <c r="QJG1" s="399"/>
      <c r="QJH1" s="399"/>
      <c r="QJI1" s="399"/>
      <c r="QJJ1" s="399"/>
      <c r="QJK1" s="399"/>
      <c r="QJL1" s="399"/>
      <c r="QJM1" s="399"/>
      <c r="QJN1" s="399"/>
      <c r="QJO1" s="399"/>
      <c r="QJP1" s="399"/>
      <c r="QJQ1" s="399"/>
      <c r="QJR1" s="399"/>
      <c r="QJS1" s="399"/>
      <c r="QJT1" s="399"/>
      <c r="QJU1" s="399"/>
      <c r="QJV1" s="399"/>
      <c r="QJW1" s="399"/>
      <c r="QJX1" s="399"/>
      <c r="QJY1" s="399"/>
      <c r="QJZ1" s="399"/>
      <c r="QKA1" s="399"/>
      <c r="QKB1" s="399"/>
      <c r="QKC1" s="399"/>
      <c r="QKD1" s="399"/>
      <c r="QKE1" s="399"/>
      <c r="QKF1" s="399"/>
      <c r="QKG1" s="399"/>
      <c r="QKH1" s="399"/>
      <c r="QKI1" s="399"/>
      <c r="QKJ1" s="399"/>
      <c r="QKK1" s="399"/>
      <c r="QKL1" s="399"/>
      <c r="QKM1" s="399"/>
      <c r="QKN1" s="399"/>
      <c r="QKO1" s="399"/>
      <c r="QKP1" s="399"/>
      <c r="QKQ1" s="399"/>
      <c r="QKR1" s="399"/>
      <c r="QKS1" s="399"/>
      <c r="QKT1" s="399"/>
      <c r="QKU1" s="399"/>
      <c r="QKV1" s="399"/>
      <c r="QKW1" s="399"/>
      <c r="QKX1" s="399"/>
      <c r="QKY1" s="399"/>
      <c r="QKZ1" s="399"/>
      <c r="QLA1" s="399"/>
      <c r="QLB1" s="399"/>
      <c r="QLC1" s="399"/>
      <c r="QLD1" s="399"/>
      <c r="QLE1" s="399"/>
      <c r="QLF1" s="399"/>
      <c r="QLG1" s="399"/>
      <c r="QLH1" s="399"/>
      <c r="QLI1" s="399"/>
      <c r="QLJ1" s="399"/>
      <c r="QLK1" s="399"/>
      <c r="QLL1" s="399"/>
      <c r="QLM1" s="399"/>
      <c r="QLN1" s="399"/>
      <c r="QLO1" s="399"/>
      <c r="QLP1" s="399"/>
      <c r="QLQ1" s="399"/>
      <c r="QLR1" s="399"/>
      <c r="QLS1" s="399"/>
      <c r="QLT1" s="399"/>
      <c r="QLU1" s="399"/>
      <c r="QLV1" s="399"/>
      <c r="QLW1" s="399"/>
      <c r="QLX1" s="399"/>
      <c r="QLY1" s="399"/>
      <c r="QLZ1" s="399"/>
      <c r="QMA1" s="399"/>
      <c r="QMB1" s="399"/>
      <c r="QMC1" s="399"/>
      <c r="QMD1" s="399"/>
      <c r="QME1" s="399"/>
      <c r="QMF1" s="399"/>
      <c r="QMG1" s="399"/>
      <c r="QMH1" s="399"/>
      <c r="QMI1" s="399"/>
      <c r="QMJ1" s="399"/>
      <c r="QMK1" s="399"/>
      <c r="QML1" s="399"/>
      <c r="QMM1" s="399"/>
      <c r="QMN1" s="399"/>
      <c r="QMO1" s="399"/>
      <c r="QMP1" s="399"/>
      <c r="QMQ1" s="399"/>
      <c r="QMR1" s="399"/>
      <c r="QMS1" s="399"/>
      <c r="QMT1" s="399"/>
      <c r="QMU1" s="399"/>
      <c r="QMV1" s="399"/>
      <c r="QMW1" s="399"/>
      <c r="QMX1" s="399"/>
      <c r="QMY1" s="399"/>
      <c r="QMZ1" s="399"/>
      <c r="QNA1" s="399"/>
      <c r="QNB1" s="399"/>
      <c r="QNC1" s="399"/>
      <c r="QND1" s="399"/>
      <c r="QNE1" s="399"/>
      <c r="QNF1" s="399"/>
      <c r="QNG1" s="399"/>
      <c r="QNH1" s="399"/>
      <c r="QNI1" s="399"/>
      <c r="QNJ1" s="399"/>
      <c r="QNK1" s="399"/>
      <c r="QNL1" s="399"/>
      <c r="QNM1" s="399"/>
      <c r="QNN1" s="399"/>
      <c r="QNO1" s="399"/>
      <c r="QNP1" s="399"/>
      <c r="QNQ1" s="399"/>
      <c r="QNR1" s="399"/>
      <c r="QNS1" s="399"/>
      <c r="QNT1" s="399"/>
      <c r="QNU1" s="399"/>
      <c r="QNV1" s="399"/>
      <c r="QNW1" s="399"/>
      <c r="QNX1" s="399"/>
      <c r="QNY1" s="399"/>
      <c r="QNZ1" s="399"/>
      <c r="QOA1" s="399"/>
      <c r="QOB1" s="399"/>
      <c r="QOC1" s="399"/>
      <c r="QOD1" s="399"/>
      <c r="QOE1" s="399"/>
      <c r="QOF1" s="399"/>
      <c r="QOG1" s="399"/>
      <c r="QOH1" s="399"/>
      <c r="QOI1" s="399"/>
      <c r="QOJ1" s="399"/>
      <c r="QOK1" s="399"/>
      <c r="QOL1" s="399"/>
      <c r="QOM1" s="399"/>
      <c r="QON1" s="399"/>
      <c r="QOO1" s="399"/>
      <c r="QOP1" s="399"/>
      <c r="QOQ1" s="399"/>
      <c r="QOR1" s="399"/>
      <c r="QOS1" s="399"/>
      <c r="QOT1" s="399"/>
      <c r="QOU1" s="399"/>
      <c r="QOV1" s="399"/>
      <c r="QOW1" s="399"/>
      <c r="QOX1" s="399"/>
      <c r="QOY1" s="399"/>
      <c r="QOZ1" s="399"/>
      <c r="QPA1" s="399"/>
      <c r="QPB1" s="399"/>
      <c r="QPC1" s="399"/>
      <c r="QPD1" s="399"/>
      <c r="QPE1" s="399"/>
      <c r="QPF1" s="399"/>
      <c r="QPG1" s="399"/>
      <c r="QPH1" s="399"/>
      <c r="QPI1" s="399"/>
      <c r="QPJ1" s="399"/>
      <c r="QPK1" s="399"/>
      <c r="QPL1" s="399"/>
      <c r="QPM1" s="399"/>
      <c r="QPN1" s="399"/>
      <c r="QPO1" s="399"/>
      <c r="QPP1" s="399"/>
      <c r="QPQ1" s="399"/>
      <c r="QPR1" s="399"/>
      <c r="QPS1" s="399"/>
      <c r="QPT1" s="399"/>
      <c r="QPU1" s="399"/>
      <c r="QPV1" s="399"/>
      <c r="QPW1" s="399"/>
      <c r="QPX1" s="399"/>
      <c r="QPY1" s="399"/>
      <c r="QPZ1" s="399"/>
      <c r="QQA1" s="399"/>
      <c r="QQB1" s="399"/>
      <c r="QQC1" s="399"/>
      <c r="QQD1" s="399"/>
      <c r="QQE1" s="399"/>
      <c r="QQF1" s="399"/>
      <c r="QQG1" s="399"/>
      <c r="QQH1" s="399"/>
      <c r="QQI1" s="399"/>
      <c r="QQJ1" s="399"/>
      <c r="QQK1" s="399"/>
      <c r="QQL1" s="399"/>
      <c r="QQM1" s="399"/>
      <c r="QQN1" s="399"/>
      <c r="QQO1" s="399"/>
      <c r="QQP1" s="399"/>
      <c r="QQQ1" s="399"/>
      <c r="QQR1" s="399"/>
      <c r="QQS1" s="399"/>
      <c r="QQT1" s="399"/>
      <c r="QQU1" s="399"/>
      <c r="QQV1" s="399"/>
      <c r="QQW1" s="399"/>
      <c r="QQX1" s="399"/>
      <c r="QQY1" s="399"/>
      <c r="QQZ1" s="399"/>
      <c r="QRA1" s="399"/>
      <c r="QRB1" s="399"/>
      <c r="QRC1" s="399"/>
      <c r="QRD1" s="399"/>
      <c r="QRE1" s="399"/>
      <c r="QRF1" s="399"/>
      <c r="QRG1" s="399"/>
      <c r="QRH1" s="399"/>
      <c r="QRI1" s="399"/>
      <c r="QRJ1" s="399"/>
      <c r="QRK1" s="399"/>
      <c r="QRL1" s="399"/>
      <c r="QRM1" s="399"/>
      <c r="QRN1" s="399"/>
      <c r="QRO1" s="399"/>
      <c r="QRP1" s="399"/>
      <c r="QRQ1" s="399"/>
      <c r="QRR1" s="399"/>
      <c r="QRS1" s="399"/>
      <c r="QRT1" s="399"/>
      <c r="QRU1" s="399"/>
      <c r="QRV1" s="399"/>
      <c r="QRW1" s="399"/>
      <c r="QRX1" s="399"/>
      <c r="QRY1" s="399"/>
      <c r="QRZ1" s="399"/>
      <c r="QSA1" s="399"/>
      <c r="QSB1" s="399"/>
      <c r="QSC1" s="399"/>
      <c r="QSD1" s="399"/>
      <c r="QSE1" s="399"/>
      <c r="QSF1" s="399"/>
      <c r="QSG1" s="399"/>
      <c r="QSH1" s="399"/>
      <c r="QSI1" s="399"/>
      <c r="QSJ1" s="399"/>
      <c r="QSK1" s="399"/>
      <c r="QSL1" s="399"/>
      <c r="QSM1" s="399"/>
      <c r="QSN1" s="399"/>
      <c r="QSO1" s="399"/>
      <c r="QSP1" s="399"/>
      <c r="QSQ1" s="399"/>
      <c r="QSR1" s="399"/>
      <c r="QSS1" s="399"/>
      <c r="QST1" s="399"/>
      <c r="QSU1" s="399"/>
      <c r="QSV1" s="399"/>
      <c r="QSW1" s="399"/>
      <c r="QSX1" s="399"/>
      <c r="QSY1" s="399"/>
      <c r="QSZ1" s="399"/>
      <c r="QTA1" s="399"/>
      <c r="QTB1" s="399"/>
      <c r="QTC1" s="399"/>
      <c r="QTD1" s="399"/>
      <c r="QTE1" s="399"/>
      <c r="QTF1" s="399"/>
      <c r="QTG1" s="399"/>
      <c r="QTH1" s="399"/>
      <c r="QTI1" s="399"/>
      <c r="QTJ1" s="399"/>
      <c r="QTK1" s="399"/>
      <c r="QTL1" s="399"/>
      <c r="QTM1" s="399"/>
      <c r="QTN1" s="399"/>
      <c r="QTO1" s="399"/>
      <c r="QTP1" s="399"/>
      <c r="QTQ1" s="399"/>
      <c r="QTR1" s="399"/>
      <c r="QTS1" s="399"/>
      <c r="QTT1" s="399"/>
      <c r="QTU1" s="399"/>
      <c r="QTV1" s="399"/>
      <c r="QTW1" s="399"/>
      <c r="QTX1" s="399"/>
      <c r="QTY1" s="399"/>
      <c r="QTZ1" s="399"/>
      <c r="QUA1" s="399"/>
      <c r="QUB1" s="399"/>
      <c r="QUC1" s="399"/>
      <c r="QUD1" s="399"/>
      <c r="QUE1" s="399"/>
      <c r="QUF1" s="399"/>
      <c r="QUG1" s="399"/>
      <c r="QUH1" s="399"/>
      <c r="QUI1" s="399"/>
      <c r="QUJ1" s="399"/>
      <c r="QUK1" s="399"/>
      <c r="QUL1" s="399"/>
      <c r="QUM1" s="399"/>
      <c r="QUN1" s="399"/>
      <c r="QUO1" s="399"/>
      <c r="QUP1" s="399"/>
      <c r="QUQ1" s="399"/>
      <c r="QUR1" s="399"/>
      <c r="QUS1" s="399"/>
      <c r="QUT1" s="399"/>
      <c r="QUU1" s="399"/>
      <c r="QUV1" s="399"/>
      <c r="QUW1" s="399"/>
      <c r="QUX1" s="399"/>
      <c r="QUY1" s="399"/>
      <c r="QUZ1" s="399"/>
      <c r="QVA1" s="399"/>
      <c r="QVB1" s="399"/>
      <c r="QVC1" s="399"/>
      <c r="QVD1" s="399"/>
      <c r="QVE1" s="399"/>
      <c r="QVF1" s="399"/>
      <c r="QVG1" s="399"/>
      <c r="QVH1" s="399"/>
      <c r="QVI1" s="399"/>
      <c r="QVJ1" s="399"/>
      <c r="QVK1" s="399"/>
      <c r="QVL1" s="399"/>
      <c r="QVM1" s="399"/>
      <c r="QVN1" s="399"/>
      <c r="QVO1" s="399"/>
      <c r="QVP1" s="399"/>
      <c r="QVQ1" s="399"/>
      <c r="QVR1" s="399"/>
      <c r="QVS1" s="399"/>
      <c r="QVT1" s="399"/>
      <c r="QVU1" s="399"/>
      <c r="QVV1" s="399"/>
      <c r="QVW1" s="399"/>
      <c r="QVX1" s="399"/>
      <c r="QVY1" s="399"/>
      <c r="QVZ1" s="399"/>
      <c r="QWA1" s="399"/>
      <c r="QWB1" s="399"/>
      <c r="QWC1" s="399"/>
      <c r="QWD1" s="399"/>
      <c r="QWE1" s="399"/>
      <c r="QWF1" s="399"/>
      <c r="QWG1" s="399"/>
      <c r="QWH1" s="399"/>
      <c r="QWI1" s="399"/>
      <c r="QWJ1" s="399"/>
      <c r="QWK1" s="399"/>
      <c r="QWL1" s="399"/>
      <c r="QWM1" s="399"/>
      <c r="QWN1" s="399"/>
      <c r="QWO1" s="399"/>
      <c r="QWP1" s="399"/>
      <c r="QWQ1" s="399"/>
      <c r="QWR1" s="399"/>
      <c r="QWS1" s="399"/>
      <c r="QWT1" s="399"/>
      <c r="QWU1" s="399"/>
      <c r="QWV1" s="399"/>
      <c r="QWW1" s="399"/>
      <c r="QWX1" s="399"/>
      <c r="QWY1" s="399"/>
      <c r="QWZ1" s="399"/>
      <c r="QXA1" s="399"/>
      <c r="QXB1" s="399"/>
      <c r="QXC1" s="399"/>
      <c r="QXD1" s="399"/>
      <c r="QXE1" s="399"/>
      <c r="QXF1" s="399"/>
      <c r="QXG1" s="399"/>
      <c r="QXH1" s="399"/>
      <c r="QXI1" s="399"/>
      <c r="QXJ1" s="399"/>
      <c r="QXK1" s="399"/>
      <c r="QXL1" s="399"/>
      <c r="QXM1" s="399"/>
      <c r="QXN1" s="399"/>
      <c r="QXO1" s="399"/>
      <c r="QXP1" s="399"/>
      <c r="QXQ1" s="399"/>
      <c r="QXR1" s="399"/>
      <c r="QXS1" s="399"/>
      <c r="QXT1" s="399"/>
      <c r="QXU1" s="399"/>
      <c r="QXV1" s="399"/>
      <c r="QXW1" s="399"/>
      <c r="QXX1" s="399"/>
      <c r="QXY1" s="399"/>
      <c r="QXZ1" s="399"/>
      <c r="QYA1" s="399"/>
      <c r="QYB1" s="399"/>
      <c r="QYC1" s="399"/>
      <c r="QYD1" s="399"/>
      <c r="QYE1" s="399"/>
      <c r="QYF1" s="399"/>
      <c r="QYG1" s="399"/>
      <c r="QYH1" s="399"/>
      <c r="QYI1" s="399"/>
      <c r="QYJ1" s="399"/>
      <c r="QYK1" s="399"/>
      <c r="QYL1" s="399"/>
      <c r="QYM1" s="399"/>
      <c r="QYN1" s="399"/>
      <c r="QYO1" s="399"/>
      <c r="QYP1" s="399"/>
      <c r="QYQ1" s="399"/>
      <c r="QYR1" s="399"/>
      <c r="QYS1" s="399"/>
      <c r="QYT1" s="399"/>
      <c r="QYU1" s="399"/>
      <c r="QYV1" s="399"/>
      <c r="QYW1" s="399"/>
      <c r="QYX1" s="399"/>
      <c r="QYY1" s="399"/>
      <c r="QYZ1" s="399"/>
      <c r="QZA1" s="399"/>
      <c r="QZB1" s="399"/>
      <c r="QZC1" s="399"/>
      <c r="QZD1" s="399"/>
      <c r="QZE1" s="399"/>
      <c r="QZF1" s="399"/>
      <c r="QZG1" s="399"/>
      <c r="QZH1" s="399"/>
      <c r="QZI1" s="399"/>
      <c r="QZJ1" s="399"/>
      <c r="QZK1" s="399"/>
      <c r="QZL1" s="399"/>
      <c r="QZM1" s="399"/>
      <c r="QZN1" s="399"/>
      <c r="QZO1" s="399"/>
      <c r="QZP1" s="399"/>
      <c r="QZQ1" s="399"/>
      <c r="QZR1" s="399"/>
      <c r="QZS1" s="399"/>
      <c r="QZT1" s="399"/>
      <c r="QZU1" s="399"/>
      <c r="QZV1" s="399"/>
      <c r="QZW1" s="399"/>
      <c r="QZX1" s="399"/>
      <c r="QZY1" s="399"/>
      <c r="QZZ1" s="399"/>
      <c r="RAA1" s="399"/>
      <c r="RAB1" s="399"/>
      <c r="RAC1" s="399"/>
      <c r="RAD1" s="399"/>
      <c r="RAE1" s="399"/>
      <c r="RAF1" s="399"/>
      <c r="RAG1" s="399"/>
      <c r="RAH1" s="399"/>
      <c r="RAI1" s="399"/>
      <c r="RAJ1" s="399"/>
      <c r="RAK1" s="399"/>
      <c r="RAL1" s="399"/>
      <c r="RAM1" s="399"/>
      <c r="RAN1" s="399"/>
      <c r="RAO1" s="399"/>
      <c r="RAP1" s="399"/>
      <c r="RAQ1" s="399"/>
      <c r="RAR1" s="399"/>
      <c r="RAS1" s="399"/>
      <c r="RAT1" s="399"/>
      <c r="RAU1" s="399"/>
      <c r="RAV1" s="399"/>
      <c r="RAW1" s="399"/>
      <c r="RAX1" s="399"/>
      <c r="RAY1" s="399"/>
      <c r="RAZ1" s="399"/>
      <c r="RBA1" s="399"/>
      <c r="RBB1" s="399"/>
      <c r="RBC1" s="399"/>
      <c r="RBD1" s="399"/>
      <c r="RBE1" s="399"/>
      <c r="RBF1" s="399"/>
      <c r="RBG1" s="399"/>
      <c r="RBH1" s="399"/>
      <c r="RBI1" s="399"/>
      <c r="RBJ1" s="399"/>
      <c r="RBK1" s="399"/>
      <c r="RBL1" s="399"/>
      <c r="RBM1" s="399"/>
      <c r="RBN1" s="399"/>
      <c r="RBO1" s="399"/>
      <c r="RBP1" s="399"/>
      <c r="RBQ1" s="399"/>
      <c r="RBR1" s="399"/>
      <c r="RBS1" s="399"/>
      <c r="RBT1" s="399"/>
      <c r="RBU1" s="399"/>
      <c r="RBV1" s="399"/>
      <c r="RBW1" s="399"/>
      <c r="RBX1" s="399"/>
      <c r="RBY1" s="399"/>
      <c r="RBZ1" s="399"/>
      <c r="RCA1" s="399"/>
      <c r="RCB1" s="399"/>
      <c r="RCC1" s="399"/>
      <c r="RCD1" s="399"/>
      <c r="RCE1" s="399"/>
      <c r="RCF1" s="399"/>
      <c r="RCG1" s="399"/>
      <c r="RCH1" s="399"/>
      <c r="RCI1" s="399"/>
      <c r="RCJ1" s="399"/>
      <c r="RCK1" s="399"/>
      <c r="RCL1" s="399"/>
      <c r="RCM1" s="399"/>
      <c r="RCN1" s="399"/>
      <c r="RCO1" s="399"/>
      <c r="RCP1" s="399"/>
      <c r="RCQ1" s="399"/>
      <c r="RCR1" s="399"/>
      <c r="RCS1" s="399"/>
      <c r="RCT1" s="399"/>
      <c r="RCU1" s="399"/>
      <c r="RCV1" s="399"/>
      <c r="RCW1" s="399"/>
      <c r="RCX1" s="399"/>
      <c r="RCY1" s="399"/>
      <c r="RCZ1" s="399"/>
      <c r="RDA1" s="399"/>
      <c r="RDB1" s="399"/>
      <c r="RDC1" s="399"/>
      <c r="RDD1" s="399"/>
      <c r="RDE1" s="399"/>
      <c r="RDF1" s="399"/>
      <c r="RDG1" s="399"/>
      <c r="RDH1" s="399"/>
      <c r="RDI1" s="399"/>
      <c r="RDJ1" s="399"/>
      <c r="RDK1" s="399"/>
      <c r="RDL1" s="399"/>
      <c r="RDM1" s="399"/>
      <c r="RDN1" s="399"/>
      <c r="RDO1" s="399"/>
      <c r="RDP1" s="399"/>
      <c r="RDQ1" s="399"/>
      <c r="RDR1" s="399"/>
      <c r="RDS1" s="399"/>
      <c r="RDT1" s="399"/>
      <c r="RDU1" s="399"/>
      <c r="RDV1" s="399"/>
      <c r="RDW1" s="399"/>
      <c r="RDX1" s="399"/>
      <c r="RDY1" s="399"/>
      <c r="RDZ1" s="399"/>
      <c r="REA1" s="399"/>
      <c r="REB1" s="399"/>
      <c r="REC1" s="399"/>
      <c r="RED1" s="399"/>
      <c r="REE1" s="399"/>
      <c r="REF1" s="399"/>
      <c r="REG1" s="399"/>
      <c r="REH1" s="399"/>
      <c r="REI1" s="399"/>
      <c r="REJ1" s="399"/>
      <c r="REK1" s="399"/>
      <c r="REL1" s="399"/>
      <c r="REM1" s="399"/>
      <c r="REN1" s="399"/>
      <c r="REO1" s="399"/>
      <c r="REP1" s="399"/>
      <c r="REQ1" s="399"/>
      <c r="RER1" s="399"/>
      <c r="RES1" s="399"/>
      <c r="RET1" s="399"/>
      <c r="REU1" s="399"/>
      <c r="REV1" s="399"/>
      <c r="REW1" s="399"/>
      <c r="REX1" s="399"/>
      <c r="REY1" s="399"/>
      <c r="REZ1" s="399"/>
      <c r="RFA1" s="399"/>
      <c r="RFB1" s="399"/>
      <c r="RFC1" s="399"/>
      <c r="RFD1" s="399"/>
      <c r="RFE1" s="399"/>
      <c r="RFF1" s="399"/>
      <c r="RFG1" s="399"/>
      <c r="RFH1" s="399"/>
      <c r="RFI1" s="399"/>
      <c r="RFJ1" s="399"/>
      <c r="RFK1" s="399"/>
      <c r="RFL1" s="399"/>
      <c r="RFM1" s="399"/>
      <c r="RFN1" s="399"/>
      <c r="RFO1" s="399"/>
      <c r="RFP1" s="399"/>
      <c r="RFQ1" s="399"/>
      <c r="RFR1" s="399"/>
      <c r="RFS1" s="399"/>
      <c r="RFT1" s="399"/>
      <c r="RFU1" s="399"/>
      <c r="RFV1" s="399"/>
      <c r="RFW1" s="399"/>
      <c r="RFX1" s="399"/>
      <c r="RFY1" s="399"/>
      <c r="RFZ1" s="399"/>
      <c r="RGA1" s="399"/>
      <c r="RGB1" s="399"/>
      <c r="RGC1" s="399"/>
      <c r="RGD1" s="399"/>
      <c r="RGE1" s="399"/>
      <c r="RGF1" s="399"/>
      <c r="RGG1" s="399"/>
      <c r="RGH1" s="399"/>
      <c r="RGI1" s="399"/>
      <c r="RGJ1" s="399"/>
      <c r="RGK1" s="399"/>
      <c r="RGL1" s="399"/>
      <c r="RGM1" s="399"/>
      <c r="RGN1" s="399"/>
      <c r="RGO1" s="399"/>
      <c r="RGP1" s="399"/>
      <c r="RGQ1" s="399"/>
      <c r="RGR1" s="399"/>
      <c r="RGS1" s="399"/>
      <c r="RGT1" s="399"/>
      <c r="RGU1" s="399"/>
      <c r="RGV1" s="399"/>
      <c r="RGW1" s="399"/>
      <c r="RGX1" s="399"/>
      <c r="RGY1" s="399"/>
      <c r="RGZ1" s="399"/>
      <c r="RHA1" s="399"/>
      <c r="RHB1" s="399"/>
      <c r="RHC1" s="399"/>
      <c r="RHD1" s="399"/>
      <c r="RHE1" s="399"/>
      <c r="RHF1" s="399"/>
      <c r="RHG1" s="399"/>
      <c r="RHH1" s="399"/>
      <c r="RHI1" s="399"/>
      <c r="RHJ1" s="399"/>
      <c r="RHK1" s="399"/>
      <c r="RHL1" s="399"/>
      <c r="RHM1" s="399"/>
      <c r="RHN1" s="399"/>
      <c r="RHO1" s="399"/>
      <c r="RHP1" s="399"/>
      <c r="RHQ1" s="399"/>
      <c r="RHR1" s="399"/>
      <c r="RHS1" s="399"/>
      <c r="RHT1" s="399"/>
      <c r="RHU1" s="399"/>
      <c r="RHV1" s="399"/>
      <c r="RHW1" s="399"/>
      <c r="RHX1" s="399"/>
      <c r="RHY1" s="399"/>
      <c r="RHZ1" s="399"/>
      <c r="RIA1" s="399"/>
      <c r="RIB1" s="399"/>
      <c r="RIC1" s="399"/>
      <c r="RID1" s="399"/>
      <c r="RIE1" s="399"/>
      <c r="RIF1" s="399"/>
      <c r="RIG1" s="399"/>
      <c r="RIH1" s="399"/>
      <c r="RII1" s="399"/>
      <c r="RIJ1" s="399"/>
      <c r="RIK1" s="399"/>
      <c r="RIL1" s="399"/>
      <c r="RIM1" s="399"/>
      <c r="RIN1" s="399"/>
      <c r="RIO1" s="399"/>
      <c r="RIP1" s="399"/>
      <c r="RIQ1" s="399"/>
      <c r="RIR1" s="399"/>
      <c r="RIS1" s="399"/>
      <c r="RIT1" s="399"/>
      <c r="RIU1" s="399"/>
      <c r="RIV1" s="399"/>
      <c r="RIW1" s="399"/>
      <c r="RIX1" s="399"/>
      <c r="RIY1" s="399"/>
      <c r="RIZ1" s="399"/>
      <c r="RJA1" s="399"/>
      <c r="RJB1" s="399"/>
      <c r="RJC1" s="399"/>
      <c r="RJD1" s="399"/>
      <c r="RJE1" s="399"/>
      <c r="RJF1" s="399"/>
      <c r="RJG1" s="399"/>
      <c r="RJH1" s="399"/>
      <c r="RJI1" s="399"/>
      <c r="RJJ1" s="399"/>
      <c r="RJK1" s="399"/>
      <c r="RJL1" s="399"/>
      <c r="RJM1" s="399"/>
      <c r="RJN1" s="399"/>
      <c r="RJO1" s="399"/>
      <c r="RJP1" s="399"/>
      <c r="RJQ1" s="399"/>
      <c r="RJR1" s="399"/>
      <c r="RJS1" s="399"/>
      <c r="RJT1" s="399"/>
      <c r="RJU1" s="399"/>
      <c r="RJV1" s="399"/>
      <c r="RJW1" s="399"/>
      <c r="RJX1" s="399"/>
      <c r="RJY1" s="399"/>
      <c r="RJZ1" s="399"/>
      <c r="RKA1" s="399"/>
      <c r="RKB1" s="399"/>
      <c r="RKC1" s="399"/>
      <c r="RKD1" s="399"/>
      <c r="RKE1" s="399"/>
      <c r="RKF1" s="399"/>
      <c r="RKG1" s="399"/>
      <c r="RKH1" s="399"/>
      <c r="RKI1" s="399"/>
      <c r="RKJ1" s="399"/>
      <c r="RKK1" s="399"/>
      <c r="RKL1" s="399"/>
      <c r="RKM1" s="399"/>
      <c r="RKN1" s="399"/>
      <c r="RKO1" s="399"/>
      <c r="RKP1" s="399"/>
      <c r="RKQ1" s="399"/>
      <c r="RKR1" s="399"/>
      <c r="RKS1" s="399"/>
      <c r="RKT1" s="399"/>
      <c r="RKU1" s="399"/>
      <c r="RKV1" s="399"/>
      <c r="RKW1" s="399"/>
      <c r="RKX1" s="399"/>
      <c r="RKY1" s="399"/>
      <c r="RKZ1" s="399"/>
      <c r="RLA1" s="399"/>
      <c r="RLB1" s="399"/>
      <c r="RLC1" s="399"/>
      <c r="RLD1" s="399"/>
      <c r="RLE1" s="399"/>
      <c r="RLF1" s="399"/>
      <c r="RLG1" s="399"/>
      <c r="RLH1" s="399"/>
      <c r="RLI1" s="399"/>
      <c r="RLJ1" s="399"/>
      <c r="RLK1" s="399"/>
      <c r="RLL1" s="399"/>
      <c r="RLM1" s="399"/>
      <c r="RLN1" s="399"/>
      <c r="RLO1" s="399"/>
      <c r="RLP1" s="399"/>
      <c r="RLQ1" s="399"/>
      <c r="RLR1" s="399"/>
      <c r="RLS1" s="399"/>
      <c r="RLT1" s="399"/>
      <c r="RLU1" s="399"/>
      <c r="RLV1" s="399"/>
      <c r="RLW1" s="399"/>
      <c r="RLX1" s="399"/>
      <c r="RLY1" s="399"/>
      <c r="RLZ1" s="399"/>
      <c r="RMA1" s="399"/>
      <c r="RMB1" s="399"/>
      <c r="RMC1" s="399"/>
      <c r="RMD1" s="399"/>
      <c r="RME1" s="399"/>
      <c r="RMF1" s="399"/>
      <c r="RMG1" s="399"/>
      <c r="RMH1" s="399"/>
      <c r="RMI1" s="399"/>
      <c r="RMJ1" s="399"/>
      <c r="RMK1" s="399"/>
      <c r="RML1" s="399"/>
      <c r="RMM1" s="399"/>
      <c r="RMN1" s="399"/>
      <c r="RMO1" s="399"/>
      <c r="RMP1" s="399"/>
      <c r="RMQ1" s="399"/>
      <c r="RMR1" s="399"/>
      <c r="RMS1" s="399"/>
      <c r="RMT1" s="399"/>
      <c r="RMU1" s="399"/>
      <c r="RMV1" s="399"/>
      <c r="RMW1" s="399"/>
      <c r="RMX1" s="399"/>
      <c r="RMY1" s="399"/>
      <c r="RMZ1" s="399"/>
      <c r="RNA1" s="399"/>
      <c r="RNB1" s="399"/>
      <c r="RNC1" s="399"/>
      <c r="RND1" s="399"/>
      <c r="RNE1" s="399"/>
      <c r="RNF1" s="399"/>
      <c r="RNG1" s="399"/>
      <c r="RNH1" s="399"/>
      <c r="RNI1" s="399"/>
      <c r="RNJ1" s="399"/>
      <c r="RNK1" s="399"/>
      <c r="RNL1" s="399"/>
      <c r="RNM1" s="399"/>
      <c r="RNN1" s="399"/>
      <c r="RNO1" s="399"/>
      <c r="RNP1" s="399"/>
      <c r="RNQ1" s="399"/>
      <c r="RNR1" s="399"/>
      <c r="RNS1" s="399"/>
      <c r="RNT1" s="399"/>
      <c r="RNU1" s="399"/>
      <c r="RNV1" s="399"/>
      <c r="RNW1" s="399"/>
      <c r="RNX1" s="399"/>
      <c r="RNY1" s="399"/>
      <c r="RNZ1" s="399"/>
      <c r="ROA1" s="399"/>
      <c r="ROB1" s="399"/>
      <c r="ROC1" s="399"/>
      <c r="ROD1" s="399"/>
      <c r="ROE1" s="399"/>
      <c r="ROF1" s="399"/>
      <c r="ROG1" s="399"/>
      <c r="ROH1" s="399"/>
      <c r="ROI1" s="399"/>
      <c r="ROJ1" s="399"/>
      <c r="ROK1" s="399"/>
      <c r="ROL1" s="399"/>
      <c r="ROM1" s="399"/>
      <c r="RON1" s="399"/>
      <c r="ROO1" s="399"/>
      <c r="ROP1" s="399"/>
      <c r="ROQ1" s="399"/>
      <c r="ROR1" s="399"/>
      <c r="ROS1" s="399"/>
      <c r="ROT1" s="399"/>
      <c r="ROU1" s="399"/>
      <c r="ROV1" s="399"/>
      <c r="ROW1" s="399"/>
      <c r="ROX1" s="399"/>
      <c r="ROY1" s="399"/>
      <c r="ROZ1" s="399"/>
      <c r="RPA1" s="399"/>
      <c r="RPB1" s="399"/>
      <c r="RPC1" s="399"/>
      <c r="RPD1" s="399"/>
      <c r="RPE1" s="399"/>
      <c r="RPF1" s="399"/>
      <c r="RPG1" s="399"/>
      <c r="RPH1" s="399"/>
      <c r="RPI1" s="399"/>
      <c r="RPJ1" s="399"/>
      <c r="RPK1" s="399"/>
      <c r="RPL1" s="399"/>
      <c r="RPM1" s="399"/>
      <c r="RPN1" s="399"/>
      <c r="RPO1" s="399"/>
      <c r="RPP1" s="399"/>
      <c r="RPQ1" s="399"/>
      <c r="RPR1" s="399"/>
      <c r="RPS1" s="399"/>
      <c r="RPT1" s="399"/>
      <c r="RPU1" s="399"/>
      <c r="RPV1" s="399"/>
      <c r="RPW1" s="399"/>
      <c r="RPX1" s="399"/>
      <c r="RPY1" s="399"/>
      <c r="RPZ1" s="399"/>
      <c r="RQA1" s="399"/>
      <c r="RQB1" s="399"/>
      <c r="RQC1" s="399"/>
      <c r="RQD1" s="399"/>
      <c r="RQE1" s="399"/>
      <c r="RQF1" s="399"/>
      <c r="RQG1" s="399"/>
      <c r="RQH1" s="399"/>
      <c r="RQI1" s="399"/>
      <c r="RQJ1" s="399"/>
      <c r="RQK1" s="399"/>
      <c r="RQL1" s="399"/>
      <c r="RQM1" s="399"/>
      <c r="RQN1" s="399"/>
      <c r="RQO1" s="399"/>
      <c r="RQP1" s="399"/>
      <c r="RQQ1" s="399"/>
      <c r="RQR1" s="399"/>
      <c r="RQS1" s="399"/>
      <c r="RQT1" s="399"/>
      <c r="RQU1" s="399"/>
      <c r="RQV1" s="399"/>
      <c r="RQW1" s="399"/>
      <c r="RQX1" s="399"/>
      <c r="RQY1" s="399"/>
      <c r="RQZ1" s="399"/>
      <c r="RRA1" s="399"/>
      <c r="RRB1" s="399"/>
      <c r="RRC1" s="399"/>
      <c r="RRD1" s="399"/>
      <c r="RRE1" s="399"/>
      <c r="RRF1" s="399"/>
      <c r="RRG1" s="399"/>
      <c r="RRH1" s="399"/>
      <c r="RRI1" s="399"/>
      <c r="RRJ1" s="399"/>
      <c r="RRK1" s="399"/>
      <c r="RRL1" s="399"/>
      <c r="RRM1" s="399"/>
      <c r="RRN1" s="399"/>
      <c r="RRO1" s="399"/>
      <c r="RRP1" s="399"/>
      <c r="RRQ1" s="399"/>
      <c r="RRR1" s="399"/>
      <c r="RRS1" s="399"/>
      <c r="RRT1" s="399"/>
      <c r="RRU1" s="399"/>
      <c r="RRV1" s="399"/>
      <c r="RRW1" s="399"/>
      <c r="RRX1" s="399"/>
      <c r="RRY1" s="399"/>
      <c r="RRZ1" s="399"/>
      <c r="RSA1" s="399"/>
      <c r="RSB1" s="399"/>
      <c r="RSC1" s="399"/>
      <c r="RSD1" s="399"/>
      <c r="RSE1" s="399"/>
      <c r="RSF1" s="399"/>
      <c r="RSG1" s="399"/>
      <c r="RSH1" s="399"/>
      <c r="RSI1" s="399"/>
      <c r="RSJ1" s="399"/>
      <c r="RSK1" s="399"/>
      <c r="RSL1" s="399"/>
      <c r="RSM1" s="399"/>
      <c r="RSN1" s="399"/>
      <c r="RSO1" s="399"/>
      <c r="RSP1" s="399"/>
      <c r="RSQ1" s="399"/>
      <c r="RSR1" s="399"/>
      <c r="RSS1" s="399"/>
      <c r="RST1" s="399"/>
      <c r="RSU1" s="399"/>
      <c r="RSV1" s="399"/>
      <c r="RSW1" s="399"/>
      <c r="RSX1" s="399"/>
      <c r="RSY1" s="399"/>
      <c r="RSZ1" s="399"/>
      <c r="RTA1" s="399"/>
      <c r="RTB1" s="399"/>
      <c r="RTC1" s="399"/>
      <c r="RTD1" s="399"/>
      <c r="RTE1" s="399"/>
      <c r="RTF1" s="399"/>
      <c r="RTG1" s="399"/>
      <c r="RTH1" s="399"/>
      <c r="RTI1" s="399"/>
      <c r="RTJ1" s="399"/>
      <c r="RTK1" s="399"/>
      <c r="RTL1" s="399"/>
      <c r="RTM1" s="399"/>
      <c r="RTN1" s="399"/>
      <c r="RTO1" s="399"/>
      <c r="RTP1" s="399"/>
      <c r="RTQ1" s="399"/>
      <c r="RTR1" s="399"/>
      <c r="RTS1" s="399"/>
      <c r="RTT1" s="399"/>
      <c r="RTU1" s="399"/>
      <c r="RTV1" s="399"/>
      <c r="RTW1" s="399"/>
      <c r="RTX1" s="399"/>
      <c r="RTY1" s="399"/>
      <c r="RTZ1" s="399"/>
      <c r="RUA1" s="399"/>
      <c r="RUB1" s="399"/>
      <c r="RUC1" s="399"/>
      <c r="RUD1" s="399"/>
      <c r="RUE1" s="399"/>
      <c r="RUF1" s="399"/>
      <c r="RUG1" s="399"/>
      <c r="RUH1" s="399"/>
      <c r="RUI1" s="399"/>
      <c r="RUJ1" s="399"/>
      <c r="RUK1" s="399"/>
      <c r="RUL1" s="399"/>
      <c r="RUM1" s="399"/>
      <c r="RUN1" s="399"/>
      <c r="RUO1" s="399"/>
      <c r="RUP1" s="399"/>
      <c r="RUQ1" s="399"/>
      <c r="RUR1" s="399"/>
      <c r="RUS1" s="399"/>
      <c r="RUT1" s="399"/>
      <c r="RUU1" s="399"/>
      <c r="RUV1" s="399"/>
      <c r="RUW1" s="399"/>
      <c r="RUX1" s="399"/>
      <c r="RUY1" s="399"/>
      <c r="RUZ1" s="399"/>
      <c r="RVA1" s="399"/>
      <c r="RVB1" s="399"/>
      <c r="RVC1" s="399"/>
      <c r="RVD1" s="399"/>
      <c r="RVE1" s="399"/>
      <c r="RVF1" s="399"/>
      <c r="RVG1" s="399"/>
      <c r="RVH1" s="399"/>
      <c r="RVI1" s="399"/>
      <c r="RVJ1" s="399"/>
      <c r="RVK1" s="399"/>
      <c r="RVL1" s="399"/>
      <c r="RVM1" s="399"/>
      <c r="RVN1" s="399"/>
      <c r="RVO1" s="399"/>
      <c r="RVP1" s="399"/>
      <c r="RVQ1" s="399"/>
      <c r="RVR1" s="399"/>
      <c r="RVS1" s="399"/>
      <c r="RVT1" s="399"/>
      <c r="RVU1" s="399"/>
      <c r="RVV1" s="399"/>
      <c r="RVW1" s="399"/>
      <c r="RVX1" s="399"/>
      <c r="RVY1" s="399"/>
      <c r="RVZ1" s="399"/>
      <c r="RWA1" s="399"/>
      <c r="RWB1" s="399"/>
      <c r="RWC1" s="399"/>
      <c r="RWD1" s="399"/>
      <c r="RWE1" s="399"/>
      <c r="RWF1" s="399"/>
      <c r="RWG1" s="399"/>
      <c r="RWH1" s="399"/>
      <c r="RWI1" s="399"/>
      <c r="RWJ1" s="399"/>
      <c r="RWK1" s="399"/>
      <c r="RWL1" s="399"/>
      <c r="RWM1" s="399"/>
      <c r="RWN1" s="399"/>
      <c r="RWO1" s="399"/>
      <c r="RWP1" s="399"/>
      <c r="RWQ1" s="399"/>
      <c r="RWR1" s="399"/>
      <c r="RWS1" s="399"/>
      <c r="RWT1" s="399"/>
      <c r="RWU1" s="399"/>
      <c r="RWV1" s="399"/>
      <c r="RWW1" s="399"/>
      <c r="RWX1" s="399"/>
      <c r="RWY1" s="399"/>
      <c r="RWZ1" s="399"/>
      <c r="RXA1" s="399"/>
      <c r="RXB1" s="399"/>
      <c r="RXC1" s="399"/>
      <c r="RXD1" s="399"/>
      <c r="RXE1" s="399"/>
      <c r="RXF1" s="399"/>
      <c r="RXG1" s="399"/>
      <c r="RXH1" s="399"/>
      <c r="RXI1" s="399"/>
      <c r="RXJ1" s="399"/>
      <c r="RXK1" s="399"/>
      <c r="RXL1" s="399"/>
      <c r="RXM1" s="399"/>
      <c r="RXN1" s="399"/>
      <c r="RXO1" s="399"/>
      <c r="RXP1" s="399"/>
      <c r="RXQ1" s="399"/>
      <c r="RXR1" s="399"/>
      <c r="RXS1" s="399"/>
      <c r="RXT1" s="399"/>
      <c r="RXU1" s="399"/>
      <c r="RXV1" s="399"/>
      <c r="RXW1" s="399"/>
      <c r="RXX1" s="399"/>
      <c r="RXY1" s="399"/>
      <c r="RXZ1" s="399"/>
      <c r="RYA1" s="399"/>
      <c r="RYB1" s="399"/>
      <c r="RYC1" s="399"/>
      <c r="RYD1" s="399"/>
      <c r="RYE1" s="399"/>
      <c r="RYF1" s="399"/>
      <c r="RYG1" s="399"/>
      <c r="RYH1" s="399"/>
      <c r="RYI1" s="399"/>
      <c r="RYJ1" s="399"/>
      <c r="RYK1" s="399"/>
      <c r="RYL1" s="399"/>
      <c r="RYM1" s="399"/>
      <c r="RYN1" s="399"/>
      <c r="RYO1" s="399"/>
      <c r="RYP1" s="399"/>
      <c r="RYQ1" s="399"/>
      <c r="RYR1" s="399"/>
      <c r="RYS1" s="399"/>
      <c r="RYT1" s="399"/>
      <c r="RYU1" s="399"/>
      <c r="RYV1" s="399"/>
      <c r="RYW1" s="399"/>
      <c r="RYX1" s="399"/>
      <c r="RYY1" s="399"/>
      <c r="RYZ1" s="399"/>
      <c r="RZA1" s="399"/>
      <c r="RZB1" s="399"/>
      <c r="RZC1" s="399"/>
      <c r="RZD1" s="399"/>
      <c r="RZE1" s="399"/>
      <c r="RZF1" s="399"/>
      <c r="RZG1" s="399"/>
      <c r="RZH1" s="399"/>
      <c r="RZI1" s="399"/>
      <c r="RZJ1" s="399"/>
      <c r="RZK1" s="399"/>
      <c r="RZL1" s="399"/>
      <c r="RZM1" s="399"/>
      <c r="RZN1" s="399"/>
      <c r="RZO1" s="399"/>
      <c r="RZP1" s="399"/>
      <c r="RZQ1" s="399"/>
      <c r="RZR1" s="399"/>
      <c r="RZS1" s="399"/>
      <c r="RZT1" s="399"/>
      <c r="RZU1" s="399"/>
      <c r="RZV1" s="399"/>
      <c r="RZW1" s="399"/>
      <c r="RZX1" s="399"/>
      <c r="RZY1" s="399"/>
      <c r="RZZ1" s="399"/>
      <c r="SAA1" s="399"/>
      <c r="SAB1" s="399"/>
      <c r="SAC1" s="399"/>
      <c r="SAD1" s="399"/>
      <c r="SAE1" s="399"/>
      <c r="SAF1" s="399"/>
      <c r="SAG1" s="399"/>
      <c r="SAH1" s="399"/>
      <c r="SAI1" s="399"/>
      <c r="SAJ1" s="399"/>
      <c r="SAK1" s="399"/>
      <c r="SAL1" s="399"/>
      <c r="SAM1" s="399"/>
      <c r="SAN1" s="399"/>
      <c r="SAO1" s="399"/>
      <c r="SAP1" s="399"/>
      <c r="SAQ1" s="399"/>
      <c r="SAR1" s="399"/>
      <c r="SAS1" s="399"/>
      <c r="SAT1" s="399"/>
      <c r="SAU1" s="399"/>
      <c r="SAV1" s="399"/>
      <c r="SAW1" s="399"/>
      <c r="SAX1" s="399"/>
      <c r="SAY1" s="399"/>
      <c r="SAZ1" s="399"/>
      <c r="SBA1" s="399"/>
      <c r="SBB1" s="399"/>
      <c r="SBC1" s="399"/>
      <c r="SBD1" s="399"/>
      <c r="SBE1" s="399"/>
      <c r="SBF1" s="399"/>
      <c r="SBG1" s="399"/>
      <c r="SBH1" s="399"/>
      <c r="SBI1" s="399"/>
      <c r="SBJ1" s="399"/>
      <c r="SBK1" s="399"/>
      <c r="SBL1" s="399"/>
      <c r="SBM1" s="399"/>
      <c r="SBN1" s="399"/>
      <c r="SBO1" s="399"/>
      <c r="SBP1" s="399"/>
      <c r="SBQ1" s="399"/>
      <c r="SBR1" s="399"/>
      <c r="SBS1" s="399"/>
      <c r="SBT1" s="399"/>
      <c r="SBU1" s="399"/>
      <c r="SBV1" s="399"/>
      <c r="SBW1" s="399"/>
      <c r="SBX1" s="399"/>
      <c r="SBY1" s="399"/>
      <c r="SBZ1" s="399"/>
      <c r="SCA1" s="399"/>
      <c r="SCB1" s="399"/>
      <c r="SCC1" s="399"/>
      <c r="SCD1" s="399"/>
      <c r="SCE1" s="399"/>
      <c r="SCF1" s="399"/>
      <c r="SCG1" s="399"/>
      <c r="SCH1" s="399"/>
      <c r="SCI1" s="399"/>
      <c r="SCJ1" s="399"/>
      <c r="SCK1" s="399"/>
      <c r="SCL1" s="399"/>
      <c r="SCM1" s="399"/>
      <c r="SCN1" s="399"/>
      <c r="SCO1" s="399"/>
      <c r="SCP1" s="399"/>
      <c r="SCQ1" s="399"/>
      <c r="SCR1" s="399"/>
      <c r="SCS1" s="399"/>
      <c r="SCT1" s="399"/>
      <c r="SCU1" s="399"/>
      <c r="SCV1" s="399"/>
      <c r="SCW1" s="399"/>
      <c r="SCX1" s="399"/>
      <c r="SCY1" s="399"/>
      <c r="SCZ1" s="399"/>
      <c r="SDA1" s="399"/>
      <c r="SDB1" s="399"/>
      <c r="SDC1" s="399"/>
      <c r="SDD1" s="399"/>
      <c r="SDE1" s="399"/>
      <c r="SDF1" s="399"/>
      <c r="SDG1" s="399"/>
      <c r="SDH1" s="399"/>
      <c r="SDI1" s="399"/>
      <c r="SDJ1" s="399"/>
      <c r="SDK1" s="399"/>
      <c r="SDL1" s="399"/>
      <c r="SDM1" s="399"/>
      <c r="SDN1" s="399"/>
      <c r="SDO1" s="399"/>
      <c r="SDP1" s="399"/>
      <c r="SDQ1" s="399"/>
      <c r="SDR1" s="399"/>
      <c r="SDS1" s="399"/>
      <c r="SDT1" s="399"/>
      <c r="SDU1" s="399"/>
      <c r="SDV1" s="399"/>
      <c r="SDW1" s="399"/>
      <c r="SDX1" s="399"/>
      <c r="SDY1" s="399"/>
      <c r="SDZ1" s="399"/>
      <c r="SEA1" s="399"/>
      <c r="SEB1" s="399"/>
      <c r="SEC1" s="399"/>
      <c r="SED1" s="399"/>
      <c r="SEE1" s="399"/>
      <c r="SEF1" s="399"/>
      <c r="SEG1" s="399"/>
      <c r="SEH1" s="399"/>
      <c r="SEI1" s="399"/>
      <c r="SEJ1" s="399"/>
      <c r="SEK1" s="399"/>
      <c r="SEL1" s="399"/>
      <c r="SEM1" s="399"/>
      <c r="SEN1" s="399"/>
      <c r="SEO1" s="399"/>
      <c r="SEP1" s="399"/>
      <c r="SEQ1" s="399"/>
      <c r="SER1" s="399"/>
      <c r="SES1" s="399"/>
      <c r="SET1" s="399"/>
      <c r="SEU1" s="399"/>
      <c r="SEV1" s="399"/>
      <c r="SEW1" s="399"/>
      <c r="SEX1" s="399"/>
      <c r="SEY1" s="399"/>
      <c r="SEZ1" s="399"/>
      <c r="SFA1" s="399"/>
      <c r="SFB1" s="399"/>
      <c r="SFC1" s="399"/>
      <c r="SFD1" s="399"/>
      <c r="SFE1" s="399"/>
      <c r="SFF1" s="399"/>
      <c r="SFG1" s="399"/>
      <c r="SFH1" s="399"/>
      <c r="SFI1" s="399"/>
      <c r="SFJ1" s="399"/>
      <c r="SFK1" s="399"/>
      <c r="SFL1" s="399"/>
      <c r="SFM1" s="399"/>
      <c r="SFN1" s="399"/>
      <c r="SFO1" s="399"/>
      <c r="SFP1" s="399"/>
      <c r="SFQ1" s="399"/>
      <c r="SFR1" s="399"/>
      <c r="SFS1" s="399"/>
      <c r="SFT1" s="399"/>
      <c r="SFU1" s="399"/>
      <c r="SFV1" s="399"/>
      <c r="SFW1" s="399"/>
      <c r="SFX1" s="399"/>
      <c r="SFY1" s="399"/>
      <c r="SFZ1" s="399"/>
      <c r="SGA1" s="399"/>
      <c r="SGB1" s="399"/>
      <c r="SGC1" s="399"/>
      <c r="SGD1" s="399"/>
      <c r="SGE1" s="399"/>
      <c r="SGF1" s="399"/>
      <c r="SGG1" s="399"/>
      <c r="SGH1" s="399"/>
      <c r="SGI1" s="399"/>
      <c r="SGJ1" s="399"/>
      <c r="SGK1" s="399"/>
      <c r="SGL1" s="399"/>
      <c r="SGM1" s="399"/>
      <c r="SGN1" s="399"/>
      <c r="SGO1" s="399"/>
      <c r="SGP1" s="399"/>
      <c r="SGQ1" s="399"/>
      <c r="SGR1" s="399"/>
      <c r="SGS1" s="399"/>
      <c r="SGT1" s="399"/>
      <c r="SGU1" s="399"/>
      <c r="SGV1" s="399"/>
      <c r="SGW1" s="399"/>
      <c r="SGX1" s="399"/>
      <c r="SGY1" s="399"/>
      <c r="SGZ1" s="399"/>
      <c r="SHA1" s="399"/>
      <c r="SHB1" s="399"/>
      <c r="SHC1" s="399"/>
      <c r="SHD1" s="399"/>
      <c r="SHE1" s="399"/>
      <c r="SHF1" s="399"/>
      <c r="SHG1" s="399"/>
      <c r="SHH1" s="399"/>
      <c r="SHI1" s="399"/>
      <c r="SHJ1" s="399"/>
      <c r="SHK1" s="399"/>
      <c r="SHL1" s="399"/>
      <c r="SHM1" s="399"/>
      <c r="SHN1" s="399"/>
      <c r="SHO1" s="399"/>
      <c r="SHP1" s="399"/>
      <c r="SHQ1" s="399"/>
      <c r="SHR1" s="399"/>
      <c r="SHS1" s="399"/>
      <c r="SHT1" s="399"/>
      <c r="SHU1" s="399"/>
      <c r="SHV1" s="399"/>
      <c r="SHW1" s="399"/>
      <c r="SHX1" s="399"/>
      <c r="SHY1" s="399"/>
      <c r="SHZ1" s="399"/>
      <c r="SIA1" s="399"/>
      <c r="SIB1" s="399"/>
      <c r="SIC1" s="399"/>
      <c r="SID1" s="399"/>
      <c r="SIE1" s="399"/>
      <c r="SIF1" s="399"/>
      <c r="SIG1" s="399"/>
      <c r="SIH1" s="399"/>
      <c r="SII1" s="399"/>
      <c r="SIJ1" s="399"/>
      <c r="SIK1" s="399"/>
      <c r="SIL1" s="399"/>
      <c r="SIM1" s="399"/>
      <c r="SIN1" s="399"/>
      <c r="SIO1" s="399"/>
      <c r="SIP1" s="399"/>
      <c r="SIQ1" s="399"/>
      <c r="SIR1" s="399"/>
      <c r="SIS1" s="399"/>
      <c r="SIT1" s="399"/>
      <c r="SIU1" s="399"/>
      <c r="SIV1" s="399"/>
      <c r="SIW1" s="399"/>
      <c r="SIX1" s="399"/>
      <c r="SIY1" s="399"/>
      <c r="SIZ1" s="399"/>
      <c r="SJA1" s="399"/>
      <c r="SJB1" s="399"/>
      <c r="SJC1" s="399"/>
      <c r="SJD1" s="399"/>
      <c r="SJE1" s="399"/>
      <c r="SJF1" s="399"/>
      <c r="SJG1" s="399"/>
      <c r="SJH1" s="399"/>
      <c r="SJI1" s="399"/>
      <c r="SJJ1" s="399"/>
      <c r="SJK1" s="399"/>
      <c r="SJL1" s="399"/>
      <c r="SJM1" s="399"/>
      <c r="SJN1" s="399"/>
      <c r="SJO1" s="399"/>
      <c r="SJP1" s="399"/>
      <c r="SJQ1" s="399"/>
      <c r="SJR1" s="399"/>
      <c r="SJS1" s="399"/>
      <c r="SJT1" s="399"/>
      <c r="SJU1" s="399"/>
      <c r="SJV1" s="399"/>
      <c r="SJW1" s="399"/>
      <c r="SJX1" s="399"/>
      <c r="SJY1" s="399"/>
      <c r="SJZ1" s="399"/>
      <c r="SKA1" s="399"/>
      <c r="SKB1" s="399"/>
      <c r="SKC1" s="399"/>
      <c r="SKD1" s="399"/>
      <c r="SKE1" s="399"/>
      <c r="SKF1" s="399"/>
      <c r="SKG1" s="399"/>
      <c r="SKH1" s="399"/>
      <c r="SKI1" s="399"/>
      <c r="SKJ1" s="399"/>
      <c r="SKK1" s="399"/>
      <c r="SKL1" s="399"/>
      <c r="SKM1" s="399"/>
      <c r="SKN1" s="399"/>
      <c r="SKO1" s="399"/>
      <c r="SKP1" s="399"/>
      <c r="SKQ1" s="399"/>
      <c r="SKR1" s="399"/>
      <c r="SKS1" s="399"/>
      <c r="SKT1" s="399"/>
      <c r="SKU1" s="399"/>
      <c r="SKV1" s="399"/>
      <c r="SKW1" s="399"/>
      <c r="SKX1" s="399"/>
      <c r="SKY1" s="399"/>
      <c r="SKZ1" s="399"/>
      <c r="SLA1" s="399"/>
      <c r="SLB1" s="399"/>
      <c r="SLC1" s="399"/>
      <c r="SLD1" s="399"/>
      <c r="SLE1" s="399"/>
      <c r="SLF1" s="399"/>
      <c r="SLG1" s="399"/>
      <c r="SLH1" s="399"/>
      <c r="SLI1" s="399"/>
      <c r="SLJ1" s="399"/>
      <c r="SLK1" s="399"/>
      <c r="SLL1" s="399"/>
      <c r="SLM1" s="399"/>
      <c r="SLN1" s="399"/>
      <c r="SLO1" s="399"/>
      <c r="SLP1" s="399"/>
      <c r="SLQ1" s="399"/>
      <c r="SLR1" s="399"/>
      <c r="SLS1" s="399"/>
      <c r="SLT1" s="399"/>
      <c r="SLU1" s="399"/>
      <c r="SLV1" s="399"/>
      <c r="SLW1" s="399"/>
      <c r="SLX1" s="399"/>
      <c r="SLY1" s="399"/>
      <c r="SLZ1" s="399"/>
      <c r="SMA1" s="399"/>
      <c r="SMB1" s="399"/>
      <c r="SMC1" s="399"/>
      <c r="SMD1" s="399"/>
      <c r="SME1" s="399"/>
      <c r="SMF1" s="399"/>
      <c r="SMG1" s="399"/>
      <c r="SMH1" s="399"/>
      <c r="SMI1" s="399"/>
      <c r="SMJ1" s="399"/>
      <c r="SMK1" s="399"/>
      <c r="SML1" s="399"/>
      <c r="SMM1" s="399"/>
      <c r="SMN1" s="399"/>
      <c r="SMO1" s="399"/>
      <c r="SMP1" s="399"/>
      <c r="SMQ1" s="399"/>
      <c r="SMR1" s="399"/>
      <c r="SMS1" s="399"/>
      <c r="SMT1" s="399"/>
      <c r="SMU1" s="399"/>
      <c r="SMV1" s="399"/>
      <c r="SMW1" s="399"/>
      <c r="SMX1" s="399"/>
      <c r="SMY1" s="399"/>
      <c r="SMZ1" s="399"/>
      <c r="SNA1" s="399"/>
      <c r="SNB1" s="399"/>
      <c r="SNC1" s="399"/>
      <c r="SND1" s="399"/>
      <c r="SNE1" s="399"/>
      <c r="SNF1" s="399"/>
      <c r="SNG1" s="399"/>
      <c r="SNH1" s="399"/>
      <c r="SNI1" s="399"/>
      <c r="SNJ1" s="399"/>
      <c r="SNK1" s="399"/>
      <c r="SNL1" s="399"/>
      <c r="SNM1" s="399"/>
      <c r="SNN1" s="399"/>
      <c r="SNO1" s="399"/>
      <c r="SNP1" s="399"/>
      <c r="SNQ1" s="399"/>
      <c r="SNR1" s="399"/>
      <c r="SNS1" s="399"/>
      <c r="SNT1" s="399"/>
      <c r="SNU1" s="399"/>
      <c r="SNV1" s="399"/>
      <c r="SNW1" s="399"/>
      <c r="SNX1" s="399"/>
      <c r="SNY1" s="399"/>
      <c r="SNZ1" s="399"/>
      <c r="SOA1" s="399"/>
      <c r="SOB1" s="399"/>
      <c r="SOC1" s="399"/>
      <c r="SOD1" s="399"/>
      <c r="SOE1" s="399"/>
      <c r="SOF1" s="399"/>
      <c r="SOG1" s="399"/>
      <c r="SOH1" s="399"/>
      <c r="SOI1" s="399"/>
      <c r="SOJ1" s="399"/>
      <c r="SOK1" s="399"/>
      <c r="SOL1" s="399"/>
      <c r="SOM1" s="399"/>
      <c r="SON1" s="399"/>
      <c r="SOO1" s="399"/>
      <c r="SOP1" s="399"/>
      <c r="SOQ1" s="399"/>
      <c r="SOR1" s="399"/>
      <c r="SOS1" s="399"/>
      <c r="SOT1" s="399"/>
      <c r="SOU1" s="399"/>
      <c r="SOV1" s="399"/>
      <c r="SOW1" s="399"/>
      <c r="SOX1" s="399"/>
      <c r="SOY1" s="399"/>
      <c r="SOZ1" s="399"/>
      <c r="SPA1" s="399"/>
      <c r="SPB1" s="399"/>
      <c r="SPC1" s="399"/>
      <c r="SPD1" s="399"/>
      <c r="SPE1" s="399"/>
      <c r="SPF1" s="399"/>
      <c r="SPG1" s="399"/>
      <c r="SPH1" s="399"/>
      <c r="SPI1" s="399"/>
      <c r="SPJ1" s="399"/>
      <c r="SPK1" s="399"/>
      <c r="SPL1" s="399"/>
      <c r="SPM1" s="399"/>
      <c r="SPN1" s="399"/>
      <c r="SPO1" s="399"/>
      <c r="SPP1" s="399"/>
      <c r="SPQ1" s="399"/>
      <c r="SPR1" s="399"/>
      <c r="SPS1" s="399"/>
      <c r="SPT1" s="399"/>
      <c r="SPU1" s="399"/>
      <c r="SPV1" s="399"/>
      <c r="SPW1" s="399"/>
      <c r="SPX1" s="399"/>
      <c r="SPY1" s="399"/>
      <c r="SPZ1" s="399"/>
      <c r="SQA1" s="399"/>
      <c r="SQB1" s="399"/>
      <c r="SQC1" s="399"/>
      <c r="SQD1" s="399"/>
      <c r="SQE1" s="399"/>
      <c r="SQF1" s="399"/>
      <c r="SQG1" s="399"/>
      <c r="SQH1" s="399"/>
      <c r="SQI1" s="399"/>
      <c r="SQJ1" s="399"/>
      <c r="SQK1" s="399"/>
      <c r="SQL1" s="399"/>
      <c r="SQM1" s="399"/>
      <c r="SQN1" s="399"/>
      <c r="SQO1" s="399"/>
      <c r="SQP1" s="399"/>
      <c r="SQQ1" s="399"/>
      <c r="SQR1" s="399"/>
      <c r="SQS1" s="399"/>
      <c r="SQT1" s="399"/>
      <c r="SQU1" s="399"/>
      <c r="SQV1" s="399"/>
      <c r="SQW1" s="399"/>
      <c r="SQX1" s="399"/>
      <c r="SQY1" s="399"/>
      <c r="SQZ1" s="399"/>
      <c r="SRA1" s="399"/>
      <c r="SRB1" s="399"/>
      <c r="SRC1" s="399"/>
      <c r="SRD1" s="399"/>
      <c r="SRE1" s="399"/>
      <c r="SRF1" s="399"/>
      <c r="SRG1" s="399"/>
      <c r="SRH1" s="399"/>
      <c r="SRI1" s="399"/>
      <c r="SRJ1" s="399"/>
      <c r="SRK1" s="399"/>
      <c r="SRL1" s="399"/>
      <c r="SRM1" s="399"/>
      <c r="SRN1" s="399"/>
      <c r="SRO1" s="399"/>
      <c r="SRP1" s="399"/>
      <c r="SRQ1" s="399"/>
      <c r="SRR1" s="399"/>
      <c r="SRS1" s="399"/>
      <c r="SRT1" s="399"/>
      <c r="SRU1" s="399"/>
      <c r="SRV1" s="399"/>
      <c r="SRW1" s="399"/>
      <c r="SRX1" s="399"/>
      <c r="SRY1" s="399"/>
      <c r="SRZ1" s="399"/>
      <c r="SSA1" s="399"/>
      <c r="SSB1" s="399"/>
      <c r="SSC1" s="399"/>
      <c r="SSD1" s="399"/>
      <c r="SSE1" s="399"/>
      <c r="SSF1" s="399"/>
      <c r="SSG1" s="399"/>
      <c r="SSH1" s="399"/>
      <c r="SSI1" s="399"/>
      <c r="SSJ1" s="399"/>
      <c r="SSK1" s="399"/>
      <c r="SSL1" s="399"/>
      <c r="SSM1" s="399"/>
      <c r="SSN1" s="399"/>
      <c r="SSO1" s="399"/>
      <c r="SSP1" s="399"/>
      <c r="SSQ1" s="399"/>
      <c r="SSR1" s="399"/>
      <c r="SSS1" s="399"/>
      <c r="SST1" s="399"/>
      <c r="SSU1" s="399"/>
      <c r="SSV1" s="399"/>
      <c r="SSW1" s="399"/>
      <c r="SSX1" s="399"/>
      <c r="SSY1" s="399"/>
      <c r="SSZ1" s="399"/>
      <c r="STA1" s="399"/>
      <c r="STB1" s="399"/>
      <c r="STC1" s="399"/>
      <c r="STD1" s="399"/>
      <c r="STE1" s="399"/>
      <c r="STF1" s="399"/>
      <c r="STG1" s="399"/>
      <c r="STH1" s="399"/>
      <c r="STI1" s="399"/>
      <c r="STJ1" s="399"/>
      <c r="STK1" s="399"/>
      <c r="STL1" s="399"/>
      <c r="STM1" s="399"/>
      <c r="STN1" s="399"/>
      <c r="STO1" s="399"/>
      <c r="STP1" s="399"/>
      <c r="STQ1" s="399"/>
      <c r="STR1" s="399"/>
      <c r="STS1" s="399"/>
      <c r="STT1" s="399"/>
      <c r="STU1" s="399"/>
      <c r="STV1" s="399"/>
      <c r="STW1" s="399"/>
      <c r="STX1" s="399"/>
      <c r="STY1" s="399"/>
      <c r="STZ1" s="399"/>
      <c r="SUA1" s="399"/>
      <c r="SUB1" s="399"/>
      <c r="SUC1" s="399"/>
      <c r="SUD1" s="399"/>
      <c r="SUE1" s="399"/>
      <c r="SUF1" s="399"/>
      <c r="SUG1" s="399"/>
      <c r="SUH1" s="399"/>
      <c r="SUI1" s="399"/>
      <c r="SUJ1" s="399"/>
      <c r="SUK1" s="399"/>
      <c r="SUL1" s="399"/>
      <c r="SUM1" s="399"/>
      <c r="SUN1" s="399"/>
      <c r="SUO1" s="399"/>
      <c r="SUP1" s="399"/>
      <c r="SUQ1" s="399"/>
      <c r="SUR1" s="399"/>
      <c r="SUS1" s="399"/>
      <c r="SUT1" s="399"/>
      <c r="SUU1" s="399"/>
      <c r="SUV1" s="399"/>
      <c r="SUW1" s="399"/>
      <c r="SUX1" s="399"/>
      <c r="SUY1" s="399"/>
      <c r="SUZ1" s="399"/>
      <c r="SVA1" s="399"/>
      <c r="SVB1" s="399"/>
      <c r="SVC1" s="399"/>
      <c r="SVD1" s="399"/>
      <c r="SVE1" s="399"/>
      <c r="SVF1" s="399"/>
      <c r="SVG1" s="399"/>
      <c r="SVH1" s="399"/>
      <c r="SVI1" s="399"/>
      <c r="SVJ1" s="399"/>
      <c r="SVK1" s="399"/>
      <c r="SVL1" s="399"/>
      <c r="SVM1" s="399"/>
      <c r="SVN1" s="399"/>
      <c r="SVO1" s="399"/>
      <c r="SVP1" s="399"/>
      <c r="SVQ1" s="399"/>
      <c r="SVR1" s="399"/>
      <c r="SVS1" s="399"/>
      <c r="SVT1" s="399"/>
      <c r="SVU1" s="399"/>
      <c r="SVV1" s="399"/>
      <c r="SVW1" s="399"/>
      <c r="SVX1" s="399"/>
      <c r="SVY1" s="399"/>
      <c r="SVZ1" s="399"/>
      <c r="SWA1" s="399"/>
      <c r="SWB1" s="399"/>
      <c r="SWC1" s="399"/>
      <c r="SWD1" s="399"/>
      <c r="SWE1" s="399"/>
      <c r="SWF1" s="399"/>
      <c r="SWG1" s="399"/>
      <c r="SWH1" s="399"/>
      <c r="SWI1" s="399"/>
      <c r="SWJ1" s="399"/>
      <c r="SWK1" s="399"/>
      <c r="SWL1" s="399"/>
      <c r="SWM1" s="399"/>
      <c r="SWN1" s="399"/>
      <c r="SWO1" s="399"/>
      <c r="SWP1" s="399"/>
      <c r="SWQ1" s="399"/>
      <c r="SWR1" s="399"/>
      <c r="SWS1" s="399"/>
      <c r="SWT1" s="399"/>
      <c r="SWU1" s="399"/>
      <c r="SWV1" s="399"/>
      <c r="SWW1" s="399"/>
      <c r="SWX1" s="399"/>
      <c r="SWY1" s="399"/>
      <c r="SWZ1" s="399"/>
      <c r="SXA1" s="399"/>
      <c r="SXB1" s="399"/>
      <c r="SXC1" s="399"/>
      <c r="SXD1" s="399"/>
      <c r="SXE1" s="399"/>
      <c r="SXF1" s="399"/>
      <c r="SXG1" s="399"/>
      <c r="SXH1" s="399"/>
      <c r="SXI1" s="399"/>
      <c r="SXJ1" s="399"/>
      <c r="SXK1" s="399"/>
      <c r="SXL1" s="399"/>
      <c r="SXM1" s="399"/>
      <c r="SXN1" s="399"/>
      <c r="SXO1" s="399"/>
      <c r="SXP1" s="399"/>
      <c r="SXQ1" s="399"/>
      <c r="SXR1" s="399"/>
      <c r="SXS1" s="399"/>
      <c r="SXT1" s="399"/>
      <c r="SXU1" s="399"/>
      <c r="SXV1" s="399"/>
      <c r="SXW1" s="399"/>
      <c r="SXX1" s="399"/>
      <c r="SXY1" s="399"/>
      <c r="SXZ1" s="399"/>
      <c r="SYA1" s="399"/>
      <c r="SYB1" s="399"/>
      <c r="SYC1" s="399"/>
      <c r="SYD1" s="399"/>
      <c r="SYE1" s="399"/>
      <c r="SYF1" s="399"/>
      <c r="SYG1" s="399"/>
      <c r="SYH1" s="399"/>
      <c r="SYI1" s="399"/>
      <c r="SYJ1" s="399"/>
      <c r="SYK1" s="399"/>
      <c r="SYL1" s="399"/>
      <c r="SYM1" s="399"/>
      <c r="SYN1" s="399"/>
      <c r="SYO1" s="399"/>
      <c r="SYP1" s="399"/>
      <c r="SYQ1" s="399"/>
      <c r="SYR1" s="399"/>
      <c r="SYS1" s="399"/>
      <c r="SYT1" s="399"/>
      <c r="SYU1" s="399"/>
      <c r="SYV1" s="399"/>
      <c r="SYW1" s="399"/>
      <c r="SYX1" s="399"/>
      <c r="SYY1" s="399"/>
      <c r="SYZ1" s="399"/>
      <c r="SZA1" s="399"/>
      <c r="SZB1" s="399"/>
      <c r="SZC1" s="399"/>
      <c r="SZD1" s="399"/>
      <c r="SZE1" s="399"/>
      <c r="SZF1" s="399"/>
      <c r="SZG1" s="399"/>
      <c r="SZH1" s="399"/>
      <c r="SZI1" s="399"/>
      <c r="SZJ1" s="399"/>
      <c r="SZK1" s="399"/>
      <c r="SZL1" s="399"/>
      <c r="SZM1" s="399"/>
      <c r="SZN1" s="399"/>
      <c r="SZO1" s="399"/>
      <c r="SZP1" s="399"/>
      <c r="SZQ1" s="399"/>
      <c r="SZR1" s="399"/>
      <c r="SZS1" s="399"/>
      <c r="SZT1" s="399"/>
      <c r="SZU1" s="399"/>
      <c r="SZV1" s="399"/>
      <c r="SZW1" s="399"/>
      <c r="SZX1" s="399"/>
      <c r="SZY1" s="399"/>
      <c r="SZZ1" s="399"/>
      <c r="TAA1" s="399"/>
      <c r="TAB1" s="399"/>
      <c r="TAC1" s="399"/>
      <c r="TAD1" s="399"/>
      <c r="TAE1" s="399"/>
      <c r="TAF1" s="399"/>
      <c r="TAG1" s="399"/>
      <c r="TAH1" s="399"/>
      <c r="TAI1" s="399"/>
      <c r="TAJ1" s="399"/>
      <c r="TAK1" s="399"/>
      <c r="TAL1" s="399"/>
      <c r="TAM1" s="399"/>
      <c r="TAN1" s="399"/>
      <c r="TAO1" s="399"/>
      <c r="TAP1" s="399"/>
      <c r="TAQ1" s="399"/>
      <c r="TAR1" s="399"/>
      <c r="TAS1" s="399"/>
      <c r="TAT1" s="399"/>
      <c r="TAU1" s="399"/>
      <c r="TAV1" s="399"/>
      <c r="TAW1" s="399"/>
      <c r="TAX1" s="399"/>
      <c r="TAY1" s="399"/>
      <c r="TAZ1" s="399"/>
      <c r="TBA1" s="399"/>
      <c r="TBB1" s="399"/>
      <c r="TBC1" s="399"/>
      <c r="TBD1" s="399"/>
      <c r="TBE1" s="399"/>
      <c r="TBF1" s="399"/>
      <c r="TBG1" s="399"/>
      <c r="TBH1" s="399"/>
      <c r="TBI1" s="399"/>
      <c r="TBJ1" s="399"/>
      <c r="TBK1" s="399"/>
      <c r="TBL1" s="399"/>
      <c r="TBM1" s="399"/>
      <c r="TBN1" s="399"/>
      <c r="TBO1" s="399"/>
      <c r="TBP1" s="399"/>
      <c r="TBQ1" s="399"/>
      <c r="TBR1" s="399"/>
      <c r="TBS1" s="399"/>
      <c r="TBT1" s="399"/>
      <c r="TBU1" s="399"/>
      <c r="TBV1" s="399"/>
      <c r="TBW1" s="399"/>
      <c r="TBX1" s="399"/>
      <c r="TBY1" s="399"/>
      <c r="TBZ1" s="399"/>
      <c r="TCA1" s="399"/>
      <c r="TCB1" s="399"/>
      <c r="TCC1" s="399"/>
      <c r="TCD1" s="399"/>
      <c r="TCE1" s="399"/>
      <c r="TCF1" s="399"/>
      <c r="TCG1" s="399"/>
      <c r="TCH1" s="399"/>
      <c r="TCI1" s="399"/>
      <c r="TCJ1" s="399"/>
      <c r="TCK1" s="399"/>
      <c r="TCL1" s="399"/>
      <c r="TCM1" s="399"/>
      <c r="TCN1" s="399"/>
      <c r="TCO1" s="399"/>
      <c r="TCP1" s="399"/>
      <c r="TCQ1" s="399"/>
      <c r="TCR1" s="399"/>
      <c r="TCS1" s="399"/>
      <c r="TCT1" s="399"/>
      <c r="TCU1" s="399"/>
      <c r="TCV1" s="399"/>
      <c r="TCW1" s="399"/>
      <c r="TCX1" s="399"/>
      <c r="TCY1" s="399"/>
      <c r="TCZ1" s="399"/>
      <c r="TDA1" s="399"/>
      <c r="TDB1" s="399"/>
      <c r="TDC1" s="399"/>
      <c r="TDD1" s="399"/>
      <c r="TDE1" s="399"/>
      <c r="TDF1" s="399"/>
      <c r="TDG1" s="399"/>
      <c r="TDH1" s="399"/>
      <c r="TDI1" s="399"/>
      <c r="TDJ1" s="399"/>
      <c r="TDK1" s="399"/>
      <c r="TDL1" s="399"/>
      <c r="TDM1" s="399"/>
      <c r="TDN1" s="399"/>
      <c r="TDO1" s="399"/>
      <c r="TDP1" s="399"/>
      <c r="TDQ1" s="399"/>
      <c r="TDR1" s="399"/>
      <c r="TDS1" s="399"/>
      <c r="TDT1" s="399"/>
      <c r="TDU1" s="399"/>
      <c r="TDV1" s="399"/>
      <c r="TDW1" s="399"/>
      <c r="TDX1" s="399"/>
      <c r="TDY1" s="399"/>
      <c r="TDZ1" s="399"/>
      <c r="TEA1" s="399"/>
      <c r="TEB1" s="399"/>
      <c r="TEC1" s="399"/>
      <c r="TED1" s="399"/>
      <c r="TEE1" s="399"/>
      <c r="TEF1" s="399"/>
      <c r="TEG1" s="399"/>
      <c r="TEH1" s="399"/>
      <c r="TEI1" s="399"/>
      <c r="TEJ1" s="399"/>
      <c r="TEK1" s="399"/>
      <c r="TEL1" s="399"/>
      <c r="TEM1" s="399"/>
      <c r="TEN1" s="399"/>
      <c r="TEO1" s="399"/>
      <c r="TEP1" s="399"/>
      <c r="TEQ1" s="399"/>
      <c r="TER1" s="399"/>
      <c r="TES1" s="399"/>
      <c r="TET1" s="399"/>
      <c r="TEU1" s="399"/>
      <c r="TEV1" s="399"/>
      <c r="TEW1" s="399"/>
      <c r="TEX1" s="399"/>
      <c r="TEY1" s="399"/>
      <c r="TEZ1" s="399"/>
      <c r="TFA1" s="399"/>
      <c r="TFB1" s="399"/>
      <c r="TFC1" s="399"/>
      <c r="TFD1" s="399"/>
      <c r="TFE1" s="399"/>
      <c r="TFF1" s="399"/>
      <c r="TFG1" s="399"/>
      <c r="TFH1" s="399"/>
      <c r="TFI1" s="399"/>
      <c r="TFJ1" s="399"/>
      <c r="TFK1" s="399"/>
      <c r="TFL1" s="399"/>
      <c r="TFM1" s="399"/>
      <c r="TFN1" s="399"/>
      <c r="TFO1" s="399"/>
      <c r="TFP1" s="399"/>
      <c r="TFQ1" s="399"/>
      <c r="TFR1" s="399"/>
      <c r="TFS1" s="399"/>
      <c r="TFT1" s="399"/>
      <c r="TFU1" s="399"/>
      <c r="TFV1" s="399"/>
      <c r="TFW1" s="399"/>
      <c r="TFX1" s="399"/>
      <c r="TFY1" s="399"/>
      <c r="TFZ1" s="399"/>
      <c r="TGA1" s="399"/>
      <c r="TGB1" s="399"/>
      <c r="TGC1" s="399"/>
      <c r="TGD1" s="399"/>
      <c r="TGE1" s="399"/>
      <c r="TGF1" s="399"/>
      <c r="TGG1" s="399"/>
      <c r="TGH1" s="399"/>
      <c r="TGI1" s="399"/>
      <c r="TGJ1" s="399"/>
      <c r="TGK1" s="399"/>
      <c r="TGL1" s="399"/>
      <c r="TGM1" s="399"/>
      <c r="TGN1" s="399"/>
      <c r="TGO1" s="399"/>
      <c r="TGP1" s="399"/>
      <c r="TGQ1" s="399"/>
      <c r="TGR1" s="399"/>
      <c r="TGS1" s="399"/>
      <c r="TGT1" s="399"/>
      <c r="TGU1" s="399"/>
      <c r="TGV1" s="399"/>
      <c r="TGW1" s="399"/>
      <c r="TGX1" s="399"/>
      <c r="TGY1" s="399"/>
      <c r="TGZ1" s="399"/>
      <c r="THA1" s="399"/>
      <c r="THB1" s="399"/>
      <c r="THC1" s="399"/>
      <c r="THD1" s="399"/>
      <c r="THE1" s="399"/>
      <c r="THF1" s="399"/>
      <c r="THG1" s="399"/>
      <c r="THH1" s="399"/>
      <c r="THI1" s="399"/>
      <c r="THJ1" s="399"/>
      <c r="THK1" s="399"/>
      <c r="THL1" s="399"/>
      <c r="THM1" s="399"/>
      <c r="THN1" s="399"/>
      <c r="THO1" s="399"/>
      <c r="THP1" s="399"/>
      <c r="THQ1" s="399"/>
      <c r="THR1" s="399"/>
      <c r="THS1" s="399"/>
      <c r="THT1" s="399"/>
      <c r="THU1" s="399"/>
      <c r="THV1" s="399"/>
      <c r="THW1" s="399"/>
      <c r="THX1" s="399"/>
      <c r="THY1" s="399"/>
      <c r="THZ1" s="399"/>
      <c r="TIA1" s="399"/>
      <c r="TIB1" s="399"/>
      <c r="TIC1" s="399"/>
      <c r="TID1" s="399"/>
      <c r="TIE1" s="399"/>
      <c r="TIF1" s="399"/>
      <c r="TIG1" s="399"/>
      <c r="TIH1" s="399"/>
      <c r="TII1" s="399"/>
      <c r="TIJ1" s="399"/>
      <c r="TIK1" s="399"/>
      <c r="TIL1" s="399"/>
      <c r="TIM1" s="399"/>
      <c r="TIN1" s="399"/>
      <c r="TIO1" s="399"/>
      <c r="TIP1" s="399"/>
      <c r="TIQ1" s="399"/>
      <c r="TIR1" s="399"/>
      <c r="TIS1" s="399"/>
      <c r="TIT1" s="399"/>
      <c r="TIU1" s="399"/>
      <c r="TIV1" s="399"/>
      <c r="TIW1" s="399"/>
      <c r="TIX1" s="399"/>
      <c r="TIY1" s="399"/>
      <c r="TIZ1" s="399"/>
      <c r="TJA1" s="399"/>
      <c r="TJB1" s="399"/>
      <c r="TJC1" s="399"/>
      <c r="TJD1" s="399"/>
      <c r="TJE1" s="399"/>
      <c r="TJF1" s="399"/>
      <c r="TJG1" s="399"/>
      <c r="TJH1" s="399"/>
      <c r="TJI1" s="399"/>
      <c r="TJJ1" s="399"/>
      <c r="TJK1" s="399"/>
      <c r="TJL1" s="399"/>
      <c r="TJM1" s="399"/>
      <c r="TJN1" s="399"/>
      <c r="TJO1" s="399"/>
      <c r="TJP1" s="399"/>
      <c r="TJQ1" s="399"/>
      <c r="TJR1" s="399"/>
      <c r="TJS1" s="399"/>
      <c r="TJT1" s="399"/>
      <c r="TJU1" s="399"/>
      <c r="TJV1" s="399"/>
      <c r="TJW1" s="399"/>
      <c r="TJX1" s="399"/>
      <c r="TJY1" s="399"/>
      <c r="TJZ1" s="399"/>
      <c r="TKA1" s="399"/>
      <c r="TKB1" s="399"/>
      <c r="TKC1" s="399"/>
      <c r="TKD1" s="399"/>
      <c r="TKE1" s="399"/>
      <c r="TKF1" s="399"/>
      <c r="TKG1" s="399"/>
      <c r="TKH1" s="399"/>
      <c r="TKI1" s="399"/>
      <c r="TKJ1" s="399"/>
      <c r="TKK1" s="399"/>
      <c r="TKL1" s="399"/>
      <c r="TKM1" s="399"/>
      <c r="TKN1" s="399"/>
      <c r="TKO1" s="399"/>
      <c r="TKP1" s="399"/>
      <c r="TKQ1" s="399"/>
      <c r="TKR1" s="399"/>
      <c r="TKS1" s="399"/>
      <c r="TKT1" s="399"/>
      <c r="TKU1" s="399"/>
      <c r="TKV1" s="399"/>
      <c r="TKW1" s="399"/>
      <c r="TKX1" s="399"/>
      <c r="TKY1" s="399"/>
      <c r="TKZ1" s="399"/>
      <c r="TLA1" s="399"/>
      <c r="TLB1" s="399"/>
      <c r="TLC1" s="399"/>
      <c r="TLD1" s="399"/>
      <c r="TLE1" s="399"/>
      <c r="TLF1" s="399"/>
      <c r="TLG1" s="399"/>
      <c r="TLH1" s="399"/>
      <c r="TLI1" s="399"/>
      <c r="TLJ1" s="399"/>
      <c r="TLK1" s="399"/>
      <c r="TLL1" s="399"/>
      <c r="TLM1" s="399"/>
      <c r="TLN1" s="399"/>
      <c r="TLO1" s="399"/>
      <c r="TLP1" s="399"/>
      <c r="TLQ1" s="399"/>
      <c r="TLR1" s="399"/>
      <c r="TLS1" s="399"/>
      <c r="TLT1" s="399"/>
      <c r="TLU1" s="399"/>
      <c r="TLV1" s="399"/>
      <c r="TLW1" s="399"/>
      <c r="TLX1" s="399"/>
      <c r="TLY1" s="399"/>
      <c r="TLZ1" s="399"/>
      <c r="TMA1" s="399"/>
      <c r="TMB1" s="399"/>
      <c r="TMC1" s="399"/>
      <c r="TMD1" s="399"/>
      <c r="TME1" s="399"/>
      <c r="TMF1" s="399"/>
      <c r="TMG1" s="399"/>
      <c r="TMH1" s="399"/>
      <c r="TMI1" s="399"/>
      <c r="TMJ1" s="399"/>
      <c r="TMK1" s="399"/>
      <c r="TML1" s="399"/>
      <c r="TMM1" s="399"/>
      <c r="TMN1" s="399"/>
      <c r="TMO1" s="399"/>
      <c r="TMP1" s="399"/>
      <c r="TMQ1" s="399"/>
      <c r="TMR1" s="399"/>
      <c r="TMS1" s="399"/>
      <c r="TMT1" s="399"/>
      <c r="TMU1" s="399"/>
      <c r="TMV1" s="399"/>
      <c r="TMW1" s="399"/>
      <c r="TMX1" s="399"/>
      <c r="TMY1" s="399"/>
      <c r="TMZ1" s="399"/>
      <c r="TNA1" s="399"/>
      <c r="TNB1" s="399"/>
      <c r="TNC1" s="399"/>
      <c r="TND1" s="399"/>
      <c r="TNE1" s="399"/>
      <c r="TNF1" s="399"/>
      <c r="TNG1" s="399"/>
      <c r="TNH1" s="399"/>
      <c r="TNI1" s="399"/>
      <c r="TNJ1" s="399"/>
      <c r="TNK1" s="399"/>
      <c r="TNL1" s="399"/>
      <c r="TNM1" s="399"/>
      <c r="TNN1" s="399"/>
      <c r="TNO1" s="399"/>
      <c r="TNP1" s="399"/>
      <c r="TNQ1" s="399"/>
      <c r="TNR1" s="399"/>
      <c r="TNS1" s="399"/>
      <c r="TNT1" s="399"/>
      <c r="TNU1" s="399"/>
      <c r="TNV1" s="399"/>
      <c r="TNW1" s="399"/>
      <c r="TNX1" s="399"/>
      <c r="TNY1" s="399"/>
      <c r="TNZ1" s="399"/>
      <c r="TOA1" s="399"/>
      <c r="TOB1" s="399"/>
      <c r="TOC1" s="399"/>
      <c r="TOD1" s="399"/>
      <c r="TOE1" s="399"/>
      <c r="TOF1" s="399"/>
      <c r="TOG1" s="399"/>
      <c r="TOH1" s="399"/>
      <c r="TOI1" s="399"/>
      <c r="TOJ1" s="399"/>
      <c r="TOK1" s="399"/>
      <c r="TOL1" s="399"/>
      <c r="TOM1" s="399"/>
      <c r="TON1" s="399"/>
      <c r="TOO1" s="399"/>
      <c r="TOP1" s="399"/>
      <c r="TOQ1" s="399"/>
      <c r="TOR1" s="399"/>
      <c r="TOS1" s="399"/>
      <c r="TOT1" s="399"/>
      <c r="TOU1" s="399"/>
      <c r="TOV1" s="399"/>
      <c r="TOW1" s="399"/>
      <c r="TOX1" s="399"/>
      <c r="TOY1" s="399"/>
      <c r="TOZ1" s="399"/>
      <c r="TPA1" s="399"/>
      <c r="TPB1" s="399"/>
      <c r="TPC1" s="399"/>
      <c r="TPD1" s="399"/>
      <c r="TPE1" s="399"/>
      <c r="TPF1" s="399"/>
      <c r="TPG1" s="399"/>
      <c r="TPH1" s="399"/>
      <c r="TPI1" s="399"/>
      <c r="TPJ1" s="399"/>
      <c r="TPK1" s="399"/>
      <c r="TPL1" s="399"/>
      <c r="TPM1" s="399"/>
      <c r="TPN1" s="399"/>
      <c r="TPO1" s="399"/>
      <c r="TPP1" s="399"/>
      <c r="TPQ1" s="399"/>
      <c r="TPR1" s="399"/>
      <c r="TPS1" s="399"/>
      <c r="TPT1" s="399"/>
      <c r="TPU1" s="399"/>
      <c r="TPV1" s="399"/>
      <c r="TPW1" s="399"/>
      <c r="TPX1" s="399"/>
      <c r="TPY1" s="399"/>
      <c r="TPZ1" s="399"/>
      <c r="TQA1" s="399"/>
      <c r="TQB1" s="399"/>
      <c r="TQC1" s="399"/>
      <c r="TQD1" s="399"/>
      <c r="TQE1" s="399"/>
      <c r="TQF1" s="399"/>
      <c r="TQG1" s="399"/>
      <c r="TQH1" s="399"/>
      <c r="TQI1" s="399"/>
      <c r="TQJ1" s="399"/>
      <c r="TQK1" s="399"/>
      <c r="TQL1" s="399"/>
      <c r="TQM1" s="399"/>
      <c r="TQN1" s="399"/>
      <c r="TQO1" s="399"/>
      <c r="TQP1" s="399"/>
      <c r="TQQ1" s="399"/>
      <c r="TQR1" s="399"/>
      <c r="TQS1" s="399"/>
      <c r="TQT1" s="399"/>
      <c r="TQU1" s="399"/>
      <c r="TQV1" s="399"/>
      <c r="TQW1" s="399"/>
      <c r="TQX1" s="399"/>
      <c r="TQY1" s="399"/>
      <c r="TQZ1" s="399"/>
      <c r="TRA1" s="399"/>
      <c r="TRB1" s="399"/>
      <c r="TRC1" s="399"/>
      <c r="TRD1" s="399"/>
      <c r="TRE1" s="399"/>
      <c r="TRF1" s="399"/>
      <c r="TRG1" s="399"/>
      <c r="TRH1" s="399"/>
      <c r="TRI1" s="399"/>
      <c r="TRJ1" s="399"/>
      <c r="TRK1" s="399"/>
      <c r="TRL1" s="399"/>
      <c r="TRM1" s="399"/>
      <c r="TRN1" s="399"/>
      <c r="TRO1" s="399"/>
      <c r="TRP1" s="399"/>
      <c r="TRQ1" s="399"/>
      <c r="TRR1" s="399"/>
      <c r="TRS1" s="399"/>
      <c r="TRT1" s="399"/>
      <c r="TRU1" s="399"/>
      <c r="TRV1" s="399"/>
      <c r="TRW1" s="399"/>
      <c r="TRX1" s="399"/>
      <c r="TRY1" s="399"/>
      <c r="TRZ1" s="399"/>
      <c r="TSA1" s="399"/>
      <c r="TSB1" s="399"/>
      <c r="TSC1" s="399"/>
      <c r="TSD1" s="399"/>
      <c r="TSE1" s="399"/>
      <c r="TSF1" s="399"/>
      <c r="TSG1" s="399"/>
      <c r="TSH1" s="399"/>
      <c r="TSI1" s="399"/>
      <c r="TSJ1" s="399"/>
      <c r="TSK1" s="399"/>
      <c r="TSL1" s="399"/>
      <c r="TSM1" s="399"/>
      <c r="TSN1" s="399"/>
      <c r="TSO1" s="399"/>
      <c r="TSP1" s="399"/>
      <c r="TSQ1" s="399"/>
      <c r="TSR1" s="399"/>
      <c r="TSS1" s="399"/>
      <c r="TST1" s="399"/>
      <c r="TSU1" s="399"/>
      <c r="TSV1" s="399"/>
      <c r="TSW1" s="399"/>
      <c r="TSX1" s="399"/>
      <c r="TSY1" s="399"/>
      <c r="TSZ1" s="399"/>
      <c r="TTA1" s="399"/>
      <c r="TTB1" s="399"/>
      <c r="TTC1" s="399"/>
      <c r="TTD1" s="399"/>
      <c r="TTE1" s="399"/>
      <c r="TTF1" s="399"/>
      <c r="TTG1" s="399"/>
      <c r="TTH1" s="399"/>
      <c r="TTI1" s="399"/>
      <c r="TTJ1" s="399"/>
      <c r="TTK1" s="399"/>
      <c r="TTL1" s="399"/>
      <c r="TTM1" s="399"/>
      <c r="TTN1" s="399"/>
      <c r="TTO1" s="399"/>
      <c r="TTP1" s="399"/>
      <c r="TTQ1" s="399"/>
      <c r="TTR1" s="399"/>
      <c r="TTS1" s="399"/>
      <c r="TTT1" s="399"/>
      <c r="TTU1" s="399"/>
      <c r="TTV1" s="399"/>
      <c r="TTW1" s="399"/>
      <c r="TTX1" s="399"/>
      <c r="TTY1" s="399"/>
      <c r="TTZ1" s="399"/>
      <c r="TUA1" s="399"/>
      <c r="TUB1" s="399"/>
      <c r="TUC1" s="399"/>
      <c r="TUD1" s="399"/>
      <c r="TUE1" s="399"/>
      <c r="TUF1" s="399"/>
      <c r="TUG1" s="399"/>
      <c r="TUH1" s="399"/>
      <c r="TUI1" s="399"/>
      <c r="TUJ1" s="399"/>
      <c r="TUK1" s="399"/>
      <c r="TUL1" s="399"/>
      <c r="TUM1" s="399"/>
      <c r="TUN1" s="399"/>
      <c r="TUO1" s="399"/>
      <c r="TUP1" s="399"/>
      <c r="TUQ1" s="399"/>
      <c r="TUR1" s="399"/>
      <c r="TUS1" s="399"/>
      <c r="TUT1" s="399"/>
      <c r="TUU1" s="399"/>
      <c r="TUV1" s="399"/>
      <c r="TUW1" s="399"/>
      <c r="TUX1" s="399"/>
      <c r="TUY1" s="399"/>
      <c r="TUZ1" s="399"/>
      <c r="TVA1" s="399"/>
      <c r="TVB1" s="399"/>
      <c r="TVC1" s="399"/>
      <c r="TVD1" s="399"/>
      <c r="TVE1" s="399"/>
      <c r="TVF1" s="399"/>
      <c r="TVG1" s="399"/>
      <c r="TVH1" s="399"/>
      <c r="TVI1" s="399"/>
      <c r="TVJ1" s="399"/>
      <c r="TVK1" s="399"/>
      <c r="TVL1" s="399"/>
      <c r="TVM1" s="399"/>
      <c r="TVN1" s="399"/>
      <c r="TVO1" s="399"/>
      <c r="TVP1" s="399"/>
      <c r="TVQ1" s="399"/>
      <c r="TVR1" s="399"/>
      <c r="TVS1" s="399"/>
      <c r="TVT1" s="399"/>
      <c r="TVU1" s="399"/>
      <c r="TVV1" s="399"/>
      <c r="TVW1" s="399"/>
      <c r="TVX1" s="399"/>
      <c r="TVY1" s="399"/>
      <c r="TVZ1" s="399"/>
      <c r="TWA1" s="399"/>
      <c r="TWB1" s="399"/>
      <c r="TWC1" s="399"/>
      <c r="TWD1" s="399"/>
      <c r="TWE1" s="399"/>
      <c r="TWF1" s="399"/>
      <c r="TWG1" s="399"/>
      <c r="TWH1" s="399"/>
      <c r="TWI1" s="399"/>
      <c r="TWJ1" s="399"/>
      <c r="TWK1" s="399"/>
      <c r="TWL1" s="399"/>
      <c r="TWM1" s="399"/>
      <c r="TWN1" s="399"/>
      <c r="TWO1" s="399"/>
      <c r="TWP1" s="399"/>
      <c r="TWQ1" s="399"/>
      <c r="TWR1" s="399"/>
      <c r="TWS1" s="399"/>
      <c r="TWT1" s="399"/>
      <c r="TWU1" s="399"/>
      <c r="TWV1" s="399"/>
      <c r="TWW1" s="399"/>
      <c r="TWX1" s="399"/>
      <c r="TWY1" s="399"/>
      <c r="TWZ1" s="399"/>
      <c r="TXA1" s="399"/>
      <c r="TXB1" s="399"/>
      <c r="TXC1" s="399"/>
      <c r="TXD1" s="399"/>
      <c r="TXE1" s="399"/>
      <c r="TXF1" s="399"/>
      <c r="TXG1" s="399"/>
      <c r="TXH1" s="399"/>
      <c r="TXI1" s="399"/>
      <c r="TXJ1" s="399"/>
      <c r="TXK1" s="399"/>
      <c r="TXL1" s="399"/>
      <c r="TXM1" s="399"/>
      <c r="TXN1" s="399"/>
      <c r="TXO1" s="399"/>
      <c r="TXP1" s="399"/>
      <c r="TXQ1" s="399"/>
      <c r="TXR1" s="399"/>
      <c r="TXS1" s="399"/>
      <c r="TXT1" s="399"/>
      <c r="TXU1" s="399"/>
      <c r="TXV1" s="399"/>
      <c r="TXW1" s="399"/>
      <c r="TXX1" s="399"/>
      <c r="TXY1" s="399"/>
      <c r="TXZ1" s="399"/>
      <c r="TYA1" s="399"/>
      <c r="TYB1" s="399"/>
      <c r="TYC1" s="399"/>
      <c r="TYD1" s="399"/>
      <c r="TYE1" s="399"/>
      <c r="TYF1" s="399"/>
      <c r="TYG1" s="399"/>
      <c r="TYH1" s="399"/>
      <c r="TYI1" s="399"/>
      <c r="TYJ1" s="399"/>
      <c r="TYK1" s="399"/>
      <c r="TYL1" s="399"/>
      <c r="TYM1" s="399"/>
      <c r="TYN1" s="399"/>
      <c r="TYO1" s="399"/>
      <c r="TYP1" s="399"/>
      <c r="TYQ1" s="399"/>
      <c r="TYR1" s="399"/>
      <c r="TYS1" s="399"/>
      <c r="TYT1" s="399"/>
      <c r="TYU1" s="399"/>
      <c r="TYV1" s="399"/>
      <c r="TYW1" s="399"/>
      <c r="TYX1" s="399"/>
      <c r="TYY1" s="399"/>
      <c r="TYZ1" s="399"/>
      <c r="TZA1" s="399"/>
      <c r="TZB1" s="399"/>
      <c r="TZC1" s="399"/>
      <c r="TZD1" s="399"/>
      <c r="TZE1" s="399"/>
      <c r="TZF1" s="399"/>
      <c r="TZG1" s="399"/>
      <c r="TZH1" s="399"/>
      <c r="TZI1" s="399"/>
      <c r="TZJ1" s="399"/>
      <c r="TZK1" s="399"/>
      <c r="TZL1" s="399"/>
      <c r="TZM1" s="399"/>
      <c r="TZN1" s="399"/>
      <c r="TZO1" s="399"/>
      <c r="TZP1" s="399"/>
      <c r="TZQ1" s="399"/>
      <c r="TZR1" s="399"/>
      <c r="TZS1" s="399"/>
      <c r="TZT1" s="399"/>
      <c r="TZU1" s="399"/>
      <c r="TZV1" s="399"/>
      <c r="TZW1" s="399"/>
      <c r="TZX1" s="399"/>
      <c r="TZY1" s="399"/>
      <c r="TZZ1" s="399"/>
      <c r="UAA1" s="399"/>
      <c r="UAB1" s="399"/>
      <c r="UAC1" s="399"/>
      <c r="UAD1" s="399"/>
      <c r="UAE1" s="399"/>
      <c r="UAF1" s="399"/>
      <c r="UAG1" s="399"/>
      <c r="UAH1" s="399"/>
      <c r="UAI1" s="399"/>
      <c r="UAJ1" s="399"/>
      <c r="UAK1" s="399"/>
      <c r="UAL1" s="399"/>
      <c r="UAM1" s="399"/>
      <c r="UAN1" s="399"/>
      <c r="UAO1" s="399"/>
      <c r="UAP1" s="399"/>
      <c r="UAQ1" s="399"/>
      <c r="UAR1" s="399"/>
      <c r="UAS1" s="399"/>
      <c r="UAT1" s="399"/>
      <c r="UAU1" s="399"/>
      <c r="UAV1" s="399"/>
      <c r="UAW1" s="399"/>
      <c r="UAX1" s="399"/>
      <c r="UAY1" s="399"/>
      <c r="UAZ1" s="399"/>
      <c r="UBA1" s="399"/>
      <c r="UBB1" s="399"/>
      <c r="UBC1" s="399"/>
      <c r="UBD1" s="399"/>
      <c r="UBE1" s="399"/>
      <c r="UBF1" s="399"/>
      <c r="UBG1" s="399"/>
      <c r="UBH1" s="399"/>
      <c r="UBI1" s="399"/>
      <c r="UBJ1" s="399"/>
      <c r="UBK1" s="399"/>
      <c r="UBL1" s="399"/>
      <c r="UBM1" s="399"/>
      <c r="UBN1" s="399"/>
      <c r="UBO1" s="399"/>
      <c r="UBP1" s="399"/>
      <c r="UBQ1" s="399"/>
      <c r="UBR1" s="399"/>
      <c r="UBS1" s="399"/>
      <c r="UBT1" s="399"/>
      <c r="UBU1" s="399"/>
      <c r="UBV1" s="399"/>
      <c r="UBW1" s="399"/>
      <c r="UBX1" s="399"/>
      <c r="UBY1" s="399"/>
      <c r="UBZ1" s="399"/>
      <c r="UCA1" s="399"/>
      <c r="UCB1" s="399"/>
      <c r="UCC1" s="399"/>
      <c r="UCD1" s="399"/>
      <c r="UCE1" s="399"/>
      <c r="UCF1" s="399"/>
      <c r="UCG1" s="399"/>
      <c r="UCH1" s="399"/>
      <c r="UCI1" s="399"/>
      <c r="UCJ1" s="399"/>
      <c r="UCK1" s="399"/>
      <c r="UCL1" s="399"/>
      <c r="UCM1" s="399"/>
      <c r="UCN1" s="399"/>
      <c r="UCO1" s="399"/>
      <c r="UCP1" s="399"/>
      <c r="UCQ1" s="399"/>
      <c r="UCR1" s="399"/>
      <c r="UCS1" s="399"/>
      <c r="UCT1" s="399"/>
      <c r="UCU1" s="399"/>
      <c r="UCV1" s="399"/>
      <c r="UCW1" s="399"/>
      <c r="UCX1" s="399"/>
      <c r="UCY1" s="399"/>
      <c r="UCZ1" s="399"/>
      <c r="UDA1" s="399"/>
      <c r="UDB1" s="399"/>
      <c r="UDC1" s="399"/>
      <c r="UDD1" s="399"/>
      <c r="UDE1" s="399"/>
      <c r="UDF1" s="399"/>
      <c r="UDG1" s="399"/>
      <c r="UDH1" s="399"/>
      <c r="UDI1" s="399"/>
      <c r="UDJ1" s="399"/>
      <c r="UDK1" s="399"/>
      <c r="UDL1" s="399"/>
      <c r="UDM1" s="399"/>
      <c r="UDN1" s="399"/>
      <c r="UDO1" s="399"/>
      <c r="UDP1" s="399"/>
      <c r="UDQ1" s="399"/>
      <c r="UDR1" s="399"/>
      <c r="UDS1" s="399"/>
      <c r="UDT1" s="399"/>
      <c r="UDU1" s="399"/>
      <c r="UDV1" s="399"/>
      <c r="UDW1" s="399"/>
      <c r="UDX1" s="399"/>
      <c r="UDY1" s="399"/>
      <c r="UDZ1" s="399"/>
      <c r="UEA1" s="399"/>
      <c r="UEB1" s="399"/>
      <c r="UEC1" s="399"/>
      <c r="UED1" s="399"/>
      <c r="UEE1" s="399"/>
      <c r="UEF1" s="399"/>
      <c r="UEG1" s="399"/>
      <c r="UEH1" s="399"/>
      <c r="UEI1" s="399"/>
      <c r="UEJ1" s="399"/>
      <c r="UEK1" s="399"/>
      <c r="UEL1" s="399"/>
      <c r="UEM1" s="399"/>
      <c r="UEN1" s="399"/>
      <c r="UEO1" s="399"/>
      <c r="UEP1" s="399"/>
      <c r="UEQ1" s="399"/>
      <c r="UER1" s="399"/>
      <c r="UES1" s="399"/>
      <c r="UET1" s="399"/>
      <c r="UEU1" s="399"/>
      <c r="UEV1" s="399"/>
      <c r="UEW1" s="399"/>
      <c r="UEX1" s="399"/>
      <c r="UEY1" s="399"/>
      <c r="UEZ1" s="399"/>
      <c r="UFA1" s="399"/>
      <c r="UFB1" s="399"/>
      <c r="UFC1" s="399"/>
      <c r="UFD1" s="399"/>
      <c r="UFE1" s="399"/>
      <c r="UFF1" s="399"/>
      <c r="UFG1" s="399"/>
      <c r="UFH1" s="399"/>
      <c r="UFI1" s="399"/>
      <c r="UFJ1" s="399"/>
      <c r="UFK1" s="399"/>
      <c r="UFL1" s="399"/>
      <c r="UFM1" s="399"/>
      <c r="UFN1" s="399"/>
      <c r="UFO1" s="399"/>
      <c r="UFP1" s="399"/>
      <c r="UFQ1" s="399"/>
      <c r="UFR1" s="399"/>
      <c r="UFS1" s="399"/>
      <c r="UFT1" s="399"/>
      <c r="UFU1" s="399"/>
      <c r="UFV1" s="399"/>
      <c r="UFW1" s="399"/>
      <c r="UFX1" s="399"/>
      <c r="UFY1" s="399"/>
      <c r="UFZ1" s="399"/>
      <c r="UGA1" s="399"/>
      <c r="UGB1" s="399"/>
      <c r="UGC1" s="399"/>
      <c r="UGD1" s="399"/>
      <c r="UGE1" s="399"/>
      <c r="UGF1" s="399"/>
      <c r="UGG1" s="399"/>
      <c r="UGH1" s="399"/>
      <c r="UGI1" s="399"/>
      <c r="UGJ1" s="399"/>
      <c r="UGK1" s="399"/>
      <c r="UGL1" s="399"/>
      <c r="UGM1" s="399"/>
      <c r="UGN1" s="399"/>
      <c r="UGO1" s="399"/>
      <c r="UGP1" s="399"/>
      <c r="UGQ1" s="399"/>
      <c r="UGR1" s="399"/>
      <c r="UGS1" s="399"/>
      <c r="UGT1" s="399"/>
      <c r="UGU1" s="399"/>
      <c r="UGV1" s="399"/>
      <c r="UGW1" s="399"/>
      <c r="UGX1" s="399"/>
      <c r="UGY1" s="399"/>
      <c r="UGZ1" s="399"/>
      <c r="UHA1" s="399"/>
      <c r="UHB1" s="399"/>
      <c r="UHC1" s="399"/>
      <c r="UHD1" s="399"/>
      <c r="UHE1" s="399"/>
      <c r="UHF1" s="399"/>
      <c r="UHG1" s="399"/>
      <c r="UHH1" s="399"/>
      <c r="UHI1" s="399"/>
      <c r="UHJ1" s="399"/>
      <c r="UHK1" s="399"/>
      <c r="UHL1" s="399"/>
      <c r="UHM1" s="399"/>
      <c r="UHN1" s="399"/>
      <c r="UHO1" s="399"/>
      <c r="UHP1" s="399"/>
      <c r="UHQ1" s="399"/>
      <c r="UHR1" s="399"/>
      <c r="UHS1" s="399"/>
      <c r="UHT1" s="399"/>
      <c r="UHU1" s="399"/>
      <c r="UHV1" s="399"/>
      <c r="UHW1" s="399"/>
      <c r="UHX1" s="399"/>
      <c r="UHY1" s="399"/>
      <c r="UHZ1" s="399"/>
      <c r="UIA1" s="399"/>
      <c r="UIB1" s="399"/>
      <c r="UIC1" s="399"/>
      <c r="UID1" s="399"/>
      <c r="UIE1" s="399"/>
      <c r="UIF1" s="399"/>
      <c r="UIG1" s="399"/>
      <c r="UIH1" s="399"/>
      <c r="UII1" s="399"/>
      <c r="UIJ1" s="399"/>
      <c r="UIK1" s="399"/>
      <c r="UIL1" s="399"/>
      <c r="UIM1" s="399"/>
      <c r="UIN1" s="399"/>
      <c r="UIO1" s="399"/>
      <c r="UIP1" s="399"/>
      <c r="UIQ1" s="399"/>
      <c r="UIR1" s="399"/>
      <c r="UIS1" s="399"/>
      <c r="UIT1" s="399"/>
      <c r="UIU1" s="399"/>
      <c r="UIV1" s="399"/>
      <c r="UIW1" s="399"/>
      <c r="UIX1" s="399"/>
      <c r="UIY1" s="399"/>
      <c r="UIZ1" s="399"/>
      <c r="UJA1" s="399"/>
      <c r="UJB1" s="399"/>
      <c r="UJC1" s="399"/>
      <c r="UJD1" s="399"/>
      <c r="UJE1" s="399"/>
      <c r="UJF1" s="399"/>
      <c r="UJG1" s="399"/>
      <c r="UJH1" s="399"/>
      <c r="UJI1" s="399"/>
      <c r="UJJ1" s="399"/>
      <c r="UJK1" s="399"/>
      <c r="UJL1" s="399"/>
      <c r="UJM1" s="399"/>
      <c r="UJN1" s="399"/>
      <c r="UJO1" s="399"/>
      <c r="UJP1" s="399"/>
      <c r="UJQ1" s="399"/>
      <c r="UJR1" s="399"/>
      <c r="UJS1" s="399"/>
      <c r="UJT1" s="399"/>
      <c r="UJU1" s="399"/>
      <c r="UJV1" s="399"/>
      <c r="UJW1" s="399"/>
      <c r="UJX1" s="399"/>
      <c r="UJY1" s="399"/>
      <c r="UJZ1" s="399"/>
      <c r="UKA1" s="399"/>
      <c r="UKB1" s="399"/>
      <c r="UKC1" s="399"/>
      <c r="UKD1" s="399"/>
      <c r="UKE1" s="399"/>
      <c r="UKF1" s="399"/>
      <c r="UKG1" s="399"/>
      <c r="UKH1" s="399"/>
      <c r="UKI1" s="399"/>
      <c r="UKJ1" s="399"/>
      <c r="UKK1" s="399"/>
      <c r="UKL1" s="399"/>
      <c r="UKM1" s="399"/>
      <c r="UKN1" s="399"/>
      <c r="UKO1" s="399"/>
      <c r="UKP1" s="399"/>
      <c r="UKQ1" s="399"/>
      <c r="UKR1" s="399"/>
      <c r="UKS1" s="399"/>
      <c r="UKT1" s="399"/>
      <c r="UKU1" s="399"/>
      <c r="UKV1" s="399"/>
      <c r="UKW1" s="399"/>
      <c r="UKX1" s="399"/>
      <c r="UKY1" s="399"/>
      <c r="UKZ1" s="399"/>
      <c r="ULA1" s="399"/>
      <c r="ULB1" s="399"/>
      <c r="ULC1" s="399"/>
      <c r="ULD1" s="399"/>
      <c r="ULE1" s="399"/>
      <c r="ULF1" s="399"/>
      <c r="ULG1" s="399"/>
      <c r="ULH1" s="399"/>
      <c r="ULI1" s="399"/>
      <c r="ULJ1" s="399"/>
      <c r="ULK1" s="399"/>
      <c r="ULL1" s="399"/>
      <c r="ULM1" s="399"/>
      <c r="ULN1" s="399"/>
      <c r="ULO1" s="399"/>
      <c r="ULP1" s="399"/>
      <c r="ULQ1" s="399"/>
      <c r="ULR1" s="399"/>
      <c r="ULS1" s="399"/>
      <c r="ULT1" s="399"/>
      <c r="ULU1" s="399"/>
      <c r="ULV1" s="399"/>
      <c r="ULW1" s="399"/>
      <c r="ULX1" s="399"/>
      <c r="ULY1" s="399"/>
      <c r="ULZ1" s="399"/>
      <c r="UMA1" s="399"/>
      <c r="UMB1" s="399"/>
      <c r="UMC1" s="399"/>
      <c r="UMD1" s="399"/>
      <c r="UME1" s="399"/>
      <c r="UMF1" s="399"/>
      <c r="UMG1" s="399"/>
      <c r="UMH1" s="399"/>
      <c r="UMI1" s="399"/>
      <c r="UMJ1" s="399"/>
      <c r="UMK1" s="399"/>
      <c r="UML1" s="399"/>
      <c r="UMM1" s="399"/>
      <c r="UMN1" s="399"/>
      <c r="UMO1" s="399"/>
      <c r="UMP1" s="399"/>
      <c r="UMQ1" s="399"/>
      <c r="UMR1" s="399"/>
      <c r="UMS1" s="399"/>
      <c r="UMT1" s="399"/>
      <c r="UMU1" s="399"/>
      <c r="UMV1" s="399"/>
      <c r="UMW1" s="399"/>
      <c r="UMX1" s="399"/>
      <c r="UMY1" s="399"/>
      <c r="UMZ1" s="399"/>
      <c r="UNA1" s="399"/>
      <c r="UNB1" s="399"/>
      <c r="UNC1" s="399"/>
      <c r="UND1" s="399"/>
      <c r="UNE1" s="399"/>
      <c r="UNF1" s="399"/>
      <c r="UNG1" s="399"/>
      <c r="UNH1" s="399"/>
      <c r="UNI1" s="399"/>
      <c r="UNJ1" s="399"/>
      <c r="UNK1" s="399"/>
      <c r="UNL1" s="399"/>
      <c r="UNM1" s="399"/>
      <c r="UNN1" s="399"/>
      <c r="UNO1" s="399"/>
      <c r="UNP1" s="399"/>
      <c r="UNQ1" s="399"/>
      <c r="UNR1" s="399"/>
      <c r="UNS1" s="399"/>
      <c r="UNT1" s="399"/>
      <c r="UNU1" s="399"/>
      <c r="UNV1" s="399"/>
      <c r="UNW1" s="399"/>
      <c r="UNX1" s="399"/>
      <c r="UNY1" s="399"/>
      <c r="UNZ1" s="399"/>
      <c r="UOA1" s="399"/>
      <c r="UOB1" s="399"/>
      <c r="UOC1" s="399"/>
      <c r="UOD1" s="399"/>
      <c r="UOE1" s="399"/>
      <c r="UOF1" s="399"/>
      <c r="UOG1" s="399"/>
      <c r="UOH1" s="399"/>
      <c r="UOI1" s="399"/>
      <c r="UOJ1" s="399"/>
      <c r="UOK1" s="399"/>
      <c r="UOL1" s="399"/>
      <c r="UOM1" s="399"/>
      <c r="UON1" s="399"/>
      <c r="UOO1" s="399"/>
      <c r="UOP1" s="399"/>
      <c r="UOQ1" s="399"/>
      <c r="UOR1" s="399"/>
      <c r="UOS1" s="399"/>
      <c r="UOT1" s="399"/>
      <c r="UOU1" s="399"/>
      <c r="UOV1" s="399"/>
      <c r="UOW1" s="399"/>
      <c r="UOX1" s="399"/>
      <c r="UOY1" s="399"/>
      <c r="UOZ1" s="399"/>
      <c r="UPA1" s="399"/>
      <c r="UPB1" s="399"/>
      <c r="UPC1" s="399"/>
      <c r="UPD1" s="399"/>
      <c r="UPE1" s="399"/>
      <c r="UPF1" s="399"/>
      <c r="UPG1" s="399"/>
      <c r="UPH1" s="399"/>
      <c r="UPI1" s="399"/>
      <c r="UPJ1" s="399"/>
      <c r="UPK1" s="399"/>
      <c r="UPL1" s="399"/>
      <c r="UPM1" s="399"/>
      <c r="UPN1" s="399"/>
      <c r="UPO1" s="399"/>
      <c r="UPP1" s="399"/>
      <c r="UPQ1" s="399"/>
      <c r="UPR1" s="399"/>
      <c r="UPS1" s="399"/>
      <c r="UPT1" s="399"/>
      <c r="UPU1" s="399"/>
      <c r="UPV1" s="399"/>
      <c r="UPW1" s="399"/>
      <c r="UPX1" s="399"/>
      <c r="UPY1" s="399"/>
      <c r="UPZ1" s="399"/>
      <c r="UQA1" s="399"/>
      <c r="UQB1" s="399"/>
      <c r="UQC1" s="399"/>
      <c r="UQD1" s="399"/>
      <c r="UQE1" s="399"/>
      <c r="UQF1" s="399"/>
      <c r="UQG1" s="399"/>
      <c r="UQH1" s="399"/>
      <c r="UQI1" s="399"/>
      <c r="UQJ1" s="399"/>
      <c r="UQK1" s="399"/>
      <c r="UQL1" s="399"/>
      <c r="UQM1" s="399"/>
      <c r="UQN1" s="399"/>
      <c r="UQO1" s="399"/>
      <c r="UQP1" s="399"/>
      <c r="UQQ1" s="399"/>
      <c r="UQR1" s="399"/>
      <c r="UQS1" s="399"/>
      <c r="UQT1" s="399"/>
      <c r="UQU1" s="399"/>
      <c r="UQV1" s="399"/>
      <c r="UQW1" s="399"/>
      <c r="UQX1" s="399"/>
      <c r="UQY1" s="399"/>
      <c r="UQZ1" s="399"/>
      <c r="URA1" s="399"/>
      <c r="URB1" s="399"/>
      <c r="URC1" s="399"/>
      <c r="URD1" s="399"/>
      <c r="URE1" s="399"/>
      <c r="URF1" s="399"/>
      <c r="URG1" s="399"/>
      <c r="URH1" s="399"/>
      <c r="URI1" s="399"/>
      <c r="URJ1" s="399"/>
      <c r="URK1" s="399"/>
      <c r="URL1" s="399"/>
      <c r="URM1" s="399"/>
      <c r="URN1" s="399"/>
      <c r="URO1" s="399"/>
      <c r="URP1" s="399"/>
      <c r="URQ1" s="399"/>
      <c r="URR1" s="399"/>
      <c r="URS1" s="399"/>
      <c r="URT1" s="399"/>
      <c r="URU1" s="399"/>
      <c r="URV1" s="399"/>
      <c r="URW1" s="399"/>
      <c r="URX1" s="399"/>
      <c r="URY1" s="399"/>
      <c r="URZ1" s="399"/>
      <c r="USA1" s="399"/>
      <c r="USB1" s="399"/>
      <c r="USC1" s="399"/>
      <c r="USD1" s="399"/>
      <c r="USE1" s="399"/>
      <c r="USF1" s="399"/>
      <c r="USG1" s="399"/>
      <c r="USH1" s="399"/>
      <c r="USI1" s="399"/>
      <c r="USJ1" s="399"/>
      <c r="USK1" s="399"/>
      <c r="USL1" s="399"/>
      <c r="USM1" s="399"/>
      <c r="USN1" s="399"/>
      <c r="USO1" s="399"/>
      <c r="USP1" s="399"/>
      <c r="USQ1" s="399"/>
      <c r="USR1" s="399"/>
      <c r="USS1" s="399"/>
      <c r="UST1" s="399"/>
      <c r="USU1" s="399"/>
      <c r="USV1" s="399"/>
      <c r="USW1" s="399"/>
      <c r="USX1" s="399"/>
      <c r="USY1" s="399"/>
      <c r="USZ1" s="399"/>
      <c r="UTA1" s="399"/>
      <c r="UTB1" s="399"/>
      <c r="UTC1" s="399"/>
      <c r="UTD1" s="399"/>
      <c r="UTE1" s="399"/>
      <c r="UTF1" s="399"/>
      <c r="UTG1" s="399"/>
      <c r="UTH1" s="399"/>
      <c r="UTI1" s="399"/>
      <c r="UTJ1" s="399"/>
      <c r="UTK1" s="399"/>
      <c r="UTL1" s="399"/>
      <c r="UTM1" s="399"/>
      <c r="UTN1" s="399"/>
      <c r="UTO1" s="399"/>
      <c r="UTP1" s="399"/>
      <c r="UTQ1" s="399"/>
      <c r="UTR1" s="399"/>
      <c r="UTS1" s="399"/>
      <c r="UTT1" s="399"/>
      <c r="UTU1" s="399"/>
      <c r="UTV1" s="399"/>
      <c r="UTW1" s="399"/>
      <c r="UTX1" s="399"/>
      <c r="UTY1" s="399"/>
      <c r="UTZ1" s="399"/>
      <c r="UUA1" s="399"/>
      <c r="UUB1" s="399"/>
      <c r="UUC1" s="399"/>
      <c r="UUD1" s="399"/>
      <c r="UUE1" s="399"/>
      <c r="UUF1" s="399"/>
      <c r="UUG1" s="399"/>
      <c r="UUH1" s="399"/>
      <c r="UUI1" s="399"/>
      <c r="UUJ1" s="399"/>
      <c r="UUK1" s="399"/>
      <c r="UUL1" s="399"/>
      <c r="UUM1" s="399"/>
      <c r="UUN1" s="399"/>
      <c r="UUO1" s="399"/>
      <c r="UUP1" s="399"/>
      <c r="UUQ1" s="399"/>
      <c r="UUR1" s="399"/>
      <c r="UUS1" s="399"/>
      <c r="UUT1" s="399"/>
      <c r="UUU1" s="399"/>
      <c r="UUV1" s="399"/>
      <c r="UUW1" s="399"/>
      <c r="UUX1" s="399"/>
      <c r="UUY1" s="399"/>
      <c r="UUZ1" s="399"/>
      <c r="UVA1" s="399"/>
      <c r="UVB1" s="399"/>
      <c r="UVC1" s="399"/>
      <c r="UVD1" s="399"/>
      <c r="UVE1" s="399"/>
      <c r="UVF1" s="399"/>
      <c r="UVG1" s="399"/>
      <c r="UVH1" s="399"/>
      <c r="UVI1" s="399"/>
      <c r="UVJ1" s="399"/>
      <c r="UVK1" s="399"/>
      <c r="UVL1" s="399"/>
      <c r="UVM1" s="399"/>
      <c r="UVN1" s="399"/>
      <c r="UVO1" s="399"/>
      <c r="UVP1" s="399"/>
      <c r="UVQ1" s="399"/>
      <c r="UVR1" s="399"/>
      <c r="UVS1" s="399"/>
      <c r="UVT1" s="399"/>
      <c r="UVU1" s="399"/>
      <c r="UVV1" s="399"/>
      <c r="UVW1" s="399"/>
      <c r="UVX1" s="399"/>
      <c r="UVY1" s="399"/>
      <c r="UVZ1" s="399"/>
      <c r="UWA1" s="399"/>
      <c r="UWB1" s="399"/>
      <c r="UWC1" s="399"/>
      <c r="UWD1" s="399"/>
      <c r="UWE1" s="399"/>
      <c r="UWF1" s="399"/>
      <c r="UWG1" s="399"/>
      <c r="UWH1" s="399"/>
      <c r="UWI1" s="399"/>
      <c r="UWJ1" s="399"/>
      <c r="UWK1" s="399"/>
      <c r="UWL1" s="399"/>
      <c r="UWM1" s="399"/>
      <c r="UWN1" s="399"/>
      <c r="UWO1" s="399"/>
      <c r="UWP1" s="399"/>
      <c r="UWQ1" s="399"/>
      <c r="UWR1" s="399"/>
      <c r="UWS1" s="399"/>
      <c r="UWT1" s="399"/>
      <c r="UWU1" s="399"/>
      <c r="UWV1" s="399"/>
      <c r="UWW1" s="399"/>
      <c r="UWX1" s="399"/>
      <c r="UWY1" s="399"/>
      <c r="UWZ1" s="399"/>
      <c r="UXA1" s="399"/>
      <c r="UXB1" s="399"/>
      <c r="UXC1" s="399"/>
      <c r="UXD1" s="399"/>
      <c r="UXE1" s="399"/>
      <c r="UXF1" s="399"/>
      <c r="UXG1" s="399"/>
      <c r="UXH1" s="399"/>
      <c r="UXI1" s="399"/>
      <c r="UXJ1" s="399"/>
      <c r="UXK1" s="399"/>
      <c r="UXL1" s="399"/>
      <c r="UXM1" s="399"/>
      <c r="UXN1" s="399"/>
      <c r="UXO1" s="399"/>
      <c r="UXP1" s="399"/>
      <c r="UXQ1" s="399"/>
      <c r="UXR1" s="399"/>
      <c r="UXS1" s="399"/>
      <c r="UXT1" s="399"/>
      <c r="UXU1" s="399"/>
      <c r="UXV1" s="399"/>
      <c r="UXW1" s="399"/>
      <c r="UXX1" s="399"/>
      <c r="UXY1" s="399"/>
      <c r="UXZ1" s="399"/>
      <c r="UYA1" s="399"/>
      <c r="UYB1" s="399"/>
      <c r="UYC1" s="399"/>
      <c r="UYD1" s="399"/>
      <c r="UYE1" s="399"/>
      <c r="UYF1" s="399"/>
      <c r="UYG1" s="399"/>
      <c r="UYH1" s="399"/>
      <c r="UYI1" s="399"/>
      <c r="UYJ1" s="399"/>
      <c r="UYK1" s="399"/>
      <c r="UYL1" s="399"/>
      <c r="UYM1" s="399"/>
      <c r="UYN1" s="399"/>
      <c r="UYO1" s="399"/>
      <c r="UYP1" s="399"/>
      <c r="UYQ1" s="399"/>
      <c r="UYR1" s="399"/>
      <c r="UYS1" s="399"/>
      <c r="UYT1" s="399"/>
      <c r="UYU1" s="399"/>
      <c r="UYV1" s="399"/>
      <c r="UYW1" s="399"/>
      <c r="UYX1" s="399"/>
      <c r="UYY1" s="399"/>
      <c r="UYZ1" s="399"/>
      <c r="UZA1" s="399"/>
      <c r="UZB1" s="399"/>
      <c r="UZC1" s="399"/>
      <c r="UZD1" s="399"/>
      <c r="UZE1" s="399"/>
      <c r="UZF1" s="399"/>
      <c r="UZG1" s="399"/>
      <c r="UZH1" s="399"/>
      <c r="UZI1" s="399"/>
      <c r="UZJ1" s="399"/>
      <c r="UZK1" s="399"/>
      <c r="UZL1" s="399"/>
      <c r="UZM1" s="399"/>
      <c r="UZN1" s="399"/>
      <c r="UZO1" s="399"/>
      <c r="UZP1" s="399"/>
      <c r="UZQ1" s="399"/>
      <c r="UZR1" s="399"/>
      <c r="UZS1" s="399"/>
      <c r="UZT1" s="399"/>
      <c r="UZU1" s="399"/>
      <c r="UZV1" s="399"/>
      <c r="UZW1" s="399"/>
      <c r="UZX1" s="399"/>
      <c r="UZY1" s="399"/>
      <c r="UZZ1" s="399"/>
      <c r="VAA1" s="399"/>
      <c r="VAB1" s="399"/>
      <c r="VAC1" s="399"/>
      <c r="VAD1" s="399"/>
      <c r="VAE1" s="399"/>
      <c r="VAF1" s="399"/>
      <c r="VAG1" s="399"/>
      <c r="VAH1" s="399"/>
      <c r="VAI1" s="399"/>
      <c r="VAJ1" s="399"/>
      <c r="VAK1" s="399"/>
      <c r="VAL1" s="399"/>
      <c r="VAM1" s="399"/>
      <c r="VAN1" s="399"/>
      <c r="VAO1" s="399"/>
      <c r="VAP1" s="399"/>
      <c r="VAQ1" s="399"/>
      <c r="VAR1" s="399"/>
      <c r="VAS1" s="399"/>
      <c r="VAT1" s="399"/>
      <c r="VAU1" s="399"/>
      <c r="VAV1" s="399"/>
      <c r="VAW1" s="399"/>
      <c r="VAX1" s="399"/>
      <c r="VAY1" s="399"/>
      <c r="VAZ1" s="399"/>
      <c r="VBA1" s="399"/>
      <c r="VBB1" s="399"/>
      <c r="VBC1" s="399"/>
      <c r="VBD1" s="399"/>
      <c r="VBE1" s="399"/>
      <c r="VBF1" s="399"/>
      <c r="VBG1" s="399"/>
      <c r="VBH1" s="399"/>
      <c r="VBI1" s="399"/>
      <c r="VBJ1" s="399"/>
      <c r="VBK1" s="399"/>
      <c r="VBL1" s="399"/>
      <c r="VBM1" s="399"/>
      <c r="VBN1" s="399"/>
      <c r="VBO1" s="399"/>
      <c r="VBP1" s="399"/>
      <c r="VBQ1" s="399"/>
      <c r="VBR1" s="399"/>
      <c r="VBS1" s="399"/>
      <c r="VBT1" s="399"/>
      <c r="VBU1" s="399"/>
      <c r="VBV1" s="399"/>
      <c r="VBW1" s="399"/>
      <c r="VBX1" s="399"/>
      <c r="VBY1" s="399"/>
      <c r="VBZ1" s="399"/>
      <c r="VCA1" s="399"/>
      <c r="VCB1" s="399"/>
      <c r="VCC1" s="399"/>
      <c r="VCD1" s="399"/>
      <c r="VCE1" s="399"/>
      <c r="VCF1" s="399"/>
      <c r="VCG1" s="399"/>
      <c r="VCH1" s="399"/>
      <c r="VCI1" s="399"/>
      <c r="VCJ1" s="399"/>
      <c r="VCK1" s="399"/>
      <c r="VCL1" s="399"/>
      <c r="VCM1" s="399"/>
      <c r="VCN1" s="399"/>
      <c r="VCO1" s="399"/>
      <c r="VCP1" s="399"/>
      <c r="VCQ1" s="399"/>
      <c r="VCR1" s="399"/>
      <c r="VCS1" s="399"/>
      <c r="VCT1" s="399"/>
      <c r="VCU1" s="399"/>
      <c r="VCV1" s="399"/>
      <c r="VCW1" s="399"/>
      <c r="VCX1" s="399"/>
      <c r="VCY1" s="399"/>
      <c r="VCZ1" s="399"/>
      <c r="VDA1" s="399"/>
      <c r="VDB1" s="399"/>
      <c r="VDC1" s="399"/>
      <c r="VDD1" s="399"/>
      <c r="VDE1" s="399"/>
      <c r="VDF1" s="399"/>
      <c r="VDG1" s="399"/>
      <c r="VDH1" s="399"/>
      <c r="VDI1" s="399"/>
      <c r="VDJ1" s="399"/>
      <c r="VDK1" s="399"/>
      <c r="VDL1" s="399"/>
      <c r="VDM1" s="399"/>
      <c r="VDN1" s="399"/>
      <c r="VDO1" s="399"/>
      <c r="VDP1" s="399"/>
      <c r="VDQ1" s="399"/>
      <c r="VDR1" s="399"/>
      <c r="VDS1" s="399"/>
      <c r="VDT1" s="399"/>
      <c r="VDU1" s="399"/>
      <c r="VDV1" s="399"/>
      <c r="VDW1" s="399"/>
      <c r="VDX1" s="399"/>
      <c r="VDY1" s="399"/>
      <c r="VDZ1" s="399"/>
      <c r="VEA1" s="399"/>
      <c r="VEB1" s="399"/>
      <c r="VEC1" s="399"/>
      <c r="VED1" s="399"/>
      <c r="VEE1" s="399"/>
      <c r="VEF1" s="399"/>
      <c r="VEG1" s="399"/>
      <c r="VEH1" s="399"/>
      <c r="VEI1" s="399"/>
      <c r="VEJ1" s="399"/>
      <c r="VEK1" s="399"/>
      <c r="VEL1" s="399"/>
      <c r="VEM1" s="399"/>
      <c r="VEN1" s="399"/>
      <c r="VEO1" s="399"/>
      <c r="VEP1" s="399"/>
      <c r="VEQ1" s="399"/>
      <c r="VER1" s="399"/>
      <c r="VES1" s="399"/>
      <c r="VET1" s="399"/>
      <c r="VEU1" s="399"/>
      <c r="VEV1" s="399"/>
      <c r="VEW1" s="399"/>
      <c r="VEX1" s="399"/>
      <c r="VEY1" s="399"/>
      <c r="VEZ1" s="399"/>
      <c r="VFA1" s="399"/>
      <c r="VFB1" s="399"/>
      <c r="VFC1" s="399"/>
      <c r="VFD1" s="399"/>
      <c r="VFE1" s="399"/>
      <c r="VFF1" s="399"/>
      <c r="VFG1" s="399"/>
      <c r="VFH1" s="399"/>
      <c r="VFI1" s="399"/>
      <c r="VFJ1" s="399"/>
      <c r="VFK1" s="399"/>
      <c r="VFL1" s="399"/>
      <c r="VFM1" s="399"/>
      <c r="VFN1" s="399"/>
      <c r="VFO1" s="399"/>
      <c r="VFP1" s="399"/>
      <c r="VFQ1" s="399"/>
      <c r="VFR1" s="399"/>
      <c r="VFS1" s="399"/>
      <c r="VFT1" s="399"/>
      <c r="VFU1" s="399"/>
      <c r="VFV1" s="399"/>
      <c r="VFW1" s="399"/>
      <c r="VFX1" s="399"/>
      <c r="VFY1" s="399"/>
      <c r="VFZ1" s="399"/>
      <c r="VGA1" s="399"/>
      <c r="VGB1" s="399"/>
      <c r="VGC1" s="399"/>
      <c r="VGD1" s="399"/>
      <c r="VGE1" s="399"/>
      <c r="VGF1" s="399"/>
      <c r="VGG1" s="399"/>
      <c r="VGH1" s="399"/>
      <c r="VGI1" s="399"/>
      <c r="VGJ1" s="399"/>
      <c r="VGK1" s="399"/>
      <c r="VGL1" s="399"/>
      <c r="VGM1" s="399"/>
      <c r="VGN1" s="399"/>
      <c r="VGO1" s="399"/>
      <c r="VGP1" s="399"/>
      <c r="VGQ1" s="399"/>
      <c r="VGR1" s="399"/>
      <c r="VGS1" s="399"/>
      <c r="VGT1" s="399"/>
      <c r="VGU1" s="399"/>
      <c r="VGV1" s="399"/>
      <c r="VGW1" s="399"/>
      <c r="VGX1" s="399"/>
      <c r="VGY1" s="399"/>
      <c r="VGZ1" s="399"/>
      <c r="VHA1" s="399"/>
      <c r="VHB1" s="399"/>
      <c r="VHC1" s="399"/>
      <c r="VHD1" s="399"/>
      <c r="VHE1" s="399"/>
      <c r="VHF1" s="399"/>
      <c r="VHG1" s="399"/>
      <c r="VHH1" s="399"/>
      <c r="VHI1" s="399"/>
      <c r="VHJ1" s="399"/>
      <c r="VHK1" s="399"/>
      <c r="VHL1" s="399"/>
      <c r="VHM1" s="399"/>
      <c r="VHN1" s="399"/>
      <c r="VHO1" s="399"/>
      <c r="VHP1" s="399"/>
      <c r="VHQ1" s="399"/>
      <c r="VHR1" s="399"/>
      <c r="VHS1" s="399"/>
      <c r="VHT1" s="399"/>
      <c r="VHU1" s="399"/>
      <c r="VHV1" s="399"/>
      <c r="VHW1" s="399"/>
      <c r="VHX1" s="399"/>
      <c r="VHY1" s="399"/>
      <c r="VHZ1" s="399"/>
      <c r="VIA1" s="399"/>
      <c r="VIB1" s="399"/>
      <c r="VIC1" s="399"/>
      <c r="VID1" s="399"/>
      <c r="VIE1" s="399"/>
      <c r="VIF1" s="399"/>
      <c r="VIG1" s="399"/>
      <c r="VIH1" s="399"/>
      <c r="VII1" s="399"/>
      <c r="VIJ1" s="399"/>
      <c r="VIK1" s="399"/>
      <c r="VIL1" s="399"/>
      <c r="VIM1" s="399"/>
      <c r="VIN1" s="399"/>
      <c r="VIO1" s="399"/>
      <c r="VIP1" s="399"/>
      <c r="VIQ1" s="399"/>
      <c r="VIR1" s="399"/>
      <c r="VIS1" s="399"/>
      <c r="VIT1" s="399"/>
      <c r="VIU1" s="399"/>
      <c r="VIV1" s="399"/>
      <c r="VIW1" s="399"/>
      <c r="VIX1" s="399"/>
      <c r="VIY1" s="399"/>
      <c r="VIZ1" s="399"/>
      <c r="VJA1" s="399"/>
      <c r="VJB1" s="399"/>
      <c r="VJC1" s="399"/>
      <c r="VJD1" s="399"/>
      <c r="VJE1" s="399"/>
      <c r="VJF1" s="399"/>
      <c r="VJG1" s="399"/>
      <c r="VJH1" s="399"/>
      <c r="VJI1" s="399"/>
      <c r="VJJ1" s="399"/>
      <c r="VJK1" s="399"/>
      <c r="VJL1" s="399"/>
      <c r="VJM1" s="399"/>
      <c r="VJN1" s="399"/>
      <c r="VJO1" s="399"/>
      <c r="VJP1" s="399"/>
      <c r="VJQ1" s="399"/>
      <c r="VJR1" s="399"/>
      <c r="VJS1" s="399"/>
      <c r="VJT1" s="399"/>
      <c r="VJU1" s="399"/>
      <c r="VJV1" s="399"/>
      <c r="VJW1" s="399"/>
      <c r="VJX1" s="399"/>
      <c r="VJY1" s="399"/>
      <c r="VJZ1" s="399"/>
      <c r="VKA1" s="399"/>
      <c r="VKB1" s="399"/>
      <c r="VKC1" s="399"/>
      <c r="VKD1" s="399"/>
      <c r="VKE1" s="399"/>
      <c r="VKF1" s="399"/>
      <c r="VKG1" s="399"/>
      <c r="VKH1" s="399"/>
      <c r="VKI1" s="399"/>
      <c r="VKJ1" s="399"/>
      <c r="VKK1" s="399"/>
      <c r="VKL1" s="399"/>
      <c r="VKM1" s="399"/>
      <c r="VKN1" s="399"/>
      <c r="VKO1" s="399"/>
      <c r="VKP1" s="399"/>
      <c r="VKQ1" s="399"/>
      <c r="VKR1" s="399"/>
      <c r="VKS1" s="399"/>
      <c r="VKT1" s="399"/>
      <c r="VKU1" s="399"/>
      <c r="VKV1" s="399"/>
      <c r="VKW1" s="399"/>
      <c r="VKX1" s="399"/>
      <c r="VKY1" s="399"/>
      <c r="VKZ1" s="399"/>
      <c r="VLA1" s="399"/>
      <c r="VLB1" s="399"/>
      <c r="VLC1" s="399"/>
      <c r="VLD1" s="399"/>
      <c r="VLE1" s="399"/>
      <c r="VLF1" s="399"/>
      <c r="VLG1" s="399"/>
      <c r="VLH1" s="399"/>
      <c r="VLI1" s="399"/>
      <c r="VLJ1" s="399"/>
      <c r="VLK1" s="399"/>
      <c r="VLL1" s="399"/>
      <c r="VLM1" s="399"/>
      <c r="VLN1" s="399"/>
      <c r="VLO1" s="399"/>
      <c r="VLP1" s="399"/>
      <c r="VLQ1" s="399"/>
      <c r="VLR1" s="399"/>
      <c r="VLS1" s="399"/>
      <c r="VLT1" s="399"/>
      <c r="VLU1" s="399"/>
      <c r="VLV1" s="399"/>
      <c r="VLW1" s="399"/>
      <c r="VLX1" s="399"/>
      <c r="VLY1" s="399"/>
      <c r="VLZ1" s="399"/>
      <c r="VMA1" s="399"/>
      <c r="VMB1" s="399"/>
      <c r="VMC1" s="399"/>
      <c r="VMD1" s="399"/>
      <c r="VME1" s="399"/>
      <c r="VMF1" s="399"/>
      <c r="VMG1" s="399"/>
      <c r="VMH1" s="399"/>
      <c r="VMI1" s="399"/>
      <c r="VMJ1" s="399"/>
      <c r="VMK1" s="399"/>
      <c r="VML1" s="399"/>
      <c r="VMM1" s="399"/>
      <c r="VMN1" s="399"/>
      <c r="VMO1" s="399"/>
      <c r="VMP1" s="399"/>
      <c r="VMQ1" s="399"/>
      <c r="VMR1" s="399"/>
      <c r="VMS1" s="399"/>
      <c r="VMT1" s="399"/>
      <c r="VMU1" s="399"/>
      <c r="VMV1" s="399"/>
      <c r="VMW1" s="399"/>
      <c r="VMX1" s="399"/>
      <c r="VMY1" s="399"/>
      <c r="VMZ1" s="399"/>
      <c r="VNA1" s="399"/>
      <c r="VNB1" s="399"/>
      <c r="VNC1" s="399"/>
      <c r="VND1" s="399"/>
      <c r="VNE1" s="399"/>
      <c r="VNF1" s="399"/>
      <c r="VNG1" s="399"/>
      <c r="VNH1" s="399"/>
      <c r="VNI1" s="399"/>
      <c r="VNJ1" s="399"/>
      <c r="VNK1" s="399"/>
      <c r="VNL1" s="399"/>
      <c r="VNM1" s="399"/>
      <c r="VNN1" s="399"/>
      <c r="VNO1" s="399"/>
      <c r="VNP1" s="399"/>
      <c r="VNQ1" s="399"/>
      <c r="VNR1" s="399"/>
      <c r="VNS1" s="399"/>
      <c r="VNT1" s="399"/>
      <c r="VNU1" s="399"/>
      <c r="VNV1" s="399"/>
      <c r="VNW1" s="399"/>
      <c r="VNX1" s="399"/>
      <c r="VNY1" s="399"/>
      <c r="VNZ1" s="399"/>
      <c r="VOA1" s="399"/>
      <c r="VOB1" s="399"/>
      <c r="VOC1" s="399"/>
      <c r="VOD1" s="399"/>
      <c r="VOE1" s="399"/>
      <c r="VOF1" s="399"/>
      <c r="VOG1" s="399"/>
      <c r="VOH1" s="399"/>
      <c r="VOI1" s="399"/>
      <c r="VOJ1" s="399"/>
      <c r="VOK1" s="399"/>
      <c r="VOL1" s="399"/>
      <c r="VOM1" s="399"/>
      <c r="VON1" s="399"/>
      <c r="VOO1" s="399"/>
      <c r="VOP1" s="399"/>
      <c r="VOQ1" s="399"/>
      <c r="VOR1" s="399"/>
      <c r="VOS1" s="399"/>
      <c r="VOT1" s="399"/>
      <c r="VOU1" s="399"/>
      <c r="VOV1" s="399"/>
      <c r="VOW1" s="399"/>
      <c r="VOX1" s="399"/>
      <c r="VOY1" s="399"/>
      <c r="VOZ1" s="399"/>
      <c r="VPA1" s="399"/>
      <c r="VPB1" s="399"/>
      <c r="VPC1" s="399"/>
      <c r="VPD1" s="399"/>
      <c r="VPE1" s="399"/>
      <c r="VPF1" s="399"/>
      <c r="VPG1" s="399"/>
      <c r="VPH1" s="399"/>
      <c r="VPI1" s="399"/>
      <c r="VPJ1" s="399"/>
      <c r="VPK1" s="399"/>
      <c r="VPL1" s="399"/>
      <c r="VPM1" s="399"/>
      <c r="VPN1" s="399"/>
      <c r="VPO1" s="399"/>
      <c r="VPP1" s="399"/>
      <c r="VPQ1" s="399"/>
      <c r="VPR1" s="399"/>
      <c r="VPS1" s="399"/>
      <c r="VPT1" s="399"/>
      <c r="VPU1" s="399"/>
      <c r="VPV1" s="399"/>
      <c r="VPW1" s="399"/>
      <c r="VPX1" s="399"/>
      <c r="VPY1" s="399"/>
      <c r="VPZ1" s="399"/>
      <c r="VQA1" s="399"/>
      <c r="VQB1" s="399"/>
      <c r="VQC1" s="399"/>
      <c r="VQD1" s="399"/>
      <c r="VQE1" s="399"/>
      <c r="VQF1" s="399"/>
      <c r="VQG1" s="399"/>
      <c r="VQH1" s="399"/>
      <c r="VQI1" s="399"/>
      <c r="VQJ1" s="399"/>
      <c r="VQK1" s="399"/>
      <c r="VQL1" s="399"/>
      <c r="VQM1" s="399"/>
      <c r="VQN1" s="399"/>
      <c r="VQO1" s="399"/>
      <c r="VQP1" s="399"/>
      <c r="VQQ1" s="399"/>
      <c r="VQR1" s="399"/>
      <c r="VQS1" s="399"/>
      <c r="VQT1" s="399"/>
      <c r="VQU1" s="399"/>
      <c r="VQV1" s="399"/>
      <c r="VQW1" s="399"/>
      <c r="VQX1" s="399"/>
      <c r="VQY1" s="399"/>
      <c r="VQZ1" s="399"/>
      <c r="VRA1" s="399"/>
      <c r="VRB1" s="399"/>
      <c r="VRC1" s="399"/>
      <c r="VRD1" s="399"/>
      <c r="VRE1" s="399"/>
      <c r="VRF1" s="399"/>
      <c r="VRG1" s="399"/>
      <c r="VRH1" s="399"/>
      <c r="VRI1" s="399"/>
      <c r="VRJ1" s="399"/>
      <c r="VRK1" s="399"/>
      <c r="VRL1" s="399"/>
      <c r="VRM1" s="399"/>
      <c r="VRN1" s="399"/>
      <c r="VRO1" s="399"/>
      <c r="VRP1" s="399"/>
      <c r="VRQ1" s="399"/>
      <c r="VRR1" s="399"/>
      <c r="VRS1" s="399"/>
      <c r="VRT1" s="399"/>
      <c r="VRU1" s="399"/>
      <c r="VRV1" s="399"/>
      <c r="VRW1" s="399"/>
      <c r="VRX1" s="399"/>
      <c r="VRY1" s="399"/>
      <c r="VRZ1" s="399"/>
      <c r="VSA1" s="399"/>
      <c r="VSB1" s="399"/>
      <c r="VSC1" s="399"/>
      <c r="VSD1" s="399"/>
      <c r="VSE1" s="399"/>
      <c r="VSF1" s="399"/>
      <c r="VSG1" s="399"/>
      <c r="VSH1" s="399"/>
      <c r="VSI1" s="399"/>
      <c r="VSJ1" s="399"/>
      <c r="VSK1" s="399"/>
      <c r="VSL1" s="399"/>
      <c r="VSM1" s="399"/>
      <c r="VSN1" s="399"/>
      <c r="VSO1" s="399"/>
      <c r="VSP1" s="399"/>
      <c r="VSQ1" s="399"/>
      <c r="VSR1" s="399"/>
      <c r="VSS1" s="399"/>
      <c r="VST1" s="399"/>
      <c r="VSU1" s="399"/>
      <c r="VSV1" s="399"/>
      <c r="VSW1" s="399"/>
      <c r="VSX1" s="399"/>
      <c r="VSY1" s="399"/>
      <c r="VSZ1" s="399"/>
      <c r="VTA1" s="399"/>
      <c r="VTB1" s="399"/>
      <c r="VTC1" s="399"/>
      <c r="VTD1" s="399"/>
      <c r="VTE1" s="399"/>
      <c r="VTF1" s="399"/>
      <c r="VTG1" s="399"/>
      <c r="VTH1" s="399"/>
      <c r="VTI1" s="399"/>
      <c r="VTJ1" s="399"/>
      <c r="VTK1" s="399"/>
      <c r="VTL1" s="399"/>
      <c r="VTM1" s="399"/>
      <c r="VTN1" s="399"/>
      <c r="VTO1" s="399"/>
      <c r="VTP1" s="399"/>
      <c r="VTQ1" s="399"/>
      <c r="VTR1" s="399"/>
      <c r="VTS1" s="399"/>
      <c r="VTT1" s="399"/>
      <c r="VTU1" s="399"/>
      <c r="VTV1" s="399"/>
      <c r="VTW1" s="399"/>
      <c r="VTX1" s="399"/>
      <c r="VTY1" s="399"/>
      <c r="VTZ1" s="399"/>
      <c r="VUA1" s="399"/>
      <c r="VUB1" s="399"/>
      <c r="VUC1" s="399"/>
      <c r="VUD1" s="399"/>
      <c r="VUE1" s="399"/>
      <c r="VUF1" s="399"/>
      <c r="VUG1" s="399"/>
      <c r="VUH1" s="399"/>
      <c r="VUI1" s="399"/>
      <c r="VUJ1" s="399"/>
      <c r="VUK1" s="399"/>
      <c r="VUL1" s="399"/>
      <c r="VUM1" s="399"/>
      <c r="VUN1" s="399"/>
      <c r="VUO1" s="399"/>
      <c r="VUP1" s="399"/>
      <c r="VUQ1" s="399"/>
      <c r="VUR1" s="399"/>
      <c r="VUS1" s="399"/>
      <c r="VUT1" s="399"/>
      <c r="VUU1" s="399"/>
      <c r="VUV1" s="399"/>
      <c r="VUW1" s="399"/>
      <c r="VUX1" s="399"/>
      <c r="VUY1" s="399"/>
      <c r="VUZ1" s="399"/>
      <c r="VVA1" s="399"/>
      <c r="VVB1" s="399"/>
      <c r="VVC1" s="399"/>
      <c r="VVD1" s="399"/>
      <c r="VVE1" s="399"/>
      <c r="VVF1" s="399"/>
      <c r="VVG1" s="399"/>
      <c r="VVH1" s="399"/>
      <c r="VVI1" s="399"/>
      <c r="VVJ1" s="399"/>
      <c r="VVK1" s="399"/>
      <c r="VVL1" s="399"/>
      <c r="VVM1" s="399"/>
      <c r="VVN1" s="399"/>
      <c r="VVO1" s="399"/>
      <c r="VVP1" s="399"/>
      <c r="VVQ1" s="399"/>
      <c r="VVR1" s="399"/>
      <c r="VVS1" s="399"/>
      <c r="VVT1" s="399"/>
      <c r="VVU1" s="399"/>
      <c r="VVV1" s="399"/>
      <c r="VVW1" s="399"/>
      <c r="VVX1" s="399"/>
      <c r="VVY1" s="399"/>
      <c r="VVZ1" s="399"/>
      <c r="VWA1" s="399"/>
      <c r="VWB1" s="399"/>
      <c r="VWC1" s="399"/>
      <c r="VWD1" s="399"/>
      <c r="VWE1" s="399"/>
      <c r="VWF1" s="399"/>
      <c r="VWG1" s="399"/>
      <c r="VWH1" s="399"/>
      <c r="VWI1" s="399"/>
      <c r="VWJ1" s="399"/>
      <c r="VWK1" s="399"/>
      <c r="VWL1" s="399"/>
      <c r="VWM1" s="399"/>
      <c r="VWN1" s="399"/>
      <c r="VWO1" s="399"/>
      <c r="VWP1" s="399"/>
      <c r="VWQ1" s="399"/>
      <c r="VWR1" s="399"/>
      <c r="VWS1" s="399"/>
      <c r="VWT1" s="399"/>
      <c r="VWU1" s="399"/>
      <c r="VWV1" s="399"/>
      <c r="VWW1" s="399"/>
      <c r="VWX1" s="399"/>
      <c r="VWY1" s="399"/>
      <c r="VWZ1" s="399"/>
      <c r="VXA1" s="399"/>
      <c r="VXB1" s="399"/>
      <c r="VXC1" s="399"/>
      <c r="VXD1" s="399"/>
      <c r="VXE1" s="399"/>
      <c r="VXF1" s="399"/>
      <c r="VXG1" s="399"/>
      <c r="VXH1" s="399"/>
      <c r="VXI1" s="399"/>
      <c r="VXJ1" s="399"/>
      <c r="VXK1" s="399"/>
      <c r="VXL1" s="399"/>
      <c r="VXM1" s="399"/>
      <c r="VXN1" s="399"/>
      <c r="VXO1" s="399"/>
      <c r="VXP1" s="399"/>
      <c r="VXQ1" s="399"/>
      <c r="VXR1" s="399"/>
      <c r="VXS1" s="399"/>
      <c r="VXT1" s="399"/>
      <c r="VXU1" s="399"/>
      <c r="VXV1" s="399"/>
      <c r="VXW1" s="399"/>
      <c r="VXX1" s="399"/>
      <c r="VXY1" s="399"/>
      <c r="VXZ1" s="399"/>
      <c r="VYA1" s="399"/>
      <c r="VYB1" s="399"/>
      <c r="VYC1" s="399"/>
      <c r="VYD1" s="399"/>
      <c r="VYE1" s="399"/>
      <c r="VYF1" s="399"/>
      <c r="VYG1" s="399"/>
      <c r="VYH1" s="399"/>
      <c r="VYI1" s="399"/>
      <c r="VYJ1" s="399"/>
      <c r="VYK1" s="399"/>
      <c r="VYL1" s="399"/>
      <c r="VYM1" s="399"/>
      <c r="VYN1" s="399"/>
      <c r="VYO1" s="399"/>
      <c r="VYP1" s="399"/>
      <c r="VYQ1" s="399"/>
      <c r="VYR1" s="399"/>
      <c r="VYS1" s="399"/>
      <c r="VYT1" s="399"/>
      <c r="VYU1" s="399"/>
      <c r="VYV1" s="399"/>
      <c r="VYW1" s="399"/>
      <c r="VYX1" s="399"/>
      <c r="VYY1" s="399"/>
      <c r="VYZ1" s="399"/>
      <c r="VZA1" s="399"/>
      <c r="VZB1" s="399"/>
      <c r="VZC1" s="399"/>
      <c r="VZD1" s="399"/>
      <c r="VZE1" s="399"/>
      <c r="VZF1" s="399"/>
      <c r="VZG1" s="399"/>
      <c r="VZH1" s="399"/>
      <c r="VZI1" s="399"/>
      <c r="VZJ1" s="399"/>
      <c r="VZK1" s="399"/>
      <c r="VZL1" s="399"/>
      <c r="VZM1" s="399"/>
      <c r="VZN1" s="399"/>
      <c r="VZO1" s="399"/>
      <c r="VZP1" s="399"/>
      <c r="VZQ1" s="399"/>
      <c r="VZR1" s="399"/>
      <c r="VZS1" s="399"/>
      <c r="VZT1" s="399"/>
      <c r="VZU1" s="399"/>
      <c r="VZV1" s="399"/>
      <c r="VZW1" s="399"/>
      <c r="VZX1" s="399"/>
      <c r="VZY1" s="399"/>
      <c r="VZZ1" s="399"/>
      <c r="WAA1" s="399"/>
      <c r="WAB1" s="399"/>
      <c r="WAC1" s="399"/>
      <c r="WAD1" s="399"/>
      <c r="WAE1" s="399"/>
      <c r="WAF1" s="399"/>
      <c r="WAG1" s="399"/>
      <c r="WAH1" s="399"/>
      <c r="WAI1" s="399"/>
      <c r="WAJ1" s="399"/>
      <c r="WAK1" s="399"/>
      <c r="WAL1" s="399"/>
      <c r="WAM1" s="399"/>
      <c r="WAN1" s="399"/>
      <c r="WAO1" s="399"/>
      <c r="WAP1" s="399"/>
      <c r="WAQ1" s="399"/>
      <c r="WAR1" s="399"/>
      <c r="WAS1" s="399"/>
      <c r="WAT1" s="399"/>
      <c r="WAU1" s="399"/>
      <c r="WAV1" s="399"/>
      <c r="WAW1" s="399"/>
      <c r="WAX1" s="399"/>
      <c r="WAY1" s="399"/>
      <c r="WAZ1" s="399"/>
      <c r="WBA1" s="399"/>
      <c r="WBB1" s="399"/>
      <c r="WBC1" s="399"/>
      <c r="WBD1" s="399"/>
      <c r="WBE1" s="399"/>
      <c r="WBF1" s="399"/>
      <c r="WBG1" s="399"/>
      <c r="WBH1" s="399"/>
      <c r="WBI1" s="399"/>
      <c r="WBJ1" s="399"/>
      <c r="WBK1" s="399"/>
      <c r="WBL1" s="399"/>
      <c r="WBM1" s="399"/>
      <c r="WBN1" s="399"/>
      <c r="WBO1" s="399"/>
      <c r="WBP1" s="399"/>
      <c r="WBQ1" s="399"/>
      <c r="WBR1" s="399"/>
      <c r="WBS1" s="399"/>
      <c r="WBT1" s="399"/>
      <c r="WBU1" s="399"/>
      <c r="WBV1" s="399"/>
      <c r="WBW1" s="399"/>
      <c r="WBX1" s="399"/>
      <c r="WBY1" s="399"/>
      <c r="WBZ1" s="399"/>
      <c r="WCA1" s="399"/>
      <c r="WCB1" s="399"/>
      <c r="WCC1" s="399"/>
      <c r="WCD1" s="399"/>
      <c r="WCE1" s="399"/>
      <c r="WCF1" s="399"/>
      <c r="WCG1" s="399"/>
      <c r="WCH1" s="399"/>
      <c r="WCI1" s="399"/>
      <c r="WCJ1" s="399"/>
      <c r="WCK1" s="399"/>
      <c r="WCL1" s="399"/>
      <c r="WCM1" s="399"/>
      <c r="WCN1" s="399"/>
      <c r="WCO1" s="399"/>
      <c r="WCP1" s="399"/>
      <c r="WCQ1" s="399"/>
      <c r="WCR1" s="399"/>
      <c r="WCS1" s="399"/>
      <c r="WCT1" s="399"/>
      <c r="WCU1" s="399"/>
      <c r="WCV1" s="399"/>
      <c r="WCW1" s="399"/>
      <c r="WCX1" s="399"/>
      <c r="WCY1" s="399"/>
      <c r="WCZ1" s="399"/>
      <c r="WDA1" s="399"/>
      <c r="WDB1" s="399"/>
      <c r="WDC1" s="399"/>
      <c r="WDD1" s="399"/>
      <c r="WDE1" s="399"/>
      <c r="WDF1" s="399"/>
      <c r="WDG1" s="399"/>
      <c r="WDH1" s="399"/>
      <c r="WDI1" s="399"/>
      <c r="WDJ1" s="399"/>
      <c r="WDK1" s="399"/>
      <c r="WDL1" s="399"/>
      <c r="WDM1" s="399"/>
      <c r="WDN1" s="399"/>
      <c r="WDO1" s="399"/>
      <c r="WDP1" s="399"/>
      <c r="WDQ1" s="399"/>
      <c r="WDR1" s="399"/>
      <c r="WDS1" s="399"/>
      <c r="WDT1" s="399"/>
      <c r="WDU1" s="399"/>
      <c r="WDV1" s="399"/>
      <c r="WDW1" s="399"/>
      <c r="WDX1" s="399"/>
      <c r="WDY1" s="399"/>
      <c r="WDZ1" s="399"/>
      <c r="WEA1" s="399"/>
      <c r="WEB1" s="399"/>
      <c r="WEC1" s="399"/>
      <c r="WED1" s="399"/>
      <c r="WEE1" s="399"/>
      <c r="WEF1" s="399"/>
      <c r="WEG1" s="399"/>
      <c r="WEH1" s="399"/>
      <c r="WEI1" s="399"/>
      <c r="WEJ1" s="399"/>
      <c r="WEK1" s="399"/>
      <c r="WEL1" s="399"/>
      <c r="WEM1" s="399"/>
      <c r="WEN1" s="399"/>
      <c r="WEO1" s="399"/>
      <c r="WEP1" s="399"/>
      <c r="WEQ1" s="399"/>
      <c r="WER1" s="399"/>
      <c r="WES1" s="399"/>
      <c r="WET1" s="399"/>
      <c r="WEU1" s="399"/>
      <c r="WEV1" s="399"/>
      <c r="WEW1" s="399"/>
      <c r="WEX1" s="399"/>
      <c r="WEY1" s="399"/>
      <c r="WEZ1" s="399"/>
      <c r="WFA1" s="399"/>
      <c r="WFB1" s="399"/>
      <c r="WFC1" s="399"/>
      <c r="WFD1" s="399"/>
      <c r="WFE1" s="399"/>
      <c r="WFF1" s="399"/>
      <c r="WFG1" s="399"/>
      <c r="WFH1" s="399"/>
      <c r="WFI1" s="399"/>
      <c r="WFJ1" s="399"/>
      <c r="WFK1" s="399"/>
      <c r="WFL1" s="399"/>
      <c r="WFM1" s="399"/>
      <c r="WFN1" s="399"/>
      <c r="WFO1" s="399"/>
      <c r="WFP1" s="399"/>
      <c r="WFQ1" s="399"/>
      <c r="WFR1" s="399"/>
      <c r="WFS1" s="399"/>
      <c r="WFT1" s="399"/>
      <c r="WFU1" s="399"/>
      <c r="WFV1" s="399"/>
      <c r="WFW1" s="399"/>
      <c r="WFX1" s="399"/>
      <c r="WFY1" s="399"/>
      <c r="WFZ1" s="399"/>
      <c r="WGA1" s="399"/>
      <c r="WGB1" s="399"/>
      <c r="WGC1" s="399"/>
      <c r="WGD1" s="399"/>
      <c r="WGE1" s="399"/>
      <c r="WGF1" s="399"/>
      <c r="WGG1" s="399"/>
      <c r="WGH1" s="399"/>
      <c r="WGI1" s="399"/>
      <c r="WGJ1" s="399"/>
      <c r="WGK1" s="399"/>
      <c r="WGL1" s="399"/>
      <c r="WGM1" s="399"/>
      <c r="WGN1" s="399"/>
      <c r="WGO1" s="399"/>
      <c r="WGP1" s="399"/>
      <c r="WGQ1" s="399"/>
      <c r="WGR1" s="399"/>
      <c r="WGS1" s="399"/>
      <c r="WGT1" s="399"/>
      <c r="WGU1" s="399"/>
      <c r="WGV1" s="399"/>
      <c r="WGW1" s="399"/>
      <c r="WGX1" s="399"/>
      <c r="WGY1" s="399"/>
      <c r="WGZ1" s="399"/>
      <c r="WHA1" s="399"/>
      <c r="WHB1" s="399"/>
      <c r="WHC1" s="399"/>
      <c r="WHD1" s="399"/>
      <c r="WHE1" s="399"/>
      <c r="WHF1" s="399"/>
      <c r="WHG1" s="399"/>
      <c r="WHH1" s="399"/>
      <c r="WHI1" s="399"/>
      <c r="WHJ1" s="399"/>
      <c r="WHK1" s="399"/>
      <c r="WHL1" s="399"/>
      <c r="WHM1" s="399"/>
      <c r="WHN1" s="399"/>
      <c r="WHO1" s="399"/>
      <c r="WHP1" s="399"/>
      <c r="WHQ1" s="399"/>
      <c r="WHR1" s="399"/>
      <c r="WHS1" s="399"/>
      <c r="WHT1" s="399"/>
      <c r="WHU1" s="399"/>
      <c r="WHV1" s="399"/>
      <c r="WHW1" s="399"/>
      <c r="WHX1" s="399"/>
      <c r="WHY1" s="399"/>
      <c r="WHZ1" s="399"/>
      <c r="WIA1" s="399"/>
      <c r="WIB1" s="399"/>
      <c r="WIC1" s="399"/>
      <c r="WID1" s="399"/>
      <c r="WIE1" s="399"/>
      <c r="WIF1" s="399"/>
      <c r="WIG1" s="399"/>
      <c r="WIH1" s="399"/>
      <c r="WII1" s="399"/>
      <c r="WIJ1" s="399"/>
      <c r="WIK1" s="399"/>
      <c r="WIL1" s="399"/>
      <c r="WIM1" s="399"/>
      <c r="WIN1" s="399"/>
      <c r="WIO1" s="399"/>
      <c r="WIP1" s="399"/>
      <c r="WIQ1" s="399"/>
      <c r="WIR1" s="399"/>
      <c r="WIS1" s="399"/>
      <c r="WIT1" s="399"/>
      <c r="WIU1" s="399"/>
      <c r="WIV1" s="399"/>
      <c r="WIW1" s="399"/>
      <c r="WIX1" s="399"/>
      <c r="WIY1" s="399"/>
      <c r="WIZ1" s="399"/>
      <c r="WJA1" s="399"/>
      <c r="WJB1" s="399"/>
      <c r="WJC1" s="399"/>
      <c r="WJD1" s="399"/>
      <c r="WJE1" s="399"/>
      <c r="WJF1" s="399"/>
      <c r="WJG1" s="399"/>
      <c r="WJH1" s="399"/>
      <c r="WJI1" s="399"/>
      <c r="WJJ1" s="399"/>
      <c r="WJK1" s="399"/>
      <c r="WJL1" s="399"/>
      <c r="WJM1" s="399"/>
      <c r="WJN1" s="399"/>
      <c r="WJO1" s="399"/>
      <c r="WJP1" s="399"/>
      <c r="WJQ1" s="399"/>
      <c r="WJR1" s="399"/>
      <c r="WJS1" s="399"/>
      <c r="WJT1" s="399"/>
      <c r="WJU1" s="399"/>
      <c r="WJV1" s="399"/>
      <c r="WJW1" s="399"/>
      <c r="WJX1" s="399"/>
      <c r="WJY1" s="399"/>
      <c r="WJZ1" s="399"/>
      <c r="WKA1" s="399"/>
      <c r="WKB1" s="399"/>
      <c r="WKC1" s="399"/>
      <c r="WKD1" s="399"/>
      <c r="WKE1" s="399"/>
      <c r="WKF1" s="399"/>
      <c r="WKG1" s="399"/>
      <c r="WKH1" s="399"/>
      <c r="WKI1" s="399"/>
      <c r="WKJ1" s="399"/>
      <c r="WKK1" s="399"/>
      <c r="WKL1" s="399"/>
      <c r="WKM1" s="399"/>
      <c r="WKN1" s="399"/>
      <c r="WKO1" s="399"/>
      <c r="WKP1" s="399"/>
      <c r="WKQ1" s="399"/>
      <c r="WKR1" s="399"/>
      <c r="WKS1" s="399"/>
      <c r="WKT1" s="399"/>
      <c r="WKU1" s="399"/>
      <c r="WKV1" s="399"/>
      <c r="WKW1" s="399"/>
      <c r="WKX1" s="399"/>
      <c r="WKY1" s="399"/>
      <c r="WKZ1" s="399"/>
      <c r="WLA1" s="399"/>
      <c r="WLB1" s="399"/>
      <c r="WLC1" s="399"/>
      <c r="WLD1" s="399"/>
      <c r="WLE1" s="399"/>
      <c r="WLF1" s="399"/>
      <c r="WLG1" s="399"/>
      <c r="WLH1" s="399"/>
      <c r="WLI1" s="399"/>
      <c r="WLJ1" s="399"/>
      <c r="WLK1" s="399"/>
      <c r="WLL1" s="399"/>
      <c r="WLM1" s="399"/>
      <c r="WLN1" s="399"/>
      <c r="WLO1" s="399"/>
      <c r="WLP1" s="399"/>
      <c r="WLQ1" s="399"/>
      <c r="WLR1" s="399"/>
      <c r="WLS1" s="399"/>
      <c r="WLT1" s="399"/>
      <c r="WLU1" s="399"/>
      <c r="WLV1" s="399"/>
      <c r="WLW1" s="399"/>
      <c r="WLX1" s="399"/>
      <c r="WLY1" s="399"/>
      <c r="WLZ1" s="399"/>
      <c r="WMA1" s="399"/>
      <c r="WMB1" s="399"/>
      <c r="WMC1" s="399"/>
      <c r="WMD1" s="399"/>
      <c r="WME1" s="399"/>
      <c r="WMF1" s="399"/>
      <c r="WMG1" s="399"/>
      <c r="WMH1" s="399"/>
      <c r="WMI1" s="399"/>
      <c r="WMJ1" s="399"/>
      <c r="WMK1" s="399"/>
      <c r="WML1" s="399"/>
      <c r="WMM1" s="399"/>
      <c r="WMN1" s="399"/>
      <c r="WMO1" s="399"/>
      <c r="WMP1" s="399"/>
      <c r="WMQ1" s="399"/>
      <c r="WMR1" s="399"/>
      <c r="WMS1" s="399"/>
      <c r="WMT1" s="399"/>
      <c r="WMU1" s="399"/>
      <c r="WMV1" s="399"/>
      <c r="WMW1" s="399"/>
      <c r="WMX1" s="399"/>
      <c r="WMY1" s="399"/>
      <c r="WMZ1" s="399"/>
      <c r="WNA1" s="399"/>
      <c r="WNB1" s="399"/>
      <c r="WNC1" s="399"/>
      <c r="WND1" s="399"/>
      <c r="WNE1" s="399"/>
      <c r="WNF1" s="399"/>
      <c r="WNG1" s="399"/>
      <c r="WNH1" s="399"/>
      <c r="WNI1" s="399"/>
      <c r="WNJ1" s="399"/>
      <c r="WNK1" s="399"/>
      <c r="WNL1" s="399"/>
      <c r="WNM1" s="399"/>
      <c r="WNN1" s="399"/>
      <c r="WNO1" s="399"/>
      <c r="WNP1" s="399"/>
      <c r="WNQ1" s="399"/>
      <c r="WNR1" s="399"/>
      <c r="WNS1" s="399"/>
      <c r="WNT1" s="399"/>
      <c r="WNU1" s="399"/>
      <c r="WNV1" s="399"/>
      <c r="WNW1" s="399"/>
      <c r="WNX1" s="399"/>
      <c r="WNY1" s="399"/>
      <c r="WNZ1" s="399"/>
      <c r="WOA1" s="399"/>
      <c r="WOB1" s="399"/>
      <c r="WOC1" s="399"/>
      <c r="WOD1" s="399"/>
      <c r="WOE1" s="399"/>
      <c r="WOF1" s="399"/>
      <c r="WOG1" s="399"/>
      <c r="WOH1" s="399"/>
      <c r="WOI1" s="399"/>
      <c r="WOJ1" s="399"/>
      <c r="WOK1" s="399"/>
      <c r="WOL1" s="399"/>
      <c r="WOM1" s="399"/>
      <c r="WON1" s="399"/>
      <c r="WOO1" s="399"/>
      <c r="WOP1" s="399"/>
      <c r="WOQ1" s="399"/>
      <c r="WOR1" s="399"/>
      <c r="WOS1" s="399"/>
      <c r="WOT1" s="399"/>
      <c r="WOU1" s="399"/>
      <c r="WOV1" s="399"/>
      <c r="WOW1" s="399"/>
      <c r="WOX1" s="399"/>
      <c r="WOY1" s="399"/>
      <c r="WOZ1" s="399"/>
      <c r="WPA1" s="399"/>
      <c r="WPB1" s="399"/>
      <c r="WPC1" s="399"/>
      <c r="WPD1" s="399"/>
      <c r="WPE1" s="399"/>
      <c r="WPF1" s="399"/>
      <c r="WPG1" s="399"/>
      <c r="WPH1" s="399"/>
      <c r="WPI1" s="399"/>
      <c r="WPJ1" s="399"/>
      <c r="WPK1" s="399"/>
      <c r="WPL1" s="399"/>
      <c r="WPM1" s="399"/>
      <c r="WPN1" s="399"/>
      <c r="WPO1" s="399"/>
      <c r="WPP1" s="399"/>
      <c r="WPQ1" s="399"/>
      <c r="WPR1" s="399"/>
      <c r="WPS1" s="399"/>
      <c r="WPT1" s="399"/>
      <c r="WPU1" s="399"/>
      <c r="WPV1" s="399"/>
      <c r="WPW1" s="399"/>
      <c r="WPX1" s="399"/>
      <c r="WPY1" s="399"/>
      <c r="WPZ1" s="399"/>
      <c r="WQA1" s="399"/>
      <c r="WQB1" s="399"/>
      <c r="WQC1" s="399"/>
      <c r="WQD1" s="399"/>
      <c r="WQE1" s="399"/>
      <c r="WQF1" s="399"/>
      <c r="WQG1" s="399"/>
      <c r="WQH1" s="399"/>
      <c r="WQI1" s="399"/>
      <c r="WQJ1" s="399"/>
      <c r="WQK1" s="399"/>
      <c r="WQL1" s="399"/>
      <c r="WQM1" s="399"/>
      <c r="WQN1" s="399"/>
      <c r="WQO1" s="399"/>
      <c r="WQP1" s="399"/>
      <c r="WQQ1" s="399"/>
      <c r="WQR1" s="399"/>
      <c r="WQS1" s="399"/>
      <c r="WQT1" s="399"/>
      <c r="WQU1" s="399"/>
      <c r="WQV1" s="399"/>
      <c r="WQW1" s="399"/>
      <c r="WQX1" s="399"/>
      <c r="WQY1" s="399"/>
      <c r="WQZ1" s="399"/>
      <c r="WRA1" s="399"/>
      <c r="WRB1" s="399"/>
      <c r="WRC1" s="399"/>
      <c r="WRD1" s="399"/>
      <c r="WRE1" s="399"/>
      <c r="WRF1" s="399"/>
      <c r="WRG1" s="399"/>
      <c r="WRH1" s="399"/>
      <c r="WRI1" s="399"/>
      <c r="WRJ1" s="399"/>
      <c r="WRK1" s="399"/>
      <c r="WRL1" s="399"/>
      <c r="WRM1" s="399"/>
      <c r="WRN1" s="399"/>
      <c r="WRO1" s="399"/>
      <c r="WRP1" s="399"/>
      <c r="WRQ1" s="399"/>
      <c r="WRR1" s="399"/>
      <c r="WRS1" s="399"/>
      <c r="WRT1" s="399"/>
      <c r="WRU1" s="399"/>
      <c r="WRV1" s="399"/>
      <c r="WRW1" s="399"/>
      <c r="WRX1" s="399"/>
      <c r="WRY1" s="399"/>
      <c r="WRZ1" s="399"/>
      <c r="WSA1" s="399"/>
      <c r="WSB1" s="399"/>
      <c r="WSC1" s="399"/>
      <c r="WSD1" s="399"/>
      <c r="WSE1" s="399"/>
      <c r="WSF1" s="399"/>
      <c r="WSG1" s="399"/>
      <c r="WSH1" s="399"/>
      <c r="WSI1" s="399"/>
      <c r="WSJ1" s="399"/>
      <c r="WSK1" s="399"/>
      <c r="WSL1" s="399"/>
      <c r="WSM1" s="399"/>
      <c r="WSN1" s="399"/>
      <c r="WSO1" s="399"/>
      <c r="WSP1" s="399"/>
      <c r="WSQ1" s="399"/>
      <c r="WSR1" s="399"/>
      <c r="WSS1" s="399"/>
      <c r="WST1" s="399"/>
      <c r="WSU1" s="399"/>
      <c r="WSV1" s="399"/>
      <c r="WSW1" s="399"/>
      <c r="WSX1" s="399"/>
      <c r="WSY1" s="399"/>
      <c r="WSZ1" s="399"/>
      <c r="WTA1" s="399"/>
      <c r="WTB1" s="399"/>
      <c r="WTC1" s="399"/>
      <c r="WTD1" s="399"/>
      <c r="WTE1" s="399"/>
      <c r="WTF1" s="399"/>
      <c r="WTG1" s="399"/>
      <c r="WTH1" s="399"/>
      <c r="WTI1" s="399"/>
      <c r="WTJ1" s="399"/>
      <c r="WTK1" s="399"/>
      <c r="WTL1" s="399"/>
      <c r="WTM1" s="399"/>
      <c r="WTN1" s="399"/>
      <c r="WTO1" s="399"/>
      <c r="WTP1" s="399"/>
      <c r="WTQ1" s="399"/>
      <c r="WTR1" s="399"/>
      <c r="WTS1" s="399"/>
      <c r="WTT1" s="399"/>
      <c r="WTU1" s="399"/>
      <c r="WTV1" s="399"/>
      <c r="WTW1" s="399"/>
      <c r="WTX1" s="399"/>
      <c r="WTY1" s="399"/>
      <c r="WTZ1" s="399"/>
      <c r="WUA1" s="399"/>
      <c r="WUB1" s="399"/>
      <c r="WUC1" s="399"/>
      <c r="WUD1" s="399"/>
      <c r="WUE1" s="399"/>
      <c r="WUF1" s="399"/>
      <c r="WUG1" s="399"/>
      <c r="WUH1" s="399"/>
      <c r="WUI1" s="399"/>
      <c r="WUJ1" s="399"/>
      <c r="WUK1" s="399"/>
      <c r="WUL1" s="399"/>
      <c r="WUM1" s="399"/>
      <c r="WUN1" s="399"/>
      <c r="WUO1" s="399"/>
      <c r="WUP1" s="399"/>
      <c r="WUQ1" s="399"/>
      <c r="WUR1" s="399"/>
      <c r="WUS1" s="399"/>
      <c r="WUT1" s="399"/>
      <c r="WUU1" s="399"/>
      <c r="WUV1" s="399"/>
      <c r="WUW1" s="399"/>
      <c r="WUX1" s="399"/>
      <c r="WUY1" s="399"/>
      <c r="WUZ1" s="399"/>
      <c r="WVA1" s="399"/>
      <c r="WVB1" s="399"/>
      <c r="WVC1" s="399"/>
      <c r="WVD1" s="399"/>
      <c r="WVE1" s="399"/>
      <c r="WVF1" s="399"/>
      <c r="WVG1" s="399"/>
      <c r="WVH1" s="399"/>
      <c r="WVI1" s="399"/>
      <c r="WVJ1" s="399"/>
      <c r="WVK1" s="399"/>
      <c r="WVL1" s="399"/>
      <c r="WVM1" s="399"/>
      <c r="WVN1" s="399"/>
      <c r="WVO1" s="399"/>
      <c r="WVP1" s="399"/>
      <c r="WVQ1" s="399"/>
      <c r="WVR1" s="399"/>
      <c r="WVS1" s="399"/>
      <c r="WVT1" s="399"/>
      <c r="WVU1" s="399"/>
      <c r="WVV1" s="399"/>
      <c r="WVW1" s="399"/>
      <c r="WVX1" s="399"/>
      <c r="WVY1" s="399"/>
      <c r="WVZ1" s="399"/>
      <c r="WWA1" s="399"/>
      <c r="WWB1" s="399"/>
      <c r="WWC1" s="399"/>
      <c r="WWD1" s="399"/>
      <c r="WWE1" s="399"/>
      <c r="WWF1" s="399"/>
      <c r="WWG1" s="399"/>
      <c r="WWH1" s="399"/>
      <c r="WWI1" s="399"/>
      <c r="WWJ1" s="399"/>
      <c r="WWK1" s="399"/>
      <c r="WWL1" s="399"/>
      <c r="WWM1" s="399"/>
      <c r="WWN1" s="399"/>
      <c r="WWO1" s="399"/>
      <c r="WWP1" s="399"/>
      <c r="WWQ1" s="399"/>
      <c r="WWR1" s="399"/>
      <c r="WWS1" s="399"/>
      <c r="WWT1" s="399"/>
      <c r="WWU1" s="399"/>
      <c r="WWV1" s="399"/>
      <c r="WWW1" s="399"/>
      <c r="WWX1" s="399"/>
      <c r="WWY1" s="399"/>
      <c r="WWZ1" s="399"/>
      <c r="WXA1" s="399"/>
      <c r="WXB1" s="399"/>
      <c r="WXC1" s="399"/>
      <c r="WXD1" s="399"/>
      <c r="WXE1" s="399"/>
      <c r="WXF1" s="399"/>
      <c r="WXG1" s="399"/>
      <c r="WXH1" s="399"/>
      <c r="WXI1" s="399"/>
      <c r="WXJ1" s="399"/>
      <c r="WXK1" s="399"/>
      <c r="WXL1" s="399"/>
      <c r="WXM1" s="399"/>
      <c r="WXN1" s="399"/>
      <c r="WXO1" s="399"/>
      <c r="WXP1" s="399"/>
      <c r="WXQ1" s="399"/>
      <c r="WXR1" s="399"/>
      <c r="WXS1" s="399"/>
      <c r="WXT1" s="399"/>
      <c r="WXU1" s="399"/>
      <c r="WXV1" s="399"/>
      <c r="WXW1" s="399"/>
      <c r="WXX1" s="399"/>
      <c r="WXY1" s="399"/>
      <c r="WXZ1" s="399"/>
      <c r="WYA1" s="399"/>
      <c r="WYB1" s="399"/>
      <c r="WYC1" s="399"/>
      <c r="WYD1" s="399"/>
      <c r="WYE1" s="399"/>
      <c r="WYF1" s="399"/>
      <c r="WYG1" s="399"/>
      <c r="WYH1" s="399"/>
      <c r="WYI1" s="399"/>
      <c r="WYJ1" s="399"/>
      <c r="WYK1" s="399"/>
      <c r="WYL1" s="399"/>
      <c r="WYM1" s="399"/>
      <c r="WYN1" s="399"/>
      <c r="WYO1" s="399"/>
      <c r="WYP1" s="399"/>
      <c r="WYQ1" s="399"/>
      <c r="WYR1" s="399"/>
      <c r="WYS1" s="399"/>
      <c r="WYT1" s="399"/>
      <c r="WYU1" s="399"/>
      <c r="WYV1" s="399"/>
      <c r="WYW1" s="399"/>
      <c r="WYX1" s="399"/>
      <c r="WYY1" s="399"/>
      <c r="WYZ1" s="399"/>
      <c r="WZA1" s="399"/>
      <c r="WZB1" s="399"/>
      <c r="WZC1" s="399"/>
      <c r="WZD1" s="399"/>
      <c r="WZE1" s="399"/>
      <c r="WZF1" s="399"/>
      <c r="WZG1" s="399"/>
      <c r="WZH1" s="399"/>
      <c r="WZI1" s="399"/>
      <c r="WZJ1" s="399"/>
      <c r="WZK1" s="399"/>
      <c r="WZL1" s="399"/>
      <c r="WZM1" s="399"/>
      <c r="WZN1" s="399"/>
      <c r="WZO1" s="399"/>
      <c r="WZP1" s="399"/>
      <c r="WZQ1" s="399"/>
      <c r="WZR1" s="399"/>
      <c r="WZS1" s="399"/>
      <c r="WZT1" s="399"/>
      <c r="WZU1" s="399"/>
      <c r="WZV1" s="399"/>
      <c r="WZW1" s="399"/>
      <c r="WZX1" s="399"/>
      <c r="WZY1" s="399"/>
      <c r="WZZ1" s="399"/>
      <c r="XAA1" s="399"/>
      <c r="XAB1" s="399"/>
      <c r="XAC1" s="399"/>
      <c r="XAD1" s="399"/>
      <c r="XAE1" s="399"/>
      <c r="XAF1" s="399"/>
      <c r="XAG1" s="399"/>
      <c r="XAH1" s="399"/>
      <c r="XAI1" s="399"/>
      <c r="XAJ1" s="399"/>
      <c r="XAK1" s="399"/>
      <c r="XAL1" s="399"/>
      <c r="XAM1" s="399"/>
      <c r="XAN1" s="399"/>
      <c r="XAO1" s="399"/>
      <c r="XAP1" s="399"/>
      <c r="XAQ1" s="399"/>
      <c r="XAR1" s="399"/>
      <c r="XAS1" s="399"/>
      <c r="XAT1" s="399"/>
      <c r="XAU1" s="399"/>
      <c r="XAV1" s="399"/>
      <c r="XAW1" s="399"/>
      <c r="XAX1" s="399"/>
      <c r="XAY1" s="399"/>
      <c r="XAZ1" s="399"/>
      <c r="XBA1" s="399"/>
      <c r="XBB1" s="399"/>
      <c r="XBC1" s="399"/>
      <c r="XBD1" s="399"/>
      <c r="XBE1" s="399"/>
      <c r="XBF1" s="399"/>
      <c r="XBG1" s="399"/>
      <c r="XBH1" s="399"/>
      <c r="XBI1" s="399"/>
      <c r="XBJ1" s="399"/>
      <c r="XBK1" s="399"/>
      <c r="XBL1" s="399"/>
      <c r="XBM1" s="399"/>
      <c r="XBN1" s="399"/>
      <c r="XBO1" s="399"/>
      <c r="XBP1" s="399"/>
      <c r="XBQ1" s="399"/>
      <c r="XBR1" s="399"/>
      <c r="XBS1" s="399"/>
      <c r="XBT1" s="399"/>
      <c r="XBU1" s="399"/>
      <c r="XBV1" s="399"/>
      <c r="XBW1" s="399"/>
      <c r="XBX1" s="399"/>
      <c r="XBY1" s="399"/>
      <c r="XBZ1" s="399"/>
      <c r="XCA1" s="399"/>
      <c r="XCB1" s="399"/>
      <c r="XCC1" s="399"/>
      <c r="XCD1" s="399"/>
      <c r="XCE1" s="399"/>
      <c r="XCF1" s="399"/>
      <c r="XCG1" s="399"/>
      <c r="XCH1" s="399"/>
      <c r="XCI1" s="399"/>
      <c r="XCJ1" s="399"/>
      <c r="XCK1" s="399"/>
      <c r="XCL1" s="399"/>
      <c r="XCM1" s="399"/>
      <c r="XCN1" s="399"/>
      <c r="XCO1" s="399"/>
      <c r="XCP1" s="399"/>
      <c r="XCQ1" s="399"/>
      <c r="XCR1" s="399"/>
      <c r="XCS1" s="399"/>
      <c r="XCT1" s="399"/>
      <c r="XCU1" s="399"/>
      <c r="XCV1" s="399"/>
      <c r="XCW1" s="399"/>
      <c r="XCX1" s="399"/>
      <c r="XCY1" s="399"/>
      <c r="XCZ1" s="399"/>
      <c r="XDA1" s="399"/>
      <c r="XDB1" s="399"/>
      <c r="XDC1" s="399"/>
      <c r="XDD1" s="399"/>
      <c r="XDE1" s="399"/>
      <c r="XDF1" s="399"/>
      <c r="XDG1" s="399"/>
      <c r="XDH1" s="399"/>
      <c r="XDI1" s="399"/>
      <c r="XDJ1" s="399"/>
      <c r="XDK1" s="399"/>
      <c r="XDL1" s="399"/>
      <c r="XDM1" s="399"/>
      <c r="XDN1" s="399"/>
      <c r="XDO1" s="399"/>
      <c r="XDP1" s="399"/>
      <c r="XDQ1" s="399"/>
      <c r="XDR1" s="399"/>
      <c r="XDS1" s="399"/>
      <c r="XDT1" s="399"/>
      <c r="XDU1" s="399"/>
      <c r="XDV1" s="399"/>
      <c r="XDW1" s="399"/>
      <c r="XDX1" s="399"/>
      <c r="XDY1" s="399"/>
      <c r="XDZ1" s="399"/>
      <c r="XEA1" s="399"/>
      <c r="XEB1" s="399"/>
      <c r="XEC1" s="399"/>
      <c r="XED1" s="399"/>
      <c r="XEE1" s="399"/>
      <c r="XEF1" s="399"/>
      <c r="XEG1" s="399"/>
      <c r="XEH1" s="399"/>
      <c r="XEI1" s="399"/>
      <c r="XEJ1" s="399"/>
      <c r="XEK1" s="399"/>
      <c r="XEL1" s="399"/>
      <c r="XEM1" s="399"/>
      <c r="XEN1" s="399"/>
      <c r="XEO1" s="399"/>
      <c r="XEP1" s="399"/>
      <c r="XEQ1" s="399"/>
      <c r="XER1" s="399"/>
      <c r="XES1" s="399"/>
      <c r="XET1" s="399"/>
      <c r="XEU1" s="399"/>
      <c r="XEV1" s="399"/>
      <c r="XEW1" s="399"/>
      <c r="XEX1" s="399"/>
      <c r="XEY1" s="399"/>
      <c r="XEZ1" s="399"/>
      <c r="XFA1" s="399"/>
      <c r="XFB1" s="399"/>
      <c r="XFC1" s="399"/>
      <c r="XFD1" s="399"/>
    </row>
    <row r="2" spans="1:16384" s="151" customFormat="1" ht="20.25" customHeight="1" x14ac:dyDescent="0.25">
      <c r="A2" s="400" t="s">
        <v>526</v>
      </c>
      <c r="B2" s="400"/>
      <c r="C2" s="400"/>
      <c r="D2" s="400"/>
      <c r="E2" s="400"/>
      <c r="F2" s="400"/>
      <c r="G2" s="400"/>
      <c r="H2" s="400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399"/>
      <c r="AH2" s="399"/>
      <c r="AI2" s="399"/>
      <c r="AJ2" s="399"/>
      <c r="AK2" s="399"/>
      <c r="AL2" s="399"/>
      <c r="AM2" s="399"/>
      <c r="AN2" s="399"/>
      <c r="AO2" s="399"/>
      <c r="AP2" s="399"/>
      <c r="AQ2" s="399"/>
      <c r="AR2" s="399"/>
      <c r="AS2" s="399"/>
      <c r="AT2" s="399"/>
      <c r="AU2" s="399"/>
      <c r="AV2" s="399"/>
      <c r="AW2" s="399"/>
      <c r="AX2" s="399"/>
      <c r="AY2" s="399"/>
      <c r="AZ2" s="399"/>
      <c r="BA2" s="399"/>
      <c r="BB2" s="399"/>
      <c r="BC2" s="399"/>
      <c r="BD2" s="399"/>
      <c r="BE2" s="399"/>
      <c r="BF2" s="399"/>
      <c r="BG2" s="399"/>
      <c r="BH2" s="399"/>
      <c r="BI2" s="399"/>
      <c r="BJ2" s="399"/>
      <c r="BK2" s="399"/>
      <c r="BL2" s="399"/>
      <c r="BM2" s="399"/>
      <c r="BN2" s="399"/>
      <c r="BO2" s="399"/>
      <c r="BP2" s="399"/>
      <c r="BQ2" s="399"/>
      <c r="BR2" s="399"/>
      <c r="BS2" s="399"/>
      <c r="BT2" s="399"/>
      <c r="BU2" s="399"/>
      <c r="BV2" s="399"/>
      <c r="BW2" s="399"/>
      <c r="BX2" s="399"/>
      <c r="BY2" s="399"/>
      <c r="BZ2" s="399"/>
      <c r="CA2" s="399"/>
      <c r="CB2" s="399"/>
      <c r="CC2" s="399"/>
      <c r="CD2" s="399"/>
      <c r="CE2" s="399"/>
      <c r="CF2" s="399"/>
      <c r="CG2" s="399"/>
      <c r="CH2" s="399"/>
      <c r="CI2" s="399"/>
      <c r="CJ2" s="399"/>
      <c r="CK2" s="399"/>
      <c r="CL2" s="399"/>
      <c r="CM2" s="399"/>
      <c r="CN2" s="399"/>
      <c r="CO2" s="399"/>
      <c r="CP2" s="399"/>
      <c r="CQ2" s="399"/>
      <c r="CR2" s="399"/>
      <c r="CS2" s="399"/>
      <c r="CT2" s="399"/>
      <c r="CU2" s="399"/>
      <c r="CV2" s="399"/>
      <c r="CW2" s="399"/>
      <c r="CX2" s="399"/>
      <c r="CY2" s="399"/>
      <c r="CZ2" s="399"/>
      <c r="DA2" s="399"/>
      <c r="DB2" s="399"/>
      <c r="DC2" s="399"/>
      <c r="DD2" s="399"/>
      <c r="DE2" s="399"/>
      <c r="DF2" s="399"/>
      <c r="DG2" s="399"/>
      <c r="DH2" s="399"/>
      <c r="DI2" s="399"/>
      <c r="DJ2" s="399"/>
      <c r="DK2" s="399"/>
      <c r="DL2" s="399"/>
      <c r="DM2" s="399"/>
      <c r="DN2" s="399"/>
      <c r="DO2" s="399"/>
      <c r="DP2" s="399"/>
      <c r="DQ2" s="399"/>
      <c r="DR2" s="399"/>
      <c r="DS2" s="399"/>
      <c r="DT2" s="399"/>
      <c r="DU2" s="399"/>
      <c r="DV2" s="399"/>
      <c r="DW2" s="399"/>
      <c r="DX2" s="399"/>
      <c r="DY2" s="399"/>
      <c r="DZ2" s="399"/>
      <c r="EA2" s="399"/>
      <c r="EB2" s="399"/>
      <c r="EC2" s="399"/>
      <c r="ED2" s="399"/>
      <c r="EE2" s="399"/>
      <c r="EF2" s="399"/>
      <c r="EG2" s="399"/>
      <c r="EH2" s="399"/>
      <c r="EI2" s="399"/>
      <c r="EJ2" s="399"/>
      <c r="EK2" s="399"/>
      <c r="EL2" s="399"/>
      <c r="EM2" s="399"/>
      <c r="EN2" s="399"/>
      <c r="EO2" s="399"/>
      <c r="EP2" s="399"/>
      <c r="EQ2" s="399"/>
      <c r="ER2" s="399"/>
      <c r="ES2" s="399"/>
      <c r="ET2" s="399"/>
      <c r="EU2" s="399"/>
      <c r="EV2" s="399"/>
      <c r="EW2" s="399"/>
      <c r="EX2" s="399"/>
      <c r="EY2" s="399"/>
      <c r="EZ2" s="399"/>
      <c r="FA2" s="399"/>
      <c r="FB2" s="399"/>
      <c r="FC2" s="399"/>
      <c r="FD2" s="399"/>
      <c r="FE2" s="399"/>
      <c r="FF2" s="399"/>
      <c r="FG2" s="399"/>
      <c r="FH2" s="399"/>
      <c r="FI2" s="399"/>
      <c r="FJ2" s="399"/>
      <c r="FK2" s="399"/>
      <c r="FL2" s="399"/>
      <c r="FM2" s="399"/>
      <c r="FN2" s="399"/>
      <c r="FO2" s="399"/>
      <c r="FP2" s="399"/>
      <c r="FQ2" s="399"/>
      <c r="FR2" s="399"/>
      <c r="FS2" s="399"/>
      <c r="FT2" s="399"/>
      <c r="FU2" s="399"/>
      <c r="FV2" s="399"/>
      <c r="FW2" s="399"/>
      <c r="FX2" s="399"/>
      <c r="FY2" s="399"/>
      <c r="FZ2" s="399"/>
      <c r="GA2" s="399"/>
      <c r="GB2" s="399"/>
      <c r="GC2" s="399"/>
      <c r="GD2" s="399"/>
      <c r="GE2" s="399"/>
      <c r="GF2" s="399"/>
      <c r="GG2" s="399"/>
      <c r="GH2" s="399"/>
      <c r="GI2" s="399"/>
      <c r="GJ2" s="399"/>
      <c r="GK2" s="399"/>
      <c r="GL2" s="399"/>
      <c r="GM2" s="399"/>
      <c r="GN2" s="399"/>
      <c r="GO2" s="399"/>
      <c r="GP2" s="399"/>
      <c r="GQ2" s="399"/>
      <c r="GR2" s="399"/>
      <c r="GS2" s="399"/>
      <c r="GT2" s="399"/>
      <c r="GU2" s="399"/>
      <c r="GV2" s="399"/>
      <c r="GW2" s="399"/>
      <c r="GX2" s="399"/>
      <c r="GY2" s="399"/>
      <c r="GZ2" s="399"/>
      <c r="HA2" s="399"/>
      <c r="HB2" s="399"/>
      <c r="HC2" s="399"/>
      <c r="HD2" s="399"/>
      <c r="HE2" s="399"/>
      <c r="HF2" s="399"/>
      <c r="HG2" s="399"/>
      <c r="HH2" s="399"/>
      <c r="HI2" s="399"/>
      <c r="HJ2" s="399"/>
      <c r="HK2" s="399"/>
      <c r="HL2" s="399"/>
      <c r="HM2" s="399"/>
      <c r="HN2" s="399"/>
      <c r="HO2" s="399"/>
      <c r="HP2" s="399"/>
      <c r="HQ2" s="399"/>
      <c r="HR2" s="399"/>
      <c r="HS2" s="399"/>
      <c r="HT2" s="399"/>
      <c r="HU2" s="399"/>
      <c r="HV2" s="399"/>
      <c r="HW2" s="399"/>
      <c r="HX2" s="399"/>
      <c r="HY2" s="399"/>
      <c r="HZ2" s="399"/>
      <c r="IA2" s="399"/>
      <c r="IB2" s="399"/>
      <c r="IC2" s="399"/>
      <c r="ID2" s="399"/>
      <c r="IE2" s="399"/>
      <c r="IF2" s="399"/>
      <c r="IG2" s="399"/>
      <c r="IH2" s="399"/>
      <c r="II2" s="399"/>
      <c r="IJ2" s="399"/>
      <c r="IK2" s="399"/>
      <c r="IL2" s="399"/>
      <c r="IM2" s="399"/>
      <c r="IN2" s="399"/>
      <c r="IO2" s="399"/>
      <c r="IP2" s="399"/>
      <c r="IQ2" s="399"/>
      <c r="IR2" s="399"/>
      <c r="IS2" s="399"/>
      <c r="IT2" s="399"/>
      <c r="IU2" s="399"/>
      <c r="IV2" s="399"/>
      <c r="IW2" s="399"/>
      <c r="IX2" s="399"/>
      <c r="IY2" s="399"/>
      <c r="IZ2" s="399"/>
      <c r="JA2" s="399"/>
      <c r="JB2" s="399"/>
      <c r="JC2" s="399"/>
      <c r="JD2" s="399"/>
      <c r="JE2" s="399"/>
      <c r="JF2" s="399"/>
      <c r="JG2" s="399"/>
      <c r="JH2" s="399"/>
      <c r="JI2" s="399"/>
      <c r="JJ2" s="399"/>
      <c r="JK2" s="399"/>
      <c r="JL2" s="399"/>
      <c r="JM2" s="399"/>
      <c r="JN2" s="399"/>
      <c r="JO2" s="399"/>
      <c r="JP2" s="399"/>
      <c r="JQ2" s="399"/>
      <c r="JR2" s="399"/>
      <c r="JS2" s="399"/>
      <c r="JT2" s="399"/>
      <c r="JU2" s="399"/>
      <c r="JV2" s="399"/>
      <c r="JW2" s="399"/>
      <c r="JX2" s="399"/>
      <c r="JY2" s="399"/>
      <c r="JZ2" s="399"/>
      <c r="KA2" s="399"/>
      <c r="KB2" s="399"/>
      <c r="KC2" s="399"/>
      <c r="KD2" s="399"/>
      <c r="KE2" s="399"/>
      <c r="KF2" s="399"/>
      <c r="KG2" s="399"/>
      <c r="KH2" s="399"/>
      <c r="KI2" s="399"/>
      <c r="KJ2" s="399"/>
      <c r="KK2" s="399"/>
      <c r="KL2" s="399"/>
      <c r="KM2" s="399"/>
      <c r="KN2" s="399"/>
      <c r="KO2" s="399"/>
      <c r="KP2" s="399"/>
      <c r="KQ2" s="399"/>
      <c r="KR2" s="399"/>
      <c r="KS2" s="399"/>
      <c r="KT2" s="399"/>
      <c r="KU2" s="399"/>
      <c r="KV2" s="399"/>
      <c r="KW2" s="399"/>
      <c r="KX2" s="399"/>
      <c r="KY2" s="399"/>
      <c r="KZ2" s="399"/>
      <c r="LA2" s="399"/>
      <c r="LB2" s="399"/>
      <c r="LC2" s="399"/>
      <c r="LD2" s="399"/>
      <c r="LE2" s="399"/>
      <c r="LF2" s="399"/>
      <c r="LG2" s="399"/>
      <c r="LH2" s="399"/>
      <c r="LI2" s="399"/>
      <c r="LJ2" s="399"/>
      <c r="LK2" s="399"/>
      <c r="LL2" s="399"/>
      <c r="LM2" s="399"/>
      <c r="LN2" s="399"/>
      <c r="LO2" s="399"/>
      <c r="LP2" s="399"/>
      <c r="LQ2" s="399"/>
      <c r="LR2" s="399"/>
      <c r="LS2" s="399"/>
      <c r="LT2" s="399"/>
      <c r="LU2" s="399"/>
      <c r="LV2" s="399"/>
      <c r="LW2" s="399"/>
      <c r="LX2" s="399"/>
      <c r="LY2" s="399"/>
      <c r="LZ2" s="399"/>
      <c r="MA2" s="399"/>
      <c r="MB2" s="399"/>
      <c r="MC2" s="399"/>
      <c r="MD2" s="399"/>
      <c r="ME2" s="399"/>
      <c r="MF2" s="399"/>
      <c r="MG2" s="399"/>
      <c r="MH2" s="399"/>
      <c r="MI2" s="399"/>
      <c r="MJ2" s="399"/>
      <c r="MK2" s="399"/>
      <c r="ML2" s="399"/>
      <c r="MM2" s="399"/>
      <c r="MN2" s="399"/>
      <c r="MO2" s="399"/>
      <c r="MP2" s="399"/>
      <c r="MQ2" s="399"/>
      <c r="MR2" s="399"/>
      <c r="MS2" s="399"/>
      <c r="MT2" s="399"/>
      <c r="MU2" s="399"/>
      <c r="MV2" s="399"/>
      <c r="MW2" s="399"/>
      <c r="MX2" s="399"/>
      <c r="MY2" s="399"/>
      <c r="MZ2" s="399"/>
      <c r="NA2" s="399"/>
      <c r="NB2" s="399"/>
      <c r="NC2" s="399"/>
      <c r="ND2" s="399"/>
      <c r="NE2" s="399"/>
      <c r="NF2" s="399"/>
      <c r="NG2" s="399"/>
      <c r="NH2" s="399"/>
      <c r="NI2" s="399"/>
      <c r="NJ2" s="399"/>
      <c r="NK2" s="399"/>
      <c r="NL2" s="399"/>
      <c r="NM2" s="399"/>
      <c r="NN2" s="399"/>
      <c r="NO2" s="399"/>
      <c r="NP2" s="399"/>
      <c r="NQ2" s="399"/>
      <c r="NR2" s="399"/>
      <c r="NS2" s="399"/>
      <c r="NT2" s="399"/>
      <c r="NU2" s="399"/>
      <c r="NV2" s="399"/>
      <c r="NW2" s="399"/>
      <c r="NX2" s="399"/>
      <c r="NY2" s="399"/>
      <c r="NZ2" s="399"/>
      <c r="OA2" s="399"/>
      <c r="OB2" s="399"/>
      <c r="OC2" s="399"/>
      <c r="OD2" s="399"/>
      <c r="OE2" s="399"/>
      <c r="OF2" s="399"/>
      <c r="OG2" s="399"/>
      <c r="OH2" s="399"/>
      <c r="OI2" s="399"/>
      <c r="OJ2" s="399"/>
      <c r="OK2" s="399"/>
      <c r="OL2" s="399"/>
      <c r="OM2" s="399"/>
      <c r="ON2" s="399"/>
      <c r="OO2" s="399"/>
      <c r="OP2" s="399"/>
      <c r="OQ2" s="399"/>
      <c r="OR2" s="399"/>
      <c r="OS2" s="399"/>
      <c r="OT2" s="399"/>
      <c r="OU2" s="399"/>
      <c r="OV2" s="399"/>
      <c r="OW2" s="399"/>
      <c r="OX2" s="399"/>
      <c r="OY2" s="399"/>
      <c r="OZ2" s="399"/>
      <c r="PA2" s="399"/>
      <c r="PB2" s="399"/>
      <c r="PC2" s="399"/>
      <c r="PD2" s="399"/>
      <c r="PE2" s="399"/>
      <c r="PF2" s="399"/>
      <c r="PG2" s="399"/>
      <c r="PH2" s="399"/>
      <c r="PI2" s="399"/>
      <c r="PJ2" s="399"/>
      <c r="PK2" s="399"/>
      <c r="PL2" s="399"/>
      <c r="PM2" s="399"/>
      <c r="PN2" s="399"/>
      <c r="PO2" s="399"/>
      <c r="PP2" s="399"/>
      <c r="PQ2" s="399"/>
      <c r="PR2" s="399"/>
      <c r="PS2" s="399"/>
      <c r="PT2" s="399"/>
      <c r="PU2" s="399"/>
      <c r="PV2" s="399"/>
      <c r="PW2" s="399"/>
      <c r="PX2" s="399"/>
      <c r="PY2" s="399"/>
      <c r="PZ2" s="399"/>
      <c r="QA2" s="399"/>
      <c r="QB2" s="399"/>
      <c r="QC2" s="399"/>
      <c r="QD2" s="399"/>
      <c r="QE2" s="399"/>
      <c r="QF2" s="399"/>
      <c r="QG2" s="399"/>
      <c r="QH2" s="399"/>
      <c r="QI2" s="399"/>
      <c r="QJ2" s="399"/>
      <c r="QK2" s="399"/>
      <c r="QL2" s="399"/>
      <c r="QM2" s="399"/>
      <c r="QN2" s="399"/>
      <c r="QO2" s="399"/>
      <c r="QP2" s="399"/>
      <c r="QQ2" s="399"/>
      <c r="QR2" s="399"/>
      <c r="QS2" s="399"/>
      <c r="QT2" s="399"/>
      <c r="QU2" s="399"/>
      <c r="QV2" s="399"/>
      <c r="QW2" s="399"/>
      <c r="QX2" s="399"/>
      <c r="QY2" s="399"/>
      <c r="QZ2" s="399"/>
      <c r="RA2" s="399"/>
      <c r="RB2" s="399"/>
      <c r="RC2" s="399"/>
      <c r="RD2" s="399"/>
      <c r="RE2" s="399"/>
      <c r="RF2" s="399"/>
      <c r="RG2" s="399"/>
      <c r="RH2" s="399"/>
      <c r="RI2" s="399"/>
      <c r="RJ2" s="399"/>
      <c r="RK2" s="399"/>
      <c r="RL2" s="399"/>
      <c r="RM2" s="399"/>
      <c r="RN2" s="399"/>
      <c r="RO2" s="399"/>
      <c r="RP2" s="399"/>
      <c r="RQ2" s="399"/>
      <c r="RR2" s="399"/>
      <c r="RS2" s="399"/>
      <c r="RT2" s="399"/>
      <c r="RU2" s="399"/>
      <c r="RV2" s="399"/>
      <c r="RW2" s="399"/>
      <c r="RX2" s="399"/>
      <c r="RY2" s="399"/>
      <c r="RZ2" s="399"/>
      <c r="SA2" s="399"/>
      <c r="SB2" s="399"/>
      <c r="SC2" s="399"/>
      <c r="SD2" s="399"/>
      <c r="SE2" s="399"/>
      <c r="SF2" s="399"/>
      <c r="SG2" s="399"/>
      <c r="SH2" s="399"/>
      <c r="SI2" s="399"/>
      <c r="SJ2" s="399"/>
      <c r="SK2" s="399"/>
      <c r="SL2" s="399"/>
      <c r="SM2" s="399"/>
      <c r="SN2" s="399"/>
      <c r="SO2" s="399"/>
      <c r="SP2" s="399"/>
      <c r="SQ2" s="399"/>
      <c r="SR2" s="399"/>
      <c r="SS2" s="399"/>
      <c r="ST2" s="399"/>
      <c r="SU2" s="399"/>
      <c r="SV2" s="399"/>
      <c r="SW2" s="399"/>
      <c r="SX2" s="399"/>
      <c r="SY2" s="399"/>
      <c r="SZ2" s="399"/>
      <c r="TA2" s="399"/>
      <c r="TB2" s="399"/>
      <c r="TC2" s="399"/>
      <c r="TD2" s="399"/>
      <c r="TE2" s="399"/>
      <c r="TF2" s="399"/>
      <c r="TG2" s="399"/>
      <c r="TH2" s="399"/>
      <c r="TI2" s="399"/>
      <c r="TJ2" s="399"/>
      <c r="TK2" s="399"/>
      <c r="TL2" s="399"/>
      <c r="TM2" s="399"/>
      <c r="TN2" s="399"/>
      <c r="TO2" s="399"/>
      <c r="TP2" s="399"/>
      <c r="TQ2" s="399"/>
      <c r="TR2" s="399"/>
      <c r="TS2" s="399"/>
      <c r="TT2" s="399"/>
      <c r="TU2" s="399"/>
      <c r="TV2" s="399"/>
      <c r="TW2" s="399"/>
      <c r="TX2" s="399"/>
      <c r="TY2" s="399"/>
      <c r="TZ2" s="399"/>
      <c r="UA2" s="399"/>
      <c r="UB2" s="399"/>
      <c r="UC2" s="399"/>
      <c r="UD2" s="399"/>
      <c r="UE2" s="399"/>
      <c r="UF2" s="399"/>
      <c r="UG2" s="399"/>
      <c r="UH2" s="399"/>
      <c r="UI2" s="399"/>
      <c r="UJ2" s="399"/>
      <c r="UK2" s="399"/>
      <c r="UL2" s="399"/>
      <c r="UM2" s="399"/>
      <c r="UN2" s="399"/>
      <c r="UO2" s="399"/>
      <c r="UP2" s="399"/>
      <c r="UQ2" s="399"/>
      <c r="UR2" s="399"/>
      <c r="US2" s="399"/>
      <c r="UT2" s="399"/>
      <c r="UU2" s="399"/>
      <c r="UV2" s="399"/>
      <c r="UW2" s="399"/>
      <c r="UX2" s="399"/>
      <c r="UY2" s="399"/>
      <c r="UZ2" s="399"/>
      <c r="VA2" s="399"/>
      <c r="VB2" s="399"/>
      <c r="VC2" s="399"/>
      <c r="VD2" s="399"/>
      <c r="VE2" s="399"/>
      <c r="VF2" s="399"/>
      <c r="VG2" s="399"/>
      <c r="VH2" s="399"/>
      <c r="VI2" s="399"/>
      <c r="VJ2" s="399"/>
      <c r="VK2" s="399"/>
      <c r="VL2" s="399"/>
      <c r="VM2" s="399"/>
      <c r="VN2" s="399"/>
      <c r="VO2" s="399"/>
      <c r="VP2" s="399"/>
      <c r="VQ2" s="399"/>
      <c r="VR2" s="399"/>
      <c r="VS2" s="399"/>
      <c r="VT2" s="399"/>
      <c r="VU2" s="399"/>
      <c r="VV2" s="399"/>
      <c r="VW2" s="399"/>
      <c r="VX2" s="399"/>
      <c r="VY2" s="399"/>
      <c r="VZ2" s="399"/>
      <c r="WA2" s="399"/>
      <c r="WB2" s="399"/>
      <c r="WC2" s="399"/>
      <c r="WD2" s="399"/>
      <c r="WE2" s="399"/>
      <c r="WF2" s="399"/>
      <c r="WG2" s="399"/>
      <c r="WH2" s="399"/>
      <c r="WI2" s="399"/>
      <c r="WJ2" s="399"/>
      <c r="WK2" s="399"/>
      <c r="WL2" s="399"/>
      <c r="WM2" s="399"/>
      <c r="WN2" s="399"/>
      <c r="WO2" s="399"/>
      <c r="WP2" s="399"/>
      <c r="WQ2" s="399"/>
      <c r="WR2" s="399"/>
      <c r="WS2" s="399"/>
      <c r="WT2" s="399"/>
      <c r="WU2" s="399"/>
      <c r="WV2" s="399"/>
      <c r="WW2" s="399"/>
      <c r="WX2" s="399"/>
      <c r="WY2" s="399"/>
      <c r="WZ2" s="399"/>
      <c r="XA2" s="399"/>
      <c r="XB2" s="399"/>
      <c r="XC2" s="399"/>
      <c r="XD2" s="399"/>
      <c r="XE2" s="399"/>
      <c r="XF2" s="399"/>
      <c r="XG2" s="399"/>
      <c r="XH2" s="399"/>
      <c r="XI2" s="399"/>
      <c r="XJ2" s="399"/>
      <c r="XK2" s="399"/>
      <c r="XL2" s="399"/>
      <c r="XM2" s="399"/>
      <c r="XN2" s="399"/>
      <c r="XO2" s="399"/>
      <c r="XP2" s="399"/>
      <c r="XQ2" s="399"/>
      <c r="XR2" s="399"/>
      <c r="XS2" s="399"/>
      <c r="XT2" s="399"/>
      <c r="XU2" s="399"/>
      <c r="XV2" s="399"/>
      <c r="XW2" s="399"/>
      <c r="XX2" s="399"/>
      <c r="XY2" s="399"/>
      <c r="XZ2" s="399"/>
      <c r="YA2" s="399"/>
      <c r="YB2" s="399"/>
      <c r="YC2" s="399"/>
      <c r="YD2" s="399"/>
      <c r="YE2" s="399"/>
      <c r="YF2" s="399"/>
      <c r="YG2" s="399"/>
      <c r="YH2" s="399"/>
      <c r="YI2" s="399"/>
      <c r="YJ2" s="399"/>
      <c r="YK2" s="399"/>
      <c r="YL2" s="399"/>
      <c r="YM2" s="399"/>
      <c r="YN2" s="399"/>
      <c r="YO2" s="399"/>
      <c r="YP2" s="399"/>
      <c r="YQ2" s="399"/>
      <c r="YR2" s="399"/>
      <c r="YS2" s="399"/>
      <c r="YT2" s="399"/>
      <c r="YU2" s="399"/>
      <c r="YV2" s="399"/>
      <c r="YW2" s="399"/>
      <c r="YX2" s="399"/>
      <c r="YY2" s="399"/>
      <c r="YZ2" s="399"/>
      <c r="ZA2" s="399"/>
      <c r="ZB2" s="399"/>
      <c r="ZC2" s="399"/>
      <c r="ZD2" s="399"/>
      <c r="ZE2" s="399"/>
      <c r="ZF2" s="399"/>
      <c r="ZG2" s="399"/>
      <c r="ZH2" s="399"/>
      <c r="ZI2" s="399"/>
      <c r="ZJ2" s="399"/>
      <c r="ZK2" s="399"/>
      <c r="ZL2" s="399"/>
      <c r="ZM2" s="399"/>
      <c r="ZN2" s="399"/>
      <c r="ZO2" s="399"/>
      <c r="ZP2" s="399"/>
      <c r="ZQ2" s="399"/>
      <c r="ZR2" s="399"/>
      <c r="ZS2" s="399"/>
      <c r="ZT2" s="399"/>
      <c r="ZU2" s="399"/>
      <c r="ZV2" s="399"/>
      <c r="ZW2" s="399"/>
      <c r="ZX2" s="399"/>
      <c r="ZY2" s="399"/>
      <c r="ZZ2" s="399"/>
      <c r="AAA2" s="399"/>
      <c r="AAB2" s="399"/>
      <c r="AAC2" s="399"/>
      <c r="AAD2" s="399"/>
      <c r="AAE2" s="399"/>
      <c r="AAF2" s="399"/>
      <c r="AAG2" s="399"/>
      <c r="AAH2" s="399"/>
      <c r="AAI2" s="399"/>
      <c r="AAJ2" s="399"/>
      <c r="AAK2" s="399"/>
      <c r="AAL2" s="399"/>
      <c r="AAM2" s="399"/>
      <c r="AAN2" s="399"/>
      <c r="AAO2" s="399"/>
      <c r="AAP2" s="399"/>
      <c r="AAQ2" s="399"/>
      <c r="AAR2" s="399"/>
      <c r="AAS2" s="399"/>
      <c r="AAT2" s="399"/>
      <c r="AAU2" s="399"/>
      <c r="AAV2" s="399"/>
      <c r="AAW2" s="399"/>
      <c r="AAX2" s="399"/>
      <c r="AAY2" s="399"/>
      <c r="AAZ2" s="399"/>
      <c r="ABA2" s="399"/>
      <c r="ABB2" s="399"/>
      <c r="ABC2" s="399"/>
      <c r="ABD2" s="399"/>
      <c r="ABE2" s="399"/>
      <c r="ABF2" s="399"/>
      <c r="ABG2" s="399"/>
      <c r="ABH2" s="399"/>
      <c r="ABI2" s="399"/>
      <c r="ABJ2" s="399"/>
      <c r="ABK2" s="399"/>
      <c r="ABL2" s="399"/>
      <c r="ABM2" s="399"/>
      <c r="ABN2" s="399"/>
      <c r="ABO2" s="399"/>
      <c r="ABP2" s="399"/>
      <c r="ABQ2" s="399"/>
      <c r="ABR2" s="399"/>
      <c r="ABS2" s="399"/>
      <c r="ABT2" s="399"/>
      <c r="ABU2" s="399"/>
      <c r="ABV2" s="399"/>
      <c r="ABW2" s="399"/>
      <c r="ABX2" s="399"/>
      <c r="ABY2" s="399"/>
      <c r="ABZ2" s="399"/>
      <c r="ACA2" s="399"/>
      <c r="ACB2" s="399"/>
      <c r="ACC2" s="399"/>
      <c r="ACD2" s="399"/>
      <c r="ACE2" s="399"/>
      <c r="ACF2" s="399"/>
      <c r="ACG2" s="399"/>
      <c r="ACH2" s="399"/>
      <c r="ACI2" s="399"/>
      <c r="ACJ2" s="399"/>
      <c r="ACK2" s="399"/>
      <c r="ACL2" s="399"/>
      <c r="ACM2" s="399"/>
      <c r="ACN2" s="399"/>
      <c r="ACO2" s="399"/>
      <c r="ACP2" s="399"/>
      <c r="ACQ2" s="399"/>
      <c r="ACR2" s="399"/>
      <c r="ACS2" s="399"/>
      <c r="ACT2" s="399"/>
      <c r="ACU2" s="399"/>
      <c r="ACV2" s="399"/>
      <c r="ACW2" s="399"/>
      <c r="ACX2" s="399"/>
      <c r="ACY2" s="399"/>
      <c r="ACZ2" s="399"/>
      <c r="ADA2" s="399"/>
      <c r="ADB2" s="399"/>
      <c r="ADC2" s="399"/>
      <c r="ADD2" s="399"/>
      <c r="ADE2" s="399"/>
      <c r="ADF2" s="399"/>
      <c r="ADG2" s="399"/>
      <c r="ADH2" s="399"/>
      <c r="ADI2" s="399"/>
      <c r="ADJ2" s="399"/>
      <c r="ADK2" s="399"/>
      <c r="ADL2" s="399"/>
      <c r="ADM2" s="399"/>
      <c r="ADN2" s="399"/>
      <c r="ADO2" s="399"/>
      <c r="ADP2" s="399"/>
      <c r="ADQ2" s="399"/>
      <c r="ADR2" s="399"/>
      <c r="ADS2" s="399"/>
      <c r="ADT2" s="399"/>
      <c r="ADU2" s="399"/>
      <c r="ADV2" s="399"/>
      <c r="ADW2" s="399"/>
      <c r="ADX2" s="399"/>
      <c r="ADY2" s="399"/>
      <c r="ADZ2" s="399"/>
      <c r="AEA2" s="399"/>
      <c r="AEB2" s="399"/>
      <c r="AEC2" s="399"/>
      <c r="AED2" s="399"/>
      <c r="AEE2" s="399"/>
      <c r="AEF2" s="399"/>
      <c r="AEG2" s="399"/>
      <c r="AEH2" s="399"/>
      <c r="AEI2" s="399"/>
      <c r="AEJ2" s="399"/>
      <c r="AEK2" s="399"/>
      <c r="AEL2" s="399"/>
      <c r="AEM2" s="399"/>
      <c r="AEN2" s="399"/>
      <c r="AEO2" s="399"/>
      <c r="AEP2" s="399"/>
      <c r="AEQ2" s="399"/>
      <c r="AER2" s="399"/>
      <c r="AES2" s="399"/>
      <c r="AET2" s="399"/>
      <c r="AEU2" s="399"/>
      <c r="AEV2" s="399"/>
      <c r="AEW2" s="399"/>
      <c r="AEX2" s="399"/>
      <c r="AEY2" s="399"/>
      <c r="AEZ2" s="399"/>
      <c r="AFA2" s="399"/>
      <c r="AFB2" s="399"/>
      <c r="AFC2" s="399"/>
      <c r="AFD2" s="399"/>
      <c r="AFE2" s="399"/>
      <c r="AFF2" s="399"/>
      <c r="AFG2" s="399"/>
      <c r="AFH2" s="399"/>
      <c r="AFI2" s="399"/>
      <c r="AFJ2" s="399"/>
      <c r="AFK2" s="399"/>
      <c r="AFL2" s="399"/>
      <c r="AFM2" s="399"/>
      <c r="AFN2" s="399"/>
      <c r="AFO2" s="399"/>
      <c r="AFP2" s="399"/>
      <c r="AFQ2" s="399"/>
      <c r="AFR2" s="399"/>
      <c r="AFS2" s="399"/>
      <c r="AFT2" s="399"/>
      <c r="AFU2" s="399"/>
      <c r="AFV2" s="399"/>
      <c r="AFW2" s="399"/>
      <c r="AFX2" s="399"/>
      <c r="AFY2" s="399"/>
      <c r="AFZ2" s="399"/>
      <c r="AGA2" s="399"/>
      <c r="AGB2" s="399"/>
      <c r="AGC2" s="399"/>
      <c r="AGD2" s="399"/>
      <c r="AGE2" s="399"/>
      <c r="AGF2" s="399"/>
      <c r="AGG2" s="399"/>
      <c r="AGH2" s="399"/>
      <c r="AGI2" s="399"/>
      <c r="AGJ2" s="399"/>
      <c r="AGK2" s="399"/>
      <c r="AGL2" s="399"/>
      <c r="AGM2" s="399"/>
      <c r="AGN2" s="399"/>
      <c r="AGO2" s="399"/>
      <c r="AGP2" s="399"/>
      <c r="AGQ2" s="399"/>
      <c r="AGR2" s="399"/>
      <c r="AGS2" s="399"/>
      <c r="AGT2" s="399"/>
      <c r="AGU2" s="399"/>
      <c r="AGV2" s="399"/>
      <c r="AGW2" s="399"/>
      <c r="AGX2" s="399"/>
      <c r="AGY2" s="399"/>
      <c r="AGZ2" s="399"/>
      <c r="AHA2" s="399"/>
      <c r="AHB2" s="399"/>
      <c r="AHC2" s="399"/>
      <c r="AHD2" s="399"/>
      <c r="AHE2" s="399"/>
      <c r="AHF2" s="399"/>
      <c r="AHG2" s="399"/>
      <c r="AHH2" s="399"/>
      <c r="AHI2" s="399"/>
      <c r="AHJ2" s="399"/>
      <c r="AHK2" s="399"/>
      <c r="AHL2" s="399"/>
      <c r="AHM2" s="399"/>
      <c r="AHN2" s="399"/>
      <c r="AHO2" s="399"/>
      <c r="AHP2" s="399"/>
      <c r="AHQ2" s="399"/>
      <c r="AHR2" s="399"/>
      <c r="AHS2" s="399"/>
      <c r="AHT2" s="399"/>
      <c r="AHU2" s="399"/>
      <c r="AHV2" s="399"/>
      <c r="AHW2" s="399"/>
      <c r="AHX2" s="399"/>
      <c r="AHY2" s="399"/>
      <c r="AHZ2" s="399"/>
      <c r="AIA2" s="399"/>
      <c r="AIB2" s="399"/>
      <c r="AIC2" s="399"/>
      <c r="AID2" s="399"/>
      <c r="AIE2" s="399"/>
      <c r="AIF2" s="399"/>
      <c r="AIG2" s="399"/>
      <c r="AIH2" s="399"/>
      <c r="AII2" s="399"/>
      <c r="AIJ2" s="399"/>
      <c r="AIK2" s="399"/>
      <c r="AIL2" s="399"/>
      <c r="AIM2" s="399"/>
      <c r="AIN2" s="399"/>
      <c r="AIO2" s="399"/>
      <c r="AIP2" s="399"/>
      <c r="AIQ2" s="399"/>
      <c r="AIR2" s="399"/>
      <c r="AIS2" s="399"/>
      <c r="AIT2" s="399"/>
      <c r="AIU2" s="399"/>
      <c r="AIV2" s="399"/>
      <c r="AIW2" s="399"/>
      <c r="AIX2" s="399"/>
      <c r="AIY2" s="399"/>
      <c r="AIZ2" s="399"/>
      <c r="AJA2" s="399"/>
      <c r="AJB2" s="399"/>
      <c r="AJC2" s="399"/>
      <c r="AJD2" s="399"/>
      <c r="AJE2" s="399"/>
      <c r="AJF2" s="399"/>
      <c r="AJG2" s="399"/>
      <c r="AJH2" s="399"/>
      <c r="AJI2" s="399"/>
      <c r="AJJ2" s="399"/>
      <c r="AJK2" s="399"/>
      <c r="AJL2" s="399"/>
      <c r="AJM2" s="399"/>
      <c r="AJN2" s="399"/>
      <c r="AJO2" s="399"/>
      <c r="AJP2" s="399"/>
      <c r="AJQ2" s="399"/>
      <c r="AJR2" s="399"/>
      <c r="AJS2" s="399"/>
      <c r="AJT2" s="399"/>
      <c r="AJU2" s="399"/>
      <c r="AJV2" s="399"/>
      <c r="AJW2" s="399"/>
      <c r="AJX2" s="399"/>
      <c r="AJY2" s="399"/>
      <c r="AJZ2" s="399"/>
      <c r="AKA2" s="399"/>
      <c r="AKB2" s="399"/>
      <c r="AKC2" s="399"/>
      <c r="AKD2" s="399"/>
      <c r="AKE2" s="399"/>
      <c r="AKF2" s="399"/>
      <c r="AKG2" s="399"/>
      <c r="AKH2" s="399"/>
      <c r="AKI2" s="399"/>
      <c r="AKJ2" s="399"/>
      <c r="AKK2" s="399"/>
      <c r="AKL2" s="399"/>
      <c r="AKM2" s="399"/>
      <c r="AKN2" s="399"/>
      <c r="AKO2" s="399"/>
      <c r="AKP2" s="399"/>
      <c r="AKQ2" s="399"/>
      <c r="AKR2" s="399"/>
      <c r="AKS2" s="399"/>
      <c r="AKT2" s="399"/>
      <c r="AKU2" s="399"/>
      <c r="AKV2" s="399"/>
      <c r="AKW2" s="399"/>
      <c r="AKX2" s="399"/>
      <c r="AKY2" s="399"/>
      <c r="AKZ2" s="399"/>
      <c r="ALA2" s="399"/>
      <c r="ALB2" s="399"/>
      <c r="ALC2" s="399"/>
      <c r="ALD2" s="399"/>
      <c r="ALE2" s="399"/>
      <c r="ALF2" s="399"/>
      <c r="ALG2" s="399"/>
      <c r="ALH2" s="399"/>
      <c r="ALI2" s="399"/>
      <c r="ALJ2" s="399"/>
      <c r="ALK2" s="399"/>
      <c r="ALL2" s="399"/>
      <c r="ALM2" s="399"/>
      <c r="ALN2" s="399"/>
      <c r="ALO2" s="399"/>
      <c r="ALP2" s="399"/>
      <c r="ALQ2" s="399"/>
      <c r="ALR2" s="399"/>
      <c r="ALS2" s="399"/>
      <c r="ALT2" s="399"/>
      <c r="ALU2" s="399"/>
      <c r="ALV2" s="399"/>
      <c r="ALW2" s="399"/>
      <c r="ALX2" s="399"/>
      <c r="ALY2" s="399"/>
      <c r="ALZ2" s="399"/>
      <c r="AMA2" s="399"/>
      <c r="AMB2" s="399"/>
      <c r="AMC2" s="399"/>
      <c r="AMD2" s="399"/>
      <c r="AME2" s="399"/>
      <c r="AMF2" s="399"/>
      <c r="AMG2" s="399"/>
      <c r="AMH2" s="399"/>
      <c r="AMI2" s="399"/>
      <c r="AMJ2" s="399"/>
      <c r="AMK2" s="399"/>
      <c r="AML2" s="399"/>
      <c r="AMM2" s="399"/>
      <c r="AMN2" s="399"/>
      <c r="AMO2" s="399"/>
      <c r="AMP2" s="399"/>
      <c r="AMQ2" s="399"/>
      <c r="AMR2" s="399"/>
      <c r="AMS2" s="399"/>
      <c r="AMT2" s="399"/>
      <c r="AMU2" s="399"/>
      <c r="AMV2" s="399"/>
      <c r="AMW2" s="399"/>
      <c r="AMX2" s="399"/>
      <c r="AMY2" s="399"/>
      <c r="AMZ2" s="399"/>
      <c r="ANA2" s="399"/>
      <c r="ANB2" s="399"/>
      <c r="ANC2" s="399"/>
      <c r="AND2" s="399"/>
      <c r="ANE2" s="399"/>
      <c r="ANF2" s="399"/>
      <c r="ANG2" s="399"/>
      <c r="ANH2" s="399"/>
      <c r="ANI2" s="399"/>
      <c r="ANJ2" s="399"/>
      <c r="ANK2" s="399"/>
      <c r="ANL2" s="399"/>
      <c r="ANM2" s="399"/>
      <c r="ANN2" s="399"/>
      <c r="ANO2" s="399"/>
      <c r="ANP2" s="399"/>
      <c r="ANQ2" s="399"/>
      <c r="ANR2" s="399"/>
      <c r="ANS2" s="399"/>
      <c r="ANT2" s="399"/>
      <c r="ANU2" s="399"/>
      <c r="ANV2" s="399"/>
      <c r="ANW2" s="399"/>
      <c r="ANX2" s="399"/>
      <c r="ANY2" s="399"/>
      <c r="ANZ2" s="399"/>
      <c r="AOA2" s="399"/>
      <c r="AOB2" s="399"/>
      <c r="AOC2" s="399"/>
      <c r="AOD2" s="399"/>
      <c r="AOE2" s="399"/>
      <c r="AOF2" s="399"/>
      <c r="AOG2" s="399"/>
      <c r="AOH2" s="399"/>
      <c r="AOI2" s="399"/>
      <c r="AOJ2" s="399"/>
      <c r="AOK2" s="399"/>
      <c r="AOL2" s="399"/>
      <c r="AOM2" s="399"/>
      <c r="AON2" s="399"/>
      <c r="AOO2" s="399"/>
      <c r="AOP2" s="399"/>
      <c r="AOQ2" s="399"/>
      <c r="AOR2" s="399"/>
      <c r="AOS2" s="399"/>
      <c r="AOT2" s="399"/>
      <c r="AOU2" s="399"/>
      <c r="AOV2" s="399"/>
      <c r="AOW2" s="399"/>
      <c r="AOX2" s="399"/>
      <c r="AOY2" s="399"/>
      <c r="AOZ2" s="399"/>
      <c r="APA2" s="399"/>
      <c r="APB2" s="399"/>
      <c r="APC2" s="399"/>
      <c r="APD2" s="399"/>
      <c r="APE2" s="399"/>
      <c r="APF2" s="399"/>
      <c r="APG2" s="399"/>
      <c r="APH2" s="399"/>
      <c r="API2" s="399"/>
      <c r="APJ2" s="399"/>
      <c r="APK2" s="399"/>
      <c r="APL2" s="399"/>
      <c r="APM2" s="399"/>
      <c r="APN2" s="399"/>
      <c r="APO2" s="399"/>
      <c r="APP2" s="399"/>
      <c r="APQ2" s="399"/>
      <c r="APR2" s="399"/>
      <c r="APS2" s="399"/>
      <c r="APT2" s="399"/>
      <c r="APU2" s="399"/>
      <c r="APV2" s="399"/>
      <c r="APW2" s="399"/>
      <c r="APX2" s="399"/>
      <c r="APY2" s="399"/>
      <c r="APZ2" s="399"/>
      <c r="AQA2" s="399"/>
      <c r="AQB2" s="399"/>
      <c r="AQC2" s="399"/>
      <c r="AQD2" s="399"/>
      <c r="AQE2" s="399"/>
      <c r="AQF2" s="399"/>
      <c r="AQG2" s="399"/>
      <c r="AQH2" s="399"/>
      <c r="AQI2" s="399"/>
      <c r="AQJ2" s="399"/>
      <c r="AQK2" s="399"/>
      <c r="AQL2" s="399"/>
      <c r="AQM2" s="399"/>
      <c r="AQN2" s="399"/>
      <c r="AQO2" s="399"/>
      <c r="AQP2" s="399"/>
      <c r="AQQ2" s="399"/>
      <c r="AQR2" s="399"/>
      <c r="AQS2" s="399"/>
      <c r="AQT2" s="399"/>
      <c r="AQU2" s="399"/>
      <c r="AQV2" s="399"/>
      <c r="AQW2" s="399"/>
      <c r="AQX2" s="399"/>
      <c r="AQY2" s="399"/>
      <c r="AQZ2" s="399"/>
      <c r="ARA2" s="399"/>
      <c r="ARB2" s="399"/>
      <c r="ARC2" s="399"/>
      <c r="ARD2" s="399"/>
      <c r="ARE2" s="399"/>
      <c r="ARF2" s="399"/>
      <c r="ARG2" s="399"/>
      <c r="ARH2" s="399"/>
      <c r="ARI2" s="399"/>
      <c r="ARJ2" s="399"/>
      <c r="ARK2" s="399"/>
      <c r="ARL2" s="399"/>
      <c r="ARM2" s="399"/>
      <c r="ARN2" s="399"/>
      <c r="ARO2" s="399"/>
      <c r="ARP2" s="399"/>
      <c r="ARQ2" s="399"/>
      <c r="ARR2" s="399"/>
      <c r="ARS2" s="399"/>
      <c r="ART2" s="399"/>
      <c r="ARU2" s="399"/>
      <c r="ARV2" s="399"/>
      <c r="ARW2" s="399"/>
      <c r="ARX2" s="399"/>
      <c r="ARY2" s="399"/>
      <c r="ARZ2" s="399"/>
      <c r="ASA2" s="399"/>
      <c r="ASB2" s="399"/>
      <c r="ASC2" s="399"/>
      <c r="ASD2" s="399"/>
      <c r="ASE2" s="399"/>
      <c r="ASF2" s="399"/>
      <c r="ASG2" s="399"/>
      <c r="ASH2" s="399"/>
      <c r="ASI2" s="399"/>
      <c r="ASJ2" s="399"/>
      <c r="ASK2" s="399"/>
      <c r="ASL2" s="399"/>
      <c r="ASM2" s="399"/>
      <c r="ASN2" s="399"/>
      <c r="ASO2" s="399"/>
      <c r="ASP2" s="399"/>
      <c r="ASQ2" s="399"/>
      <c r="ASR2" s="399"/>
      <c r="ASS2" s="399"/>
      <c r="AST2" s="399"/>
      <c r="ASU2" s="399"/>
      <c r="ASV2" s="399"/>
      <c r="ASW2" s="399"/>
      <c r="ASX2" s="399"/>
      <c r="ASY2" s="399"/>
      <c r="ASZ2" s="399"/>
      <c r="ATA2" s="399"/>
      <c r="ATB2" s="399"/>
      <c r="ATC2" s="399"/>
      <c r="ATD2" s="399"/>
      <c r="ATE2" s="399"/>
      <c r="ATF2" s="399"/>
      <c r="ATG2" s="399"/>
      <c r="ATH2" s="399"/>
      <c r="ATI2" s="399"/>
      <c r="ATJ2" s="399"/>
      <c r="ATK2" s="399"/>
      <c r="ATL2" s="399"/>
      <c r="ATM2" s="399"/>
      <c r="ATN2" s="399"/>
      <c r="ATO2" s="399"/>
      <c r="ATP2" s="399"/>
      <c r="ATQ2" s="399"/>
      <c r="ATR2" s="399"/>
      <c r="ATS2" s="399"/>
      <c r="ATT2" s="399"/>
      <c r="ATU2" s="399"/>
      <c r="ATV2" s="399"/>
      <c r="ATW2" s="399"/>
      <c r="ATX2" s="399"/>
      <c r="ATY2" s="399"/>
      <c r="ATZ2" s="399"/>
      <c r="AUA2" s="399"/>
      <c r="AUB2" s="399"/>
      <c r="AUC2" s="399"/>
      <c r="AUD2" s="399"/>
      <c r="AUE2" s="399"/>
      <c r="AUF2" s="399"/>
      <c r="AUG2" s="399"/>
      <c r="AUH2" s="399"/>
      <c r="AUI2" s="399"/>
      <c r="AUJ2" s="399"/>
      <c r="AUK2" s="399"/>
      <c r="AUL2" s="399"/>
      <c r="AUM2" s="399"/>
      <c r="AUN2" s="399"/>
      <c r="AUO2" s="399"/>
      <c r="AUP2" s="399"/>
      <c r="AUQ2" s="399"/>
      <c r="AUR2" s="399"/>
      <c r="AUS2" s="399"/>
      <c r="AUT2" s="399"/>
      <c r="AUU2" s="399"/>
      <c r="AUV2" s="399"/>
      <c r="AUW2" s="399"/>
      <c r="AUX2" s="399"/>
      <c r="AUY2" s="399"/>
      <c r="AUZ2" s="399"/>
      <c r="AVA2" s="399"/>
      <c r="AVB2" s="399"/>
      <c r="AVC2" s="399"/>
      <c r="AVD2" s="399"/>
      <c r="AVE2" s="399"/>
      <c r="AVF2" s="399"/>
      <c r="AVG2" s="399"/>
      <c r="AVH2" s="399"/>
      <c r="AVI2" s="399"/>
      <c r="AVJ2" s="399"/>
      <c r="AVK2" s="399"/>
      <c r="AVL2" s="399"/>
      <c r="AVM2" s="399"/>
      <c r="AVN2" s="399"/>
      <c r="AVO2" s="399"/>
      <c r="AVP2" s="399"/>
      <c r="AVQ2" s="399"/>
      <c r="AVR2" s="399"/>
      <c r="AVS2" s="399"/>
      <c r="AVT2" s="399"/>
      <c r="AVU2" s="399"/>
      <c r="AVV2" s="399"/>
      <c r="AVW2" s="399"/>
      <c r="AVX2" s="399"/>
      <c r="AVY2" s="399"/>
      <c r="AVZ2" s="399"/>
      <c r="AWA2" s="399"/>
      <c r="AWB2" s="399"/>
      <c r="AWC2" s="399"/>
      <c r="AWD2" s="399"/>
      <c r="AWE2" s="399"/>
      <c r="AWF2" s="399"/>
      <c r="AWG2" s="399"/>
      <c r="AWH2" s="399"/>
      <c r="AWI2" s="399"/>
      <c r="AWJ2" s="399"/>
      <c r="AWK2" s="399"/>
      <c r="AWL2" s="399"/>
      <c r="AWM2" s="399"/>
      <c r="AWN2" s="399"/>
      <c r="AWO2" s="399"/>
      <c r="AWP2" s="399"/>
      <c r="AWQ2" s="399"/>
      <c r="AWR2" s="399"/>
      <c r="AWS2" s="399"/>
      <c r="AWT2" s="399"/>
      <c r="AWU2" s="399"/>
      <c r="AWV2" s="399"/>
      <c r="AWW2" s="399"/>
      <c r="AWX2" s="399"/>
      <c r="AWY2" s="399"/>
      <c r="AWZ2" s="399"/>
      <c r="AXA2" s="399"/>
      <c r="AXB2" s="399"/>
      <c r="AXC2" s="399"/>
      <c r="AXD2" s="399"/>
      <c r="AXE2" s="399"/>
      <c r="AXF2" s="399"/>
      <c r="AXG2" s="399"/>
      <c r="AXH2" s="399"/>
      <c r="AXI2" s="399"/>
      <c r="AXJ2" s="399"/>
      <c r="AXK2" s="399"/>
      <c r="AXL2" s="399"/>
      <c r="AXM2" s="399"/>
      <c r="AXN2" s="399"/>
      <c r="AXO2" s="399"/>
      <c r="AXP2" s="399"/>
      <c r="AXQ2" s="399"/>
      <c r="AXR2" s="399"/>
      <c r="AXS2" s="399"/>
      <c r="AXT2" s="399"/>
      <c r="AXU2" s="399"/>
      <c r="AXV2" s="399"/>
      <c r="AXW2" s="399"/>
      <c r="AXX2" s="399"/>
      <c r="AXY2" s="399"/>
      <c r="AXZ2" s="399"/>
      <c r="AYA2" s="399"/>
      <c r="AYB2" s="399"/>
      <c r="AYC2" s="399"/>
      <c r="AYD2" s="399"/>
      <c r="AYE2" s="399"/>
      <c r="AYF2" s="399"/>
      <c r="AYG2" s="399"/>
      <c r="AYH2" s="399"/>
      <c r="AYI2" s="399"/>
      <c r="AYJ2" s="399"/>
      <c r="AYK2" s="399"/>
      <c r="AYL2" s="399"/>
      <c r="AYM2" s="399"/>
      <c r="AYN2" s="399"/>
      <c r="AYO2" s="399"/>
      <c r="AYP2" s="399"/>
      <c r="AYQ2" s="399"/>
      <c r="AYR2" s="399"/>
      <c r="AYS2" s="399"/>
      <c r="AYT2" s="399"/>
      <c r="AYU2" s="399"/>
      <c r="AYV2" s="399"/>
      <c r="AYW2" s="399"/>
      <c r="AYX2" s="399"/>
      <c r="AYY2" s="399"/>
      <c r="AYZ2" s="399"/>
      <c r="AZA2" s="399"/>
      <c r="AZB2" s="399"/>
      <c r="AZC2" s="399"/>
      <c r="AZD2" s="399"/>
      <c r="AZE2" s="399"/>
      <c r="AZF2" s="399"/>
      <c r="AZG2" s="399"/>
      <c r="AZH2" s="399"/>
      <c r="AZI2" s="399"/>
      <c r="AZJ2" s="399"/>
      <c r="AZK2" s="399"/>
      <c r="AZL2" s="399"/>
      <c r="AZM2" s="399"/>
      <c r="AZN2" s="399"/>
      <c r="AZO2" s="399"/>
      <c r="AZP2" s="399"/>
      <c r="AZQ2" s="399"/>
      <c r="AZR2" s="399"/>
      <c r="AZS2" s="399"/>
      <c r="AZT2" s="399"/>
      <c r="AZU2" s="399"/>
      <c r="AZV2" s="399"/>
      <c r="AZW2" s="399"/>
      <c r="AZX2" s="399"/>
      <c r="AZY2" s="399"/>
      <c r="AZZ2" s="399"/>
      <c r="BAA2" s="399"/>
      <c r="BAB2" s="399"/>
      <c r="BAC2" s="399"/>
      <c r="BAD2" s="399"/>
      <c r="BAE2" s="399"/>
      <c r="BAF2" s="399"/>
      <c r="BAG2" s="399"/>
      <c r="BAH2" s="399"/>
      <c r="BAI2" s="399"/>
      <c r="BAJ2" s="399"/>
      <c r="BAK2" s="399"/>
      <c r="BAL2" s="399"/>
      <c r="BAM2" s="399"/>
      <c r="BAN2" s="399"/>
      <c r="BAO2" s="399"/>
      <c r="BAP2" s="399"/>
      <c r="BAQ2" s="399"/>
      <c r="BAR2" s="399"/>
      <c r="BAS2" s="399"/>
      <c r="BAT2" s="399"/>
      <c r="BAU2" s="399"/>
      <c r="BAV2" s="399"/>
      <c r="BAW2" s="399"/>
      <c r="BAX2" s="399"/>
      <c r="BAY2" s="399"/>
      <c r="BAZ2" s="399"/>
      <c r="BBA2" s="399"/>
      <c r="BBB2" s="399"/>
      <c r="BBC2" s="399"/>
      <c r="BBD2" s="399"/>
      <c r="BBE2" s="399"/>
      <c r="BBF2" s="399"/>
      <c r="BBG2" s="399"/>
      <c r="BBH2" s="399"/>
      <c r="BBI2" s="399"/>
      <c r="BBJ2" s="399"/>
      <c r="BBK2" s="399"/>
      <c r="BBL2" s="399"/>
      <c r="BBM2" s="399"/>
      <c r="BBN2" s="399"/>
      <c r="BBO2" s="399"/>
      <c r="BBP2" s="399"/>
      <c r="BBQ2" s="399"/>
      <c r="BBR2" s="399"/>
      <c r="BBS2" s="399"/>
      <c r="BBT2" s="399"/>
      <c r="BBU2" s="399"/>
      <c r="BBV2" s="399"/>
      <c r="BBW2" s="399"/>
      <c r="BBX2" s="399"/>
      <c r="BBY2" s="399"/>
      <c r="BBZ2" s="399"/>
      <c r="BCA2" s="399"/>
      <c r="BCB2" s="399"/>
      <c r="BCC2" s="399"/>
      <c r="BCD2" s="399"/>
      <c r="BCE2" s="399"/>
      <c r="BCF2" s="399"/>
      <c r="BCG2" s="399"/>
      <c r="BCH2" s="399"/>
      <c r="BCI2" s="399"/>
      <c r="BCJ2" s="399"/>
      <c r="BCK2" s="399"/>
      <c r="BCL2" s="399"/>
      <c r="BCM2" s="399"/>
      <c r="BCN2" s="399"/>
      <c r="BCO2" s="399"/>
      <c r="BCP2" s="399"/>
      <c r="BCQ2" s="399"/>
      <c r="BCR2" s="399"/>
      <c r="BCS2" s="399"/>
      <c r="BCT2" s="399"/>
      <c r="BCU2" s="399"/>
      <c r="BCV2" s="399"/>
      <c r="BCW2" s="399"/>
      <c r="BCX2" s="399"/>
      <c r="BCY2" s="399"/>
      <c r="BCZ2" s="399"/>
      <c r="BDA2" s="399"/>
      <c r="BDB2" s="399"/>
      <c r="BDC2" s="399"/>
      <c r="BDD2" s="399"/>
      <c r="BDE2" s="399"/>
      <c r="BDF2" s="399"/>
      <c r="BDG2" s="399"/>
      <c r="BDH2" s="399"/>
      <c r="BDI2" s="399"/>
      <c r="BDJ2" s="399"/>
      <c r="BDK2" s="399"/>
      <c r="BDL2" s="399"/>
      <c r="BDM2" s="399"/>
      <c r="BDN2" s="399"/>
      <c r="BDO2" s="399"/>
      <c r="BDP2" s="399"/>
      <c r="BDQ2" s="399"/>
      <c r="BDR2" s="399"/>
      <c r="BDS2" s="399"/>
      <c r="BDT2" s="399"/>
      <c r="BDU2" s="399"/>
      <c r="BDV2" s="399"/>
      <c r="BDW2" s="399"/>
      <c r="BDX2" s="399"/>
      <c r="BDY2" s="399"/>
      <c r="BDZ2" s="399"/>
      <c r="BEA2" s="399"/>
      <c r="BEB2" s="399"/>
      <c r="BEC2" s="399"/>
      <c r="BED2" s="399"/>
      <c r="BEE2" s="399"/>
      <c r="BEF2" s="399"/>
      <c r="BEG2" s="399"/>
      <c r="BEH2" s="399"/>
      <c r="BEI2" s="399"/>
      <c r="BEJ2" s="399"/>
      <c r="BEK2" s="399"/>
      <c r="BEL2" s="399"/>
      <c r="BEM2" s="399"/>
      <c r="BEN2" s="399"/>
      <c r="BEO2" s="399"/>
      <c r="BEP2" s="399"/>
      <c r="BEQ2" s="399"/>
      <c r="BER2" s="399"/>
      <c r="BES2" s="399"/>
      <c r="BET2" s="399"/>
      <c r="BEU2" s="399"/>
      <c r="BEV2" s="399"/>
      <c r="BEW2" s="399"/>
      <c r="BEX2" s="399"/>
      <c r="BEY2" s="399"/>
      <c r="BEZ2" s="399"/>
      <c r="BFA2" s="399"/>
      <c r="BFB2" s="399"/>
      <c r="BFC2" s="399"/>
      <c r="BFD2" s="399"/>
      <c r="BFE2" s="399"/>
      <c r="BFF2" s="399"/>
      <c r="BFG2" s="399"/>
      <c r="BFH2" s="399"/>
      <c r="BFI2" s="399"/>
      <c r="BFJ2" s="399"/>
      <c r="BFK2" s="399"/>
      <c r="BFL2" s="399"/>
      <c r="BFM2" s="399"/>
      <c r="BFN2" s="399"/>
      <c r="BFO2" s="399"/>
      <c r="BFP2" s="399"/>
      <c r="BFQ2" s="399"/>
      <c r="BFR2" s="399"/>
      <c r="BFS2" s="399"/>
      <c r="BFT2" s="399"/>
      <c r="BFU2" s="399"/>
      <c r="BFV2" s="399"/>
      <c r="BFW2" s="399"/>
      <c r="BFX2" s="399"/>
      <c r="BFY2" s="399"/>
      <c r="BFZ2" s="399"/>
      <c r="BGA2" s="399"/>
      <c r="BGB2" s="399"/>
      <c r="BGC2" s="399"/>
      <c r="BGD2" s="399"/>
      <c r="BGE2" s="399"/>
      <c r="BGF2" s="399"/>
      <c r="BGG2" s="399"/>
      <c r="BGH2" s="399"/>
      <c r="BGI2" s="399"/>
      <c r="BGJ2" s="399"/>
      <c r="BGK2" s="399"/>
      <c r="BGL2" s="399"/>
      <c r="BGM2" s="399"/>
      <c r="BGN2" s="399"/>
      <c r="BGO2" s="399"/>
      <c r="BGP2" s="399"/>
      <c r="BGQ2" s="399"/>
      <c r="BGR2" s="399"/>
      <c r="BGS2" s="399"/>
      <c r="BGT2" s="399"/>
      <c r="BGU2" s="399"/>
      <c r="BGV2" s="399"/>
      <c r="BGW2" s="399"/>
      <c r="BGX2" s="399"/>
      <c r="BGY2" s="399"/>
      <c r="BGZ2" s="399"/>
      <c r="BHA2" s="399"/>
      <c r="BHB2" s="399"/>
      <c r="BHC2" s="399"/>
      <c r="BHD2" s="399"/>
      <c r="BHE2" s="399"/>
      <c r="BHF2" s="399"/>
      <c r="BHG2" s="399"/>
      <c r="BHH2" s="399"/>
      <c r="BHI2" s="399"/>
      <c r="BHJ2" s="399"/>
      <c r="BHK2" s="399"/>
      <c r="BHL2" s="399"/>
      <c r="BHM2" s="399"/>
      <c r="BHN2" s="399"/>
      <c r="BHO2" s="399"/>
      <c r="BHP2" s="399"/>
      <c r="BHQ2" s="399"/>
      <c r="BHR2" s="399"/>
      <c r="BHS2" s="399"/>
      <c r="BHT2" s="399"/>
      <c r="BHU2" s="399"/>
      <c r="BHV2" s="399"/>
      <c r="BHW2" s="399"/>
      <c r="BHX2" s="399"/>
      <c r="BHY2" s="399"/>
      <c r="BHZ2" s="399"/>
      <c r="BIA2" s="399"/>
      <c r="BIB2" s="399"/>
      <c r="BIC2" s="399"/>
      <c r="BID2" s="399"/>
      <c r="BIE2" s="399"/>
      <c r="BIF2" s="399"/>
      <c r="BIG2" s="399"/>
      <c r="BIH2" s="399"/>
      <c r="BII2" s="399"/>
      <c r="BIJ2" s="399"/>
      <c r="BIK2" s="399"/>
      <c r="BIL2" s="399"/>
      <c r="BIM2" s="399"/>
      <c r="BIN2" s="399"/>
      <c r="BIO2" s="399"/>
      <c r="BIP2" s="399"/>
      <c r="BIQ2" s="399"/>
      <c r="BIR2" s="399"/>
      <c r="BIS2" s="399"/>
      <c r="BIT2" s="399"/>
      <c r="BIU2" s="399"/>
      <c r="BIV2" s="399"/>
      <c r="BIW2" s="399"/>
      <c r="BIX2" s="399"/>
      <c r="BIY2" s="399"/>
      <c r="BIZ2" s="399"/>
      <c r="BJA2" s="399"/>
      <c r="BJB2" s="399"/>
      <c r="BJC2" s="399"/>
      <c r="BJD2" s="399"/>
      <c r="BJE2" s="399"/>
      <c r="BJF2" s="399"/>
      <c r="BJG2" s="399"/>
      <c r="BJH2" s="399"/>
      <c r="BJI2" s="399"/>
      <c r="BJJ2" s="399"/>
      <c r="BJK2" s="399"/>
      <c r="BJL2" s="399"/>
      <c r="BJM2" s="399"/>
      <c r="BJN2" s="399"/>
      <c r="BJO2" s="399"/>
      <c r="BJP2" s="399"/>
      <c r="BJQ2" s="399"/>
      <c r="BJR2" s="399"/>
      <c r="BJS2" s="399"/>
      <c r="BJT2" s="399"/>
      <c r="BJU2" s="399"/>
      <c r="BJV2" s="399"/>
      <c r="BJW2" s="399"/>
      <c r="BJX2" s="399"/>
      <c r="BJY2" s="399"/>
      <c r="BJZ2" s="399"/>
      <c r="BKA2" s="399"/>
      <c r="BKB2" s="399"/>
      <c r="BKC2" s="399"/>
      <c r="BKD2" s="399"/>
      <c r="BKE2" s="399"/>
      <c r="BKF2" s="399"/>
      <c r="BKG2" s="399"/>
      <c r="BKH2" s="399"/>
      <c r="BKI2" s="399"/>
      <c r="BKJ2" s="399"/>
      <c r="BKK2" s="399"/>
      <c r="BKL2" s="399"/>
      <c r="BKM2" s="399"/>
      <c r="BKN2" s="399"/>
      <c r="BKO2" s="399"/>
      <c r="BKP2" s="399"/>
      <c r="BKQ2" s="399"/>
      <c r="BKR2" s="399"/>
      <c r="BKS2" s="399"/>
      <c r="BKT2" s="399"/>
      <c r="BKU2" s="399"/>
      <c r="BKV2" s="399"/>
      <c r="BKW2" s="399"/>
      <c r="BKX2" s="399"/>
      <c r="BKY2" s="399"/>
      <c r="BKZ2" s="399"/>
      <c r="BLA2" s="399"/>
      <c r="BLB2" s="399"/>
      <c r="BLC2" s="399"/>
      <c r="BLD2" s="399"/>
      <c r="BLE2" s="399"/>
      <c r="BLF2" s="399"/>
      <c r="BLG2" s="399"/>
      <c r="BLH2" s="399"/>
      <c r="BLI2" s="399"/>
      <c r="BLJ2" s="399"/>
      <c r="BLK2" s="399"/>
      <c r="BLL2" s="399"/>
      <c r="BLM2" s="399"/>
      <c r="BLN2" s="399"/>
      <c r="BLO2" s="399"/>
      <c r="BLP2" s="399"/>
      <c r="BLQ2" s="399"/>
      <c r="BLR2" s="399"/>
      <c r="BLS2" s="399"/>
      <c r="BLT2" s="399"/>
      <c r="BLU2" s="399"/>
      <c r="BLV2" s="399"/>
      <c r="BLW2" s="399"/>
      <c r="BLX2" s="399"/>
      <c r="BLY2" s="399"/>
      <c r="BLZ2" s="399"/>
      <c r="BMA2" s="399"/>
      <c r="BMB2" s="399"/>
      <c r="BMC2" s="399"/>
      <c r="BMD2" s="399"/>
      <c r="BME2" s="399"/>
      <c r="BMF2" s="399"/>
      <c r="BMG2" s="399"/>
      <c r="BMH2" s="399"/>
      <c r="BMI2" s="399"/>
      <c r="BMJ2" s="399"/>
      <c r="BMK2" s="399"/>
      <c r="BML2" s="399"/>
      <c r="BMM2" s="399"/>
      <c r="BMN2" s="399"/>
      <c r="BMO2" s="399"/>
      <c r="BMP2" s="399"/>
      <c r="BMQ2" s="399"/>
      <c r="BMR2" s="399"/>
      <c r="BMS2" s="399"/>
      <c r="BMT2" s="399"/>
      <c r="BMU2" s="399"/>
      <c r="BMV2" s="399"/>
      <c r="BMW2" s="399"/>
      <c r="BMX2" s="399"/>
      <c r="BMY2" s="399"/>
      <c r="BMZ2" s="399"/>
      <c r="BNA2" s="399"/>
      <c r="BNB2" s="399"/>
      <c r="BNC2" s="399"/>
      <c r="BND2" s="399"/>
      <c r="BNE2" s="399"/>
      <c r="BNF2" s="399"/>
      <c r="BNG2" s="399"/>
      <c r="BNH2" s="399"/>
      <c r="BNI2" s="399"/>
      <c r="BNJ2" s="399"/>
      <c r="BNK2" s="399"/>
      <c r="BNL2" s="399"/>
      <c r="BNM2" s="399"/>
      <c r="BNN2" s="399"/>
      <c r="BNO2" s="399"/>
      <c r="BNP2" s="399"/>
      <c r="BNQ2" s="399"/>
      <c r="BNR2" s="399"/>
      <c r="BNS2" s="399"/>
      <c r="BNT2" s="399"/>
      <c r="BNU2" s="399"/>
      <c r="BNV2" s="399"/>
      <c r="BNW2" s="399"/>
      <c r="BNX2" s="399"/>
      <c r="BNY2" s="399"/>
      <c r="BNZ2" s="399"/>
      <c r="BOA2" s="399"/>
      <c r="BOB2" s="399"/>
      <c r="BOC2" s="399"/>
      <c r="BOD2" s="399"/>
      <c r="BOE2" s="399"/>
      <c r="BOF2" s="399"/>
      <c r="BOG2" s="399"/>
      <c r="BOH2" s="399"/>
      <c r="BOI2" s="399"/>
      <c r="BOJ2" s="399"/>
      <c r="BOK2" s="399"/>
      <c r="BOL2" s="399"/>
      <c r="BOM2" s="399"/>
      <c r="BON2" s="399"/>
      <c r="BOO2" s="399"/>
      <c r="BOP2" s="399"/>
      <c r="BOQ2" s="399"/>
      <c r="BOR2" s="399"/>
      <c r="BOS2" s="399"/>
      <c r="BOT2" s="399"/>
      <c r="BOU2" s="399"/>
      <c r="BOV2" s="399"/>
      <c r="BOW2" s="399"/>
      <c r="BOX2" s="399"/>
      <c r="BOY2" s="399"/>
      <c r="BOZ2" s="399"/>
      <c r="BPA2" s="399"/>
      <c r="BPB2" s="399"/>
      <c r="BPC2" s="399"/>
      <c r="BPD2" s="399"/>
      <c r="BPE2" s="399"/>
      <c r="BPF2" s="399"/>
      <c r="BPG2" s="399"/>
      <c r="BPH2" s="399"/>
      <c r="BPI2" s="399"/>
      <c r="BPJ2" s="399"/>
      <c r="BPK2" s="399"/>
      <c r="BPL2" s="399"/>
      <c r="BPM2" s="399"/>
      <c r="BPN2" s="399"/>
      <c r="BPO2" s="399"/>
      <c r="BPP2" s="399"/>
      <c r="BPQ2" s="399"/>
      <c r="BPR2" s="399"/>
      <c r="BPS2" s="399"/>
      <c r="BPT2" s="399"/>
      <c r="BPU2" s="399"/>
      <c r="BPV2" s="399"/>
      <c r="BPW2" s="399"/>
      <c r="BPX2" s="399"/>
      <c r="BPY2" s="399"/>
      <c r="BPZ2" s="399"/>
      <c r="BQA2" s="399"/>
      <c r="BQB2" s="399"/>
      <c r="BQC2" s="399"/>
      <c r="BQD2" s="399"/>
      <c r="BQE2" s="399"/>
      <c r="BQF2" s="399"/>
      <c r="BQG2" s="399"/>
      <c r="BQH2" s="399"/>
      <c r="BQI2" s="399"/>
      <c r="BQJ2" s="399"/>
      <c r="BQK2" s="399"/>
      <c r="BQL2" s="399"/>
      <c r="BQM2" s="399"/>
      <c r="BQN2" s="399"/>
      <c r="BQO2" s="399"/>
      <c r="BQP2" s="399"/>
      <c r="BQQ2" s="399"/>
      <c r="BQR2" s="399"/>
      <c r="BQS2" s="399"/>
      <c r="BQT2" s="399"/>
      <c r="BQU2" s="399"/>
      <c r="BQV2" s="399"/>
      <c r="BQW2" s="399"/>
      <c r="BQX2" s="399"/>
      <c r="BQY2" s="399"/>
      <c r="BQZ2" s="399"/>
      <c r="BRA2" s="399"/>
      <c r="BRB2" s="399"/>
      <c r="BRC2" s="399"/>
      <c r="BRD2" s="399"/>
      <c r="BRE2" s="399"/>
      <c r="BRF2" s="399"/>
      <c r="BRG2" s="399"/>
      <c r="BRH2" s="399"/>
      <c r="BRI2" s="399"/>
      <c r="BRJ2" s="399"/>
      <c r="BRK2" s="399"/>
      <c r="BRL2" s="399"/>
      <c r="BRM2" s="399"/>
      <c r="BRN2" s="399"/>
      <c r="BRO2" s="399"/>
      <c r="BRP2" s="399"/>
      <c r="BRQ2" s="399"/>
      <c r="BRR2" s="399"/>
      <c r="BRS2" s="399"/>
      <c r="BRT2" s="399"/>
      <c r="BRU2" s="399"/>
      <c r="BRV2" s="399"/>
      <c r="BRW2" s="399"/>
      <c r="BRX2" s="399"/>
      <c r="BRY2" s="399"/>
      <c r="BRZ2" s="399"/>
      <c r="BSA2" s="399"/>
      <c r="BSB2" s="399"/>
      <c r="BSC2" s="399"/>
      <c r="BSD2" s="399"/>
      <c r="BSE2" s="399"/>
      <c r="BSF2" s="399"/>
      <c r="BSG2" s="399"/>
      <c r="BSH2" s="399"/>
      <c r="BSI2" s="399"/>
      <c r="BSJ2" s="399"/>
      <c r="BSK2" s="399"/>
      <c r="BSL2" s="399"/>
      <c r="BSM2" s="399"/>
      <c r="BSN2" s="399"/>
      <c r="BSO2" s="399"/>
      <c r="BSP2" s="399"/>
      <c r="BSQ2" s="399"/>
      <c r="BSR2" s="399"/>
      <c r="BSS2" s="399"/>
      <c r="BST2" s="399"/>
      <c r="BSU2" s="399"/>
      <c r="BSV2" s="399"/>
      <c r="BSW2" s="399"/>
      <c r="BSX2" s="399"/>
      <c r="BSY2" s="399"/>
      <c r="BSZ2" s="399"/>
      <c r="BTA2" s="399"/>
      <c r="BTB2" s="399"/>
      <c r="BTC2" s="399"/>
      <c r="BTD2" s="399"/>
      <c r="BTE2" s="399"/>
      <c r="BTF2" s="399"/>
      <c r="BTG2" s="399"/>
      <c r="BTH2" s="399"/>
      <c r="BTI2" s="399"/>
      <c r="BTJ2" s="399"/>
      <c r="BTK2" s="399"/>
      <c r="BTL2" s="399"/>
      <c r="BTM2" s="399"/>
      <c r="BTN2" s="399"/>
      <c r="BTO2" s="399"/>
      <c r="BTP2" s="399"/>
      <c r="BTQ2" s="399"/>
      <c r="BTR2" s="399"/>
      <c r="BTS2" s="399"/>
      <c r="BTT2" s="399"/>
      <c r="BTU2" s="399"/>
      <c r="BTV2" s="399"/>
      <c r="BTW2" s="399"/>
      <c r="BTX2" s="399"/>
      <c r="BTY2" s="399"/>
      <c r="BTZ2" s="399"/>
      <c r="BUA2" s="399"/>
      <c r="BUB2" s="399"/>
      <c r="BUC2" s="399"/>
      <c r="BUD2" s="399"/>
      <c r="BUE2" s="399"/>
      <c r="BUF2" s="399"/>
      <c r="BUG2" s="399"/>
      <c r="BUH2" s="399"/>
      <c r="BUI2" s="399"/>
      <c r="BUJ2" s="399"/>
      <c r="BUK2" s="399"/>
      <c r="BUL2" s="399"/>
      <c r="BUM2" s="399"/>
      <c r="BUN2" s="399"/>
      <c r="BUO2" s="399"/>
      <c r="BUP2" s="399"/>
      <c r="BUQ2" s="399"/>
      <c r="BUR2" s="399"/>
      <c r="BUS2" s="399"/>
      <c r="BUT2" s="399"/>
      <c r="BUU2" s="399"/>
      <c r="BUV2" s="399"/>
      <c r="BUW2" s="399"/>
      <c r="BUX2" s="399"/>
      <c r="BUY2" s="399"/>
      <c r="BUZ2" s="399"/>
      <c r="BVA2" s="399"/>
      <c r="BVB2" s="399"/>
      <c r="BVC2" s="399"/>
      <c r="BVD2" s="399"/>
      <c r="BVE2" s="399"/>
      <c r="BVF2" s="399"/>
      <c r="BVG2" s="399"/>
      <c r="BVH2" s="399"/>
      <c r="BVI2" s="399"/>
      <c r="BVJ2" s="399"/>
      <c r="BVK2" s="399"/>
      <c r="BVL2" s="399"/>
      <c r="BVM2" s="399"/>
      <c r="BVN2" s="399"/>
      <c r="BVO2" s="399"/>
      <c r="BVP2" s="399"/>
      <c r="BVQ2" s="399"/>
      <c r="BVR2" s="399"/>
      <c r="BVS2" s="399"/>
      <c r="BVT2" s="399"/>
      <c r="BVU2" s="399"/>
      <c r="BVV2" s="399"/>
      <c r="BVW2" s="399"/>
      <c r="BVX2" s="399"/>
      <c r="BVY2" s="399"/>
      <c r="BVZ2" s="399"/>
      <c r="BWA2" s="399"/>
      <c r="BWB2" s="399"/>
      <c r="BWC2" s="399"/>
      <c r="BWD2" s="399"/>
      <c r="BWE2" s="399"/>
      <c r="BWF2" s="399"/>
      <c r="BWG2" s="399"/>
      <c r="BWH2" s="399"/>
      <c r="BWI2" s="399"/>
      <c r="BWJ2" s="399"/>
      <c r="BWK2" s="399"/>
      <c r="BWL2" s="399"/>
      <c r="BWM2" s="399"/>
      <c r="BWN2" s="399"/>
      <c r="BWO2" s="399"/>
      <c r="BWP2" s="399"/>
      <c r="BWQ2" s="399"/>
      <c r="BWR2" s="399"/>
      <c r="BWS2" s="399"/>
      <c r="BWT2" s="399"/>
      <c r="BWU2" s="399"/>
      <c r="BWV2" s="399"/>
      <c r="BWW2" s="399"/>
      <c r="BWX2" s="399"/>
      <c r="BWY2" s="399"/>
      <c r="BWZ2" s="399"/>
      <c r="BXA2" s="399"/>
      <c r="BXB2" s="399"/>
      <c r="BXC2" s="399"/>
      <c r="BXD2" s="399"/>
      <c r="BXE2" s="399"/>
      <c r="BXF2" s="399"/>
      <c r="BXG2" s="399"/>
      <c r="BXH2" s="399"/>
      <c r="BXI2" s="399"/>
      <c r="BXJ2" s="399"/>
      <c r="BXK2" s="399"/>
      <c r="BXL2" s="399"/>
      <c r="BXM2" s="399"/>
      <c r="BXN2" s="399"/>
      <c r="BXO2" s="399"/>
      <c r="BXP2" s="399"/>
      <c r="BXQ2" s="399"/>
      <c r="BXR2" s="399"/>
      <c r="BXS2" s="399"/>
      <c r="BXT2" s="399"/>
      <c r="BXU2" s="399"/>
      <c r="BXV2" s="399"/>
      <c r="BXW2" s="399"/>
      <c r="BXX2" s="399"/>
      <c r="BXY2" s="399"/>
      <c r="BXZ2" s="399"/>
      <c r="BYA2" s="399"/>
      <c r="BYB2" s="399"/>
      <c r="BYC2" s="399"/>
      <c r="BYD2" s="399"/>
      <c r="BYE2" s="399"/>
      <c r="BYF2" s="399"/>
      <c r="BYG2" s="399"/>
      <c r="BYH2" s="399"/>
      <c r="BYI2" s="399"/>
      <c r="BYJ2" s="399"/>
      <c r="BYK2" s="399"/>
      <c r="BYL2" s="399"/>
      <c r="BYM2" s="399"/>
      <c r="BYN2" s="399"/>
      <c r="BYO2" s="399"/>
      <c r="BYP2" s="399"/>
      <c r="BYQ2" s="399"/>
      <c r="BYR2" s="399"/>
      <c r="BYS2" s="399"/>
      <c r="BYT2" s="399"/>
      <c r="BYU2" s="399"/>
      <c r="BYV2" s="399"/>
      <c r="BYW2" s="399"/>
      <c r="BYX2" s="399"/>
      <c r="BYY2" s="399"/>
      <c r="BYZ2" s="399"/>
      <c r="BZA2" s="399"/>
      <c r="BZB2" s="399"/>
      <c r="BZC2" s="399"/>
      <c r="BZD2" s="399"/>
      <c r="BZE2" s="399"/>
      <c r="BZF2" s="399"/>
      <c r="BZG2" s="399"/>
      <c r="BZH2" s="399"/>
      <c r="BZI2" s="399"/>
      <c r="BZJ2" s="399"/>
      <c r="BZK2" s="399"/>
      <c r="BZL2" s="399"/>
      <c r="BZM2" s="399"/>
      <c r="BZN2" s="399"/>
      <c r="BZO2" s="399"/>
      <c r="BZP2" s="399"/>
      <c r="BZQ2" s="399"/>
      <c r="BZR2" s="399"/>
      <c r="BZS2" s="399"/>
      <c r="BZT2" s="399"/>
      <c r="BZU2" s="399"/>
      <c r="BZV2" s="399"/>
      <c r="BZW2" s="399"/>
      <c r="BZX2" s="399"/>
      <c r="BZY2" s="399"/>
      <c r="BZZ2" s="399"/>
      <c r="CAA2" s="399"/>
      <c r="CAB2" s="399"/>
      <c r="CAC2" s="399"/>
      <c r="CAD2" s="399"/>
      <c r="CAE2" s="399"/>
      <c r="CAF2" s="399"/>
      <c r="CAG2" s="399"/>
      <c r="CAH2" s="399"/>
      <c r="CAI2" s="399"/>
      <c r="CAJ2" s="399"/>
      <c r="CAK2" s="399"/>
      <c r="CAL2" s="399"/>
      <c r="CAM2" s="399"/>
      <c r="CAN2" s="399"/>
      <c r="CAO2" s="399"/>
      <c r="CAP2" s="399"/>
      <c r="CAQ2" s="399"/>
      <c r="CAR2" s="399"/>
      <c r="CAS2" s="399"/>
      <c r="CAT2" s="399"/>
      <c r="CAU2" s="399"/>
      <c r="CAV2" s="399"/>
      <c r="CAW2" s="399"/>
      <c r="CAX2" s="399"/>
      <c r="CAY2" s="399"/>
      <c r="CAZ2" s="399"/>
      <c r="CBA2" s="399"/>
      <c r="CBB2" s="399"/>
      <c r="CBC2" s="399"/>
      <c r="CBD2" s="399"/>
      <c r="CBE2" s="399"/>
      <c r="CBF2" s="399"/>
      <c r="CBG2" s="399"/>
      <c r="CBH2" s="399"/>
      <c r="CBI2" s="399"/>
      <c r="CBJ2" s="399"/>
      <c r="CBK2" s="399"/>
      <c r="CBL2" s="399"/>
      <c r="CBM2" s="399"/>
      <c r="CBN2" s="399"/>
      <c r="CBO2" s="399"/>
      <c r="CBP2" s="399"/>
      <c r="CBQ2" s="399"/>
      <c r="CBR2" s="399"/>
      <c r="CBS2" s="399"/>
      <c r="CBT2" s="399"/>
      <c r="CBU2" s="399"/>
      <c r="CBV2" s="399"/>
      <c r="CBW2" s="399"/>
      <c r="CBX2" s="399"/>
      <c r="CBY2" s="399"/>
      <c r="CBZ2" s="399"/>
      <c r="CCA2" s="399"/>
      <c r="CCB2" s="399"/>
      <c r="CCC2" s="399"/>
      <c r="CCD2" s="399"/>
      <c r="CCE2" s="399"/>
      <c r="CCF2" s="399"/>
      <c r="CCG2" s="399"/>
      <c r="CCH2" s="399"/>
      <c r="CCI2" s="399"/>
      <c r="CCJ2" s="399"/>
      <c r="CCK2" s="399"/>
      <c r="CCL2" s="399"/>
      <c r="CCM2" s="399"/>
      <c r="CCN2" s="399"/>
      <c r="CCO2" s="399"/>
      <c r="CCP2" s="399"/>
      <c r="CCQ2" s="399"/>
      <c r="CCR2" s="399"/>
      <c r="CCS2" s="399"/>
      <c r="CCT2" s="399"/>
      <c r="CCU2" s="399"/>
      <c r="CCV2" s="399"/>
      <c r="CCW2" s="399"/>
      <c r="CCX2" s="399"/>
      <c r="CCY2" s="399"/>
      <c r="CCZ2" s="399"/>
      <c r="CDA2" s="399"/>
      <c r="CDB2" s="399"/>
      <c r="CDC2" s="399"/>
      <c r="CDD2" s="399"/>
      <c r="CDE2" s="399"/>
      <c r="CDF2" s="399"/>
      <c r="CDG2" s="399"/>
      <c r="CDH2" s="399"/>
      <c r="CDI2" s="399"/>
      <c r="CDJ2" s="399"/>
      <c r="CDK2" s="399"/>
      <c r="CDL2" s="399"/>
      <c r="CDM2" s="399"/>
      <c r="CDN2" s="399"/>
      <c r="CDO2" s="399"/>
      <c r="CDP2" s="399"/>
      <c r="CDQ2" s="399"/>
      <c r="CDR2" s="399"/>
      <c r="CDS2" s="399"/>
      <c r="CDT2" s="399"/>
      <c r="CDU2" s="399"/>
      <c r="CDV2" s="399"/>
      <c r="CDW2" s="399"/>
      <c r="CDX2" s="399"/>
      <c r="CDY2" s="399"/>
      <c r="CDZ2" s="399"/>
      <c r="CEA2" s="399"/>
      <c r="CEB2" s="399"/>
      <c r="CEC2" s="399"/>
      <c r="CED2" s="399"/>
      <c r="CEE2" s="399"/>
      <c r="CEF2" s="399"/>
      <c r="CEG2" s="399"/>
      <c r="CEH2" s="399"/>
      <c r="CEI2" s="399"/>
      <c r="CEJ2" s="399"/>
      <c r="CEK2" s="399"/>
      <c r="CEL2" s="399"/>
      <c r="CEM2" s="399"/>
      <c r="CEN2" s="399"/>
      <c r="CEO2" s="399"/>
      <c r="CEP2" s="399"/>
      <c r="CEQ2" s="399"/>
      <c r="CER2" s="399"/>
      <c r="CES2" s="399"/>
      <c r="CET2" s="399"/>
      <c r="CEU2" s="399"/>
      <c r="CEV2" s="399"/>
      <c r="CEW2" s="399"/>
      <c r="CEX2" s="399"/>
      <c r="CEY2" s="399"/>
      <c r="CEZ2" s="399"/>
      <c r="CFA2" s="399"/>
      <c r="CFB2" s="399"/>
      <c r="CFC2" s="399"/>
      <c r="CFD2" s="399"/>
      <c r="CFE2" s="399"/>
      <c r="CFF2" s="399"/>
      <c r="CFG2" s="399"/>
      <c r="CFH2" s="399"/>
      <c r="CFI2" s="399"/>
      <c r="CFJ2" s="399"/>
      <c r="CFK2" s="399"/>
      <c r="CFL2" s="399"/>
      <c r="CFM2" s="399"/>
      <c r="CFN2" s="399"/>
      <c r="CFO2" s="399"/>
      <c r="CFP2" s="399"/>
      <c r="CFQ2" s="399"/>
      <c r="CFR2" s="399"/>
      <c r="CFS2" s="399"/>
      <c r="CFT2" s="399"/>
      <c r="CFU2" s="399"/>
      <c r="CFV2" s="399"/>
      <c r="CFW2" s="399"/>
      <c r="CFX2" s="399"/>
      <c r="CFY2" s="399"/>
      <c r="CFZ2" s="399"/>
      <c r="CGA2" s="399"/>
      <c r="CGB2" s="399"/>
      <c r="CGC2" s="399"/>
      <c r="CGD2" s="399"/>
      <c r="CGE2" s="399"/>
      <c r="CGF2" s="399"/>
      <c r="CGG2" s="399"/>
      <c r="CGH2" s="399"/>
      <c r="CGI2" s="399"/>
      <c r="CGJ2" s="399"/>
      <c r="CGK2" s="399"/>
      <c r="CGL2" s="399"/>
      <c r="CGM2" s="399"/>
      <c r="CGN2" s="399"/>
      <c r="CGO2" s="399"/>
      <c r="CGP2" s="399"/>
      <c r="CGQ2" s="399"/>
      <c r="CGR2" s="399"/>
      <c r="CGS2" s="399"/>
      <c r="CGT2" s="399"/>
      <c r="CGU2" s="399"/>
      <c r="CGV2" s="399"/>
      <c r="CGW2" s="399"/>
      <c r="CGX2" s="399"/>
      <c r="CGY2" s="399"/>
      <c r="CGZ2" s="399"/>
      <c r="CHA2" s="399"/>
      <c r="CHB2" s="399"/>
      <c r="CHC2" s="399"/>
      <c r="CHD2" s="399"/>
      <c r="CHE2" s="399"/>
      <c r="CHF2" s="399"/>
      <c r="CHG2" s="399"/>
      <c r="CHH2" s="399"/>
      <c r="CHI2" s="399"/>
      <c r="CHJ2" s="399"/>
      <c r="CHK2" s="399"/>
      <c r="CHL2" s="399"/>
      <c r="CHM2" s="399"/>
      <c r="CHN2" s="399"/>
      <c r="CHO2" s="399"/>
      <c r="CHP2" s="399"/>
      <c r="CHQ2" s="399"/>
      <c r="CHR2" s="399"/>
      <c r="CHS2" s="399"/>
      <c r="CHT2" s="399"/>
      <c r="CHU2" s="399"/>
      <c r="CHV2" s="399"/>
      <c r="CHW2" s="399"/>
      <c r="CHX2" s="399"/>
      <c r="CHY2" s="399"/>
      <c r="CHZ2" s="399"/>
      <c r="CIA2" s="399"/>
      <c r="CIB2" s="399"/>
      <c r="CIC2" s="399"/>
      <c r="CID2" s="399"/>
      <c r="CIE2" s="399"/>
      <c r="CIF2" s="399"/>
      <c r="CIG2" s="399"/>
      <c r="CIH2" s="399"/>
      <c r="CII2" s="399"/>
      <c r="CIJ2" s="399"/>
      <c r="CIK2" s="399"/>
      <c r="CIL2" s="399"/>
      <c r="CIM2" s="399"/>
      <c r="CIN2" s="399"/>
      <c r="CIO2" s="399"/>
      <c r="CIP2" s="399"/>
      <c r="CIQ2" s="399"/>
      <c r="CIR2" s="399"/>
      <c r="CIS2" s="399"/>
      <c r="CIT2" s="399"/>
      <c r="CIU2" s="399"/>
      <c r="CIV2" s="399"/>
      <c r="CIW2" s="399"/>
      <c r="CIX2" s="399"/>
      <c r="CIY2" s="399"/>
      <c r="CIZ2" s="399"/>
      <c r="CJA2" s="399"/>
      <c r="CJB2" s="399"/>
      <c r="CJC2" s="399"/>
      <c r="CJD2" s="399"/>
      <c r="CJE2" s="399"/>
      <c r="CJF2" s="399"/>
      <c r="CJG2" s="399"/>
      <c r="CJH2" s="399"/>
      <c r="CJI2" s="399"/>
      <c r="CJJ2" s="399"/>
      <c r="CJK2" s="399"/>
      <c r="CJL2" s="399"/>
      <c r="CJM2" s="399"/>
      <c r="CJN2" s="399"/>
      <c r="CJO2" s="399"/>
      <c r="CJP2" s="399"/>
      <c r="CJQ2" s="399"/>
      <c r="CJR2" s="399"/>
      <c r="CJS2" s="399"/>
      <c r="CJT2" s="399"/>
      <c r="CJU2" s="399"/>
      <c r="CJV2" s="399"/>
      <c r="CJW2" s="399"/>
      <c r="CJX2" s="399"/>
      <c r="CJY2" s="399"/>
      <c r="CJZ2" s="399"/>
      <c r="CKA2" s="399"/>
      <c r="CKB2" s="399"/>
      <c r="CKC2" s="399"/>
      <c r="CKD2" s="399"/>
      <c r="CKE2" s="399"/>
      <c r="CKF2" s="399"/>
      <c r="CKG2" s="399"/>
      <c r="CKH2" s="399"/>
      <c r="CKI2" s="399"/>
      <c r="CKJ2" s="399"/>
      <c r="CKK2" s="399"/>
      <c r="CKL2" s="399"/>
      <c r="CKM2" s="399"/>
      <c r="CKN2" s="399"/>
      <c r="CKO2" s="399"/>
      <c r="CKP2" s="399"/>
      <c r="CKQ2" s="399"/>
      <c r="CKR2" s="399"/>
      <c r="CKS2" s="399"/>
      <c r="CKT2" s="399"/>
      <c r="CKU2" s="399"/>
      <c r="CKV2" s="399"/>
      <c r="CKW2" s="399"/>
      <c r="CKX2" s="399"/>
      <c r="CKY2" s="399"/>
      <c r="CKZ2" s="399"/>
      <c r="CLA2" s="399"/>
      <c r="CLB2" s="399"/>
      <c r="CLC2" s="399"/>
      <c r="CLD2" s="399"/>
      <c r="CLE2" s="399"/>
      <c r="CLF2" s="399"/>
      <c r="CLG2" s="399"/>
      <c r="CLH2" s="399"/>
      <c r="CLI2" s="399"/>
      <c r="CLJ2" s="399"/>
      <c r="CLK2" s="399"/>
      <c r="CLL2" s="399"/>
      <c r="CLM2" s="399"/>
      <c r="CLN2" s="399"/>
      <c r="CLO2" s="399"/>
      <c r="CLP2" s="399"/>
      <c r="CLQ2" s="399"/>
      <c r="CLR2" s="399"/>
      <c r="CLS2" s="399"/>
      <c r="CLT2" s="399"/>
      <c r="CLU2" s="399"/>
      <c r="CLV2" s="399"/>
      <c r="CLW2" s="399"/>
      <c r="CLX2" s="399"/>
      <c r="CLY2" s="399"/>
      <c r="CLZ2" s="399"/>
      <c r="CMA2" s="399"/>
      <c r="CMB2" s="399"/>
      <c r="CMC2" s="399"/>
      <c r="CMD2" s="399"/>
      <c r="CME2" s="399"/>
      <c r="CMF2" s="399"/>
      <c r="CMG2" s="399"/>
      <c r="CMH2" s="399"/>
      <c r="CMI2" s="399"/>
      <c r="CMJ2" s="399"/>
      <c r="CMK2" s="399"/>
      <c r="CML2" s="399"/>
      <c r="CMM2" s="399"/>
      <c r="CMN2" s="399"/>
      <c r="CMO2" s="399"/>
      <c r="CMP2" s="399"/>
      <c r="CMQ2" s="399"/>
      <c r="CMR2" s="399"/>
      <c r="CMS2" s="399"/>
      <c r="CMT2" s="399"/>
      <c r="CMU2" s="399"/>
      <c r="CMV2" s="399"/>
      <c r="CMW2" s="399"/>
      <c r="CMX2" s="399"/>
      <c r="CMY2" s="399"/>
      <c r="CMZ2" s="399"/>
      <c r="CNA2" s="399"/>
      <c r="CNB2" s="399"/>
      <c r="CNC2" s="399"/>
      <c r="CND2" s="399"/>
      <c r="CNE2" s="399"/>
      <c r="CNF2" s="399"/>
      <c r="CNG2" s="399"/>
      <c r="CNH2" s="399"/>
      <c r="CNI2" s="399"/>
      <c r="CNJ2" s="399"/>
      <c r="CNK2" s="399"/>
      <c r="CNL2" s="399"/>
      <c r="CNM2" s="399"/>
      <c r="CNN2" s="399"/>
      <c r="CNO2" s="399"/>
      <c r="CNP2" s="399"/>
      <c r="CNQ2" s="399"/>
      <c r="CNR2" s="399"/>
      <c r="CNS2" s="399"/>
      <c r="CNT2" s="399"/>
      <c r="CNU2" s="399"/>
      <c r="CNV2" s="399"/>
      <c r="CNW2" s="399"/>
      <c r="CNX2" s="399"/>
      <c r="CNY2" s="399"/>
      <c r="CNZ2" s="399"/>
      <c r="COA2" s="399"/>
      <c r="COB2" s="399"/>
      <c r="COC2" s="399"/>
      <c r="COD2" s="399"/>
      <c r="COE2" s="399"/>
      <c r="COF2" s="399"/>
      <c r="COG2" s="399"/>
      <c r="COH2" s="399"/>
      <c r="COI2" s="399"/>
      <c r="COJ2" s="399"/>
      <c r="COK2" s="399"/>
      <c r="COL2" s="399"/>
      <c r="COM2" s="399"/>
      <c r="CON2" s="399"/>
      <c r="COO2" s="399"/>
      <c r="COP2" s="399"/>
      <c r="COQ2" s="399"/>
      <c r="COR2" s="399"/>
      <c r="COS2" s="399"/>
      <c r="COT2" s="399"/>
      <c r="COU2" s="399"/>
      <c r="COV2" s="399"/>
      <c r="COW2" s="399"/>
      <c r="COX2" s="399"/>
      <c r="COY2" s="399"/>
      <c r="COZ2" s="399"/>
      <c r="CPA2" s="399"/>
      <c r="CPB2" s="399"/>
      <c r="CPC2" s="399"/>
      <c r="CPD2" s="399"/>
      <c r="CPE2" s="399"/>
      <c r="CPF2" s="399"/>
      <c r="CPG2" s="399"/>
      <c r="CPH2" s="399"/>
      <c r="CPI2" s="399"/>
      <c r="CPJ2" s="399"/>
      <c r="CPK2" s="399"/>
      <c r="CPL2" s="399"/>
      <c r="CPM2" s="399"/>
      <c r="CPN2" s="399"/>
      <c r="CPO2" s="399"/>
      <c r="CPP2" s="399"/>
      <c r="CPQ2" s="399"/>
      <c r="CPR2" s="399"/>
      <c r="CPS2" s="399"/>
      <c r="CPT2" s="399"/>
      <c r="CPU2" s="399"/>
      <c r="CPV2" s="399"/>
      <c r="CPW2" s="399"/>
      <c r="CPX2" s="399"/>
      <c r="CPY2" s="399"/>
      <c r="CPZ2" s="399"/>
      <c r="CQA2" s="399"/>
      <c r="CQB2" s="399"/>
      <c r="CQC2" s="399"/>
      <c r="CQD2" s="399"/>
      <c r="CQE2" s="399"/>
      <c r="CQF2" s="399"/>
      <c r="CQG2" s="399"/>
      <c r="CQH2" s="399"/>
      <c r="CQI2" s="399"/>
      <c r="CQJ2" s="399"/>
      <c r="CQK2" s="399"/>
      <c r="CQL2" s="399"/>
      <c r="CQM2" s="399"/>
      <c r="CQN2" s="399"/>
      <c r="CQO2" s="399"/>
      <c r="CQP2" s="399"/>
      <c r="CQQ2" s="399"/>
      <c r="CQR2" s="399"/>
      <c r="CQS2" s="399"/>
      <c r="CQT2" s="399"/>
      <c r="CQU2" s="399"/>
      <c r="CQV2" s="399"/>
      <c r="CQW2" s="399"/>
      <c r="CQX2" s="399"/>
      <c r="CQY2" s="399"/>
      <c r="CQZ2" s="399"/>
      <c r="CRA2" s="399"/>
      <c r="CRB2" s="399"/>
      <c r="CRC2" s="399"/>
      <c r="CRD2" s="399"/>
      <c r="CRE2" s="399"/>
      <c r="CRF2" s="399"/>
      <c r="CRG2" s="399"/>
      <c r="CRH2" s="399"/>
      <c r="CRI2" s="399"/>
      <c r="CRJ2" s="399"/>
      <c r="CRK2" s="399"/>
      <c r="CRL2" s="399"/>
      <c r="CRM2" s="399"/>
      <c r="CRN2" s="399"/>
      <c r="CRO2" s="399"/>
      <c r="CRP2" s="399"/>
      <c r="CRQ2" s="399"/>
      <c r="CRR2" s="399"/>
      <c r="CRS2" s="399"/>
      <c r="CRT2" s="399"/>
      <c r="CRU2" s="399"/>
      <c r="CRV2" s="399"/>
      <c r="CRW2" s="399"/>
      <c r="CRX2" s="399"/>
      <c r="CRY2" s="399"/>
      <c r="CRZ2" s="399"/>
      <c r="CSA2" s="399"/>
      <c r="CSB2" s="399"/>
      <c r="CSC2" s="399"/>
      <c r="CSD2" s="399"/>
      <c r="CSE2" s="399"/>
      <c r="CSF2" s="399"/>
      <c r="CSG2" s="399"/>
      <c r="CSH2" s="399"/>
      <c r="CSI2" s="399"/>
      <c r="CSJ2" s="399"/>
      <c r="CSK2" s="399"/>
      <c r="CSL2" s="399"/>
      <c r="CSM2" s="399"/>
      <c r="CSN2" s="399"/>
      <c r="CSO2" s="399"/>
      <c r="CSP2" s="399"/>
      <c r="CSQ2" s="399"/>
      <c r="CSR2" s="399"/>
      <c r="CSS2" s="399"/>
      <c r="CST2" s="399"/>
      <c r="CSU2" s="399"/>
      <c r="CSV2" s="399"/>
      <c r="CSW2" s="399"/>
      <c r="CSX2" s="399"/>
      <c r="CSY2" s="399"/>
      <c r="CSZ2" s="399"/>
      <c r="CTA2" s="399"/>
      <c r="CTB2" s="399"/>
      <c r="CTC2" s="399"/>
      <c r="CTD2" s="399"/>
      <c r="CTE2" s="399"/>
      <c r="CTF2" s="399"/>
      <c r="CTG2" s="399"/>
      <c r="CTH2" s="399"/>
      <c r="CTI2" s="399"/>
      <c r="CTJ2" s="399"/>
      <c r="CTK2" s="399"/>
      <c r="CTL2" s="399"/>
      <c r="CTM2" s="399"/>
      <c r="CTN2" s="399"/>
      <c r="CTO2" s="399"/>
      <c r="CTP2" s="399"/>
      <c r="CTQ2" s="399"/>
      <c r="CTR2" s="399"/>
      <c r="CTS2" s="399"/>
      <c r="CTT2" s="399"/>
      <c r="CTU2" s="399"/>
      <c r="CTV2" s="399"/>
      <c r="CTW2" s="399"/>
      <c r="CTX2" s="399"/>
      <c r="CTY2" s="399"/>
      <c r="CTZ2" s="399"/>
      <c r="CUA2" s="399"/>
      <c r="CUB2" s="399"/>
      <c r="CUC2" s="399"/>
      <c r="CUD2" s="399"/>
      <c r="CUE2" s="399"/>
      <c r="CUF2" s="399"/>
      <c r="CUG2" s="399"/>
      <c r="CUH2" s="399"/>
      <c r="CUI2" s="399"/>
      <c r="CUJ2" s="399"/>
      <c r="CUK2" s="399"/>
      <c r="CUL2" s="399"/>
      <c r="CUM2" s="399"/>
      <c r="CUN2" s="399"/>
      <c r="CUO2" s="399"/>
      <c r="CUP2" s="399"/>
      <c r="CUQ2" s="399"/>
      <c r="CUR2" s="399"/>
      <c r="CUS2" s="399"/>
      <c r="CUT2" s="399"/>
      <c r="CUU2" s="399"/>
      <c r="CUV2" s="399"/>
      <c r="CUW2" s="399"/>
      <c r="CUX2" s="399"/>
      <c r="CUY2" s="399"/>
      <c r="CUZ2" s="399"/>
      <c r="CVA2" s="399"/>
      <c r="CVB2" s="399"/>
      <c r="CVC2" s="399"/>
      <c r="CVD2" s="399"/>
      <c r="CVE2" s="399"/>
      <c r="CVF2" s="399"/>
      <c r="CVG2" s="399"/>
      <c r="CVH2" s="399"/>
      <c r="CVI2" s="399"/>
      <c r="CVJ2" s="399"/>
      <c r="CVK2" s="399"/>
      <c r="CVL2" s="399"/>
      <c r="CVM2" s="399"/>
      <c r="CVN2" s="399"/>
      <c r="CVO2" s="399"/>
      <c r="CVP2" s="399"/>
      <c r="CVQ2" s="399"/>
      <c r="CVR2" s="399"/>
      <c r="CVS2" s="399"/>
      <c r="CVT2" s="399"/>
      <c r="CVU2" s="399"/>
      <c r="CVV2" s="399"/>
      <c r="CVW2" s="399"/>
      <c r="CVX2" s="399"/>
      <c r="CVY2" s="399"/>
      <c r="CVZ2" s="399"/>
      <c r="CWA2" s="399"/>
      <c r="CWB2" s="399"/>
      <c r="CWC2" s="399"/>
      <c r="CWD2" s="399"/>
      <c r="CWE2" s="399"/>
      <c r="CWF2" s="399"/>
      <c r="CWG2" s="399"/>
      <c r="CWH2" s="399"/>
      <c r="CWI2" s="399"/>
      <c r="CWJ2" s="399"/>
      <c r="CWK2" s="399"/>
      <c r="CWL2" s="399"/>
      <c r="CWM2" s="399"/>
      <c r="CWN2" s="399"/>
      <c r="CWO2" s="399"/>
      <c r="CWP2" s="399"/>
      <c r="CWQ2" s="399"/>
      <c r="CWR2" s="399"/>
      <c r="CWS2" s="399"/>
      <c r="CWT2" s="399"/>
      <c r="CWU2" s="399"/>
      <c r="CWV2" s="399"/>
      <c r="CWW2" s="399"/>
      <c r="CWX2" s="399"/>
      <c r="CWY2" s="399"/>
      <c r="CWZ2" s="399"/>
      <c r="CXA2" s="399"/>
      <c r="CXB2" s="399"/>
      <c r="CXC2" s="399"/>
      <c r="CXD2" s="399"/>
      <c r="CXE2" s="399"/>
      <c r="CXF2" s="399"/>
      <c r="CXG2" s="399"/>
      <c r="CXH2" s="399"/>
      <c r="CXI2" s="399"/>
      <c r="CXJ2" s="399"/>
      <c r="CXK2" s="399"/>
      <c r="CXL2" s="399"/>
      <c r="CXM2" s="399"/>
      <c r="CXN2" s="399"/>
      <c r="CXO2" s="399"/>
      <c r="CXP2" s="399"/>
      <c r="CXQ2" s="399"/>
      <c r="CXR2" s="399"/>
      <c r="CXS2" s="399"/>
      <c r="CXT2" s="399"/>
      <c r="CXU2" s="399"/>
      <c r="CXV2" s="399"/>
      <c r="CXW2" s="399"/>
      <c r="CXX2" s="399"/>
      <c r="CXY2" s="399"/>
      <c r="CXZ2" s="399"/>
      <c r="CYA2" s="399"/>
      <c r="CYB2" s="399"/>
      <c r="CYC2" s="399"/>
      <c r="CYD2" s="399"/>
      <c r="CYE2" s="399"/>
      <c r="CYF2" s="399"/>
      <c r="CYG2" s="399"/>
      <c r="CYH2" s="399"/>
      <c r="CYI2" s="399"/>
      <c r="CYJ2" s="399"/>
      <c r="CYK2" s="399"/>
      <c r="CYL2" s="399"/>
      <c r="CYM2" s="399"/>
      <c r="CYN2" s="399"/>
      <c r="CYO2" s="399"/>
      <c r="CYP2" s="399"/>
      <c r="CYQ2" s="399"/>
      <c r="CYR2" s="399"/>
      <c r="CYS2" s="399"/>
      <c r="CYT2" s="399"/>
      <c r="CYU2" s="399"/>
      <c r="CYV2" s="399"/>
      <c r="CYW2" s="399"/>
      <c r="CYX2" s="399"/>
      <c r="CYY2" s="399"/>
      <c r="CYZ2" s="399"/>
      <c r="CZA2" s="399"/>
      <c r="CZB2" s="399"/>
      <c r="CZC2" s="399"/>
      <c r="CZD2" s="399"/>
      <c r="CZE2" s="399"/>
      <c r="CZF2" s="399"/>
      <c r="CZG2" s="399"/>
      <c r="CZH2" s="399"/>
      <c r="CZI2" s="399"/>
      <c r="CZJ2" s="399"/>
      <c r="CZK2" s="399"/>
      <c r="CZL2" s="399"/>
      <c r="CZM2" s="399"/>
      <c r="CZN2" s="399"/>
      <c r="CZO2" s="399"/>
      <c r="CZP2" s="399"/>
      <c r="CZQ2" s="399"/>
      <c r="CZR2" s="399"/>
      <c r="CZS2" s="399"/>
      <c r="CZT2" s="399"/>
      <c r="CZU2" s="399"/>
      <c r="CZV2" s="399"/>
      <c r="CZW2" s="399"/>
      <c r="CZX2" s="399"/>
      <c r="CZY2" s="399"/>
      <c r="CZZ2" s="399"/>
      <c r="DAA2" s="399"/>
      <c r="DAB2" s="399"/>
      <c r="DAC2" s="399"/>
      <c r="DAD2" s="399"/>
      <c r="DAE2" s="399"/>
      <c r="DAF2" s="399"/>
      <c r="DAG2" s="399"/>
      <c r="DAH2" s="399"/>
      <c r="DAI2" s="399"/>
      <c r="DAJ2" s="399"/>
      <c r="DAK2" s="399"/>
      <c r="DAL2" s="399"/>
      <c r="DAM2" s="399"/>
      <c r="DAN2" s="399"/>
      <c r="DAO2" s="399"/>
      <c r="DAP2" s="399"/>
      <c r="DAQ2" s="399"/>
      <c r="DAR2" s="399"/>
      <c r="DAS2" s="399"/>
      <c r="DAT2" s="399"/>
      <c r="DAU2" s="399"/>
      <c r="DAV2" s="399"/>
      <c r="DAW2" s="399"/>
      <c r="DAX2" s="399"/>
      <c r="DAY2" s="399"/>
      <c r="DAZ2" s="399"/>
      <c r="DBA2" s="399"/>
      <c r="DBB2" s="399"/>
      <c r="DBC2" s="399"/>
      <c r="DBD2" s="399"/>
      <c r="DBE2" s="399"/>
      <c r="DBF2" s="399"/>
      <c r="DBG2" s="399"/>
      <c r="DBH2" s="399"/>
      <c r="DBI2" s="399"/>
      <c r="DBJ2" s="399"/>
      <c r="DBK2" s="399"/>
      <c r="DBL2" s="399"/>
      <c r="DBM2" s="399"/>
      <c r="DBN2" s="399"/>
      <c r="DBO2" s="399"/>
      <c r="DBP2" s="399"/>
      <c r="DBQ2" s="399"/>
      <c r="DBR2" s="399"/>
      <c r="DBS2" s="399"/>
      <c r="DBT2" s="399"/>
      <c r="DBU2" s="399"/>
      <c r="DBV2" s="399"/>
      <c r="DBW2" s="399"/>
      <c r="DBX2" s="399"/>
      <c r="DBY2" s="399"/>
      <c r="DBZ2" s="399"/>
      <c r="DCA2" s="399"/>
      <c r="DCB2" s="399"/>
      <c r="DCC2" s="399"/>
      <c r="DCD2" s="399"/>
      <c r="DCE2" s="399"/>
      <c r="DCF2" s="399"/>
      <c r="DCG2" s="399"/>
      <c r="DCH2" s="399"/>
      <c r="DCI2" s="399"/>
      <c r="DCJ2" s="399"/>
      <c r="DCK2" s="399"/>
      <c r="DCL2" s="399"/>
      <c r="DCM2" s="399"/>
      <c r="DCN2" s="399"/>
      <c r="DCO2" s="399"/>
      <c r="DCP2" s="399"/>
      <c r="DCQ2" s="399"/>
      <c r="DCR2" s="399"/>
      <c r="DCS2" s="399"/>
      <c r="DCT2" s="399"/>
      <c r="DCU2" s="399"/>
      <c r="DCV2" s="399"/>
      <c r="DCW2" s="399"/>
      <c r="DCX2" s="399"/>
      <c r="DCY2" s="399"/>
      <c r="DCZ2" s="399"/>
      <c r="DDA2" s="399"/>
      <c r="DDB2" s="399"/>
      <c r="DDC2" s="399"/>
      <c r="DDD2" s="399"/>
      <c r="DDE2" s="399"/>
      <c r="DDF2" s="399"/>
      <c r="DDG2" s="399"/>
      <c r="DDH2" s="399"/>
      <c r="DDI2" s="399"/>
      <c r="DDJ2" s="399"/>
      <c r="DDK2" s="399"/>
      <c r="DDL2" s="399"/>
      <c r="DDM2" s="399"/>
      <c r="DDN2" s="399"/>
      <c r="DDO2" s="399"/>
      <c r="DDP2" s="399"/>
      <c r="DDQ2" s="399"/>
      <c r="DDR2" s="399"/>
      <c r="DDS2" s="399"/>
      <c r="DDT2" s="399"/>
      <c r="DDU2" s="399"/>
      <c r="DDV2" s="399"/>
      <c r="DDW2" s="399"/>
      <c r="DDX2" s="399"/>
      <c r="DDY2" s="399"/>
      <c r="DDZ2" s="399"/>
      <c r="DEA2" s="399"/>
      <c r="DEB2" s="399"/>
      <c r="DEC2" s="399"/>
      <c r="DED2" s="399"/>
      <c r="DEE2" s="399"/>
      <c r="DEF2" s="399"/>
      <c r="DEG2" s="399"/>
      <c r="DEH2" s="399"/>
      <c r="DEI2" s="399"/>
      <c r="DEJ2" s="399"/>
      <c r="DEK2" s="399"/>
      <c r="DEL2" s="399"/>
      <c r="DEM2" s="399"/>
      <c r="DEN2" s="399"/>
      <c r="DEO2" s="399"/>
      <c r="DEP2" s="399"/>
      <c r="DEQ2" s="399"/>
      <c r="DER2" s="399"/>
      <c r="DES2" s="399"/>
      <c r="DET2" s="399"/>
      <c r="DEU2" s="399"/>
      <c r="DEV2" s="399"/>
      <c r="DEW2" s="399"/>
      <c r="DEX2" s="399"/>
      <c r="DEY2" s="399"/>
      <c r="DEZ2" s="399"/>
      <c r="DFA2" s="399"/>
      <c r="DFB2" s="399"/>
      <c r="DFC2" s="399"/>
      <c r="DFD2" s="399"/>
      <c r="DFE2" s="399"/>
      <c r="DFF2" s="399"/>
      <c r="DFG2" s="399"/>
      <c r="DFH2" s="399"/>
      <c r="DFI2" s="399"/>
      <c r="DFJ2" s="399"/>
      <c r="DFK2" s="399"/>
      <c r="DFL2" s="399"/>
      <c r="DFM2" s="399"/>
      <c r="DFN2" s="399"/>
      <c r="DFO2" s="399"/>
      <c r="DFP2" s="399"/>
      <c r="DFQ2" s="399"/>
      <c r="DFR2" s="399"/>
      <c r="DFS2" s="399"/>
      <c r="DFT2" s="399"/>
      <c r="DFU2" s="399"/>
      <c r="DFV2" s="399"/>
      <c r="DFW2" s="399"/>
      <c r="DFX2" s="399"/>
      <c r="DFY2" s="399"/>
      <c r="DFZ2" s="399"/>
      <c r="DGA2" s="399"/>
      <c r="DGB2" s="399"/>
      <c r="DGC2" s="399"/>
      <c r="DGD2" s="399"/>
      <c r="DGE2" s="399"/>
      <c r="DGF2" s="399"/>
      <c r="DGG2" s="399"/>
      <c r="DGH2" s="399"/>
      <c r="DGI2" s="399"/>
      <c r="DGJ2" s="399"/>
      <c r="DGK2" s="399"/>
      <c r="DGL2" s="399"/>
      <c r="DGM2" s="399"/>
      <c r="DGN2" s="399"/>
      <c r="DGO2" s="399"/>
      <c r="DGP2" s="399"/>
      <c r="DGQ2" s="399"/>
      <c r="DGR2" s="399"/>
      <c r="DGS2" s="399"/>
      <c r="DGT2" s="399"/>
      <c r="DGU2" s="399"/>
      <c r="DGV2" s="399"/>
      <c r="DGW2" s="399"/>
      <c r="DGX2" s="399"/>
      <c r="DGY2" s="399"/>
      <c r="DGZ2" s="399"/>
      <c r="DHA2" s="399"/>
      <c r="DHB2" s="399"/>
      <c r="DHC2" s="399"/>
      <c r="DHD2" s="399"/>
      <c r="DHE2" s="399"/>
      <c r="DHF2" s="399"/>
      <c r="DHG2" s="399"/>
      <c r="DHH2" s="399"/>
      <c r="DHI2" s="399"/>
      <c r="DHJ2" s="399"/>
      <c r="DHK2" s="399"/>
      <c r="DHL2" s="399"/>
      <c r="DHM2" s="399"/>
      <c r="DHN2" s="399"/>
      <c r="DHO2" s="399"/>
      <c r="DHP2" s="399"/>
      <c r="DHQ2" s="399"/>
      <c r="DHR2" s="399"/>
      <c r="DHS2" s="399"/>
      <c r="DHT2" s="399"/>
      <c r="DHU2" s="399"/>
      <c r="DHV2" s="399"/>
      <c r="DHW2" s="399"/>
      <c r="DHX2" s="399"/>
      <c r="DHY2" s="399"/>
      <c r="DHZ2" s="399"/>
      <c r="DIA2" s="399"/>
      <c r="DIB2" s="399"/>
      <c r="DIC2" s="399"/>
      <c r="DID2" s="399"/>
      <c r="DIE2" s="399"/>
      <c r="DIF2" s="399"/>
      <c r="DIG2" s="399"/>
      <c r="DIH2" s="399"/>
      <c r="DII2" s="399"/>
      <c r="DIJ2" s="399"/>
      <c r="DIK2" s="399"/>
      <c r="DIL2" s="399"/>
      <c r="DIM2" s="399"/>
      <c r="DIN2" s="399"/>
      <c r="DIO2" s="399"/>
      <c r="DIP2" s="399"/>
      <c r="DIQ2" s="399"/>
      <c r="DIR2" s="399"/>
      <c r="DIS2" s="399"/>
      <c r="DIT2" s="399"/>
      <c r="DIU2" s="399"/>
      <c r="DIV2" s="399"/>
      <c r="DIW2" s="399"/>
      <c r="DIX2" s="399"/>
      <c r="DIY2" s="399"/>
      <c r="DIZ2" s="399"/>
      <c r="DJA2" s="399"/>
      <c r="DJB2" s="399"/>
      <c r="DJC2" s="399"/>
      <c r="DJD2" s="399"/>
      <c r="DJE2" s="399"/>
      <c r="DJF2" s="399"/>
      <c r="DJG2" s="399"/>
      <c r="DJH2" s="399"/>
      <c r="DJI2" s="399"/>
      <c r="DJJ2" s="399"/>
      <c r="DJK2" s="399"/>
      <c r="DJL2" s="399"/>
      <c r="DJM2" s="399"/>
      <c r="DJN2" s="399"/>
      <c r="DJO2" s="399"/>
      <c r="DJP2" s="399"/>
      <c r="DJQ2" s="399"/>
      <c r="DJR2" s="399"/>
      <c r="DJS2" s="399"/>
      <c r="DJT2" s="399"/>
      <c r="DJU2" s="399"/>
      <c r="DJV2" s="399"/>
      <c r="DJW2" s="399"/>
      <c r="DJX2" s="399"/>
      <c r="DJY2" s="399"/>
      <c r="DJZ2" s="399"/>
      <c r="DKA2" s="399"/>
      <c r="DKB2" s="399"/>
      <c r="DKC2" s="399"/>
      <c r="DKD2" s="399"/>
      <c r="DKE2" s="399"/>
      <c r="DKF2" s="399"/>
      <c r="DKG2" s="399"/>
      <c r="DKH2" s="399"/>
      <c r="DKI2" s="399"/>
      <c r="DKJ2" s="399"/>
      <c r="DKK2" s="399"/>
      <c r="DKL2" s="399"/>
      <c r="DKM2" s="399"/>
      <c r="DKN2" s="399"/>
      <c r="DKO2" s="399"/>
      <c r="DKP2" s="399"/>
      <c r="DKQ2" s="399"/>
      <c r="DKR2" s="399"/>
      <c r="DKS2" s="399"/>
      <c r="DKT2" s="399"/>
      <c r="DKU2" s="399"/>
      <c r="DKV2" s="399"/>
      <c r="DKW2" s="399"/>
      <c r="DKX2" s="399"/>
      <c r="DKY2" s="399"/>
      <c r="DKZ2" s="399"/>
      <c r="DLA2" s="399"/>
      <c r="DLB2" s="399"/>
      <c r="DLC2" s="399"/>
      <c r="DLD2" s="399"/>
      <c r="DLE2" s="399"/>
      <c r="DLF2" s="399"/>
      <c r="DLG2" s="399"/>
      <c r="DLH2" s="399"/>
      <c r="DLI2" s="399"/>
      <c r="DLJ2" s="399"/>
      <c r="DLK2" s="399"/>
      <c r="DLL2" s="399"/>
      <c r="DLM2" s="399"/>
      <c r="DLN2" s="399"/>
      <c r="DLO2" s="399"/>
      <c r="DLP2" s="399"/>
      <c r="DLQ2" s="399"/>
      <c r="DLR2" s="399"/>
      <c r="DLS2" s="399"/>
      <c r="DLT2" s="399"/>
      <c r="DLU2" s="399"/>
      <c r="DLV2" s="399"/>
      <c r="DLW2" s="399"/>
      <c r="DLX2" s="399"/>
      <c r="DLY2" s="399"/>
      <c r="DLZ2" s="399"/>
      <c r="DMA2" s="399"/>
      <c r="DMB2" s="399"/>
      <c r="DMC2" s="399"/>
      <c r="DMD2" s="399"/>
      <c r="DME2" s="399"/>
      <c r="DMF2" s="399"/>
      <c r="DMG2" s="399"/>
      <c r="DMH2" s="399"/>
      <c r="DMI2" s="399"/>
      <c r="DMJ2" s="399"/>
      <c r="DMK2" s="399"/>
      <c r="DML2" s="399"/>
      <c r="DMM2" s="399"/>
      <c r="DMN2" s="399"/>
      <c r="DMO2" s="399"/>
      <c r="DMP2" s="399"/>
      <c r="DMQ2" s="399"/>
      <c r="DMR2" s="399"/>
      <c r="DMS2" s="399"/>
      <c r="DMT2" s="399"/>
      <c r="DMU2" s="399"/>
      <c r="DMV2" s="399"/>
      <c r="DMW2" s="399"/>
      <c r="DMX2" s="399"/>
      <c r="DMY2" s="399"/>
      <c r="DMZ2" s="399"/>
      <c r="DNA2" s="399"/>
      <c r="DNB2" s="399"/>
      <c r="DNC2" s="399"/>
      <c r="DND2" s="399"/>
      <c r="DNE2" s="399"/>
      <c r="DNF2" s="399"/>
      <c r="DNG2" s="399"/>
      <c r="DNH2" s="399"/>
      <c r="DNI2" s="399"/>
      <c r="DNJ2" s="399"/>
      <c r="DNK2" s="399"/>
      <c r="DNL2" s="399"/>
      <c r="DNM2" s="399"/>
      <c r="DNN2" s="399"/>
      <c r="DNO2" s="399"/>
      <c r="DNP2" s="399"/>
      <c r="DNQ2" s="399"/>
      <c r="DNR2" s="399"/>
      <c r="DNS2" s="399"/>
      <c r="DNT2" s="399"/>
      <c r="DNU2" s="399"/>
      <c r="DNV2" s="399"/>
      <c r="DNW2" s="399"/>
      <c r="DNX2" s="399"/>
      <c r="DNY2" s="399"/>
      <c r="DNZ2" s="399"/>
      <c r="DOA2" s="399"/>
      <c r="DOB2" s="399"/>
      <c r="DOC2" s="399"/>
      <c r="DOD2" s="399"/>
      <c r="DOE2" s="399"/>
      <c r="DOF2" s="399"/>
      <c r="DOG2" s="399"/>
      <c r="DOH2" s="399"/>
      <c r="DOI2" s="399"/>
      <c r="DOJ2" s="399"/>
      <c r="DOK2" s="399"/>
      <c r="DOL2" s="399"/>
      <c r="DOM2" s="399"/>
      <c r="DON2" s="399"/>
      <c r="DOO2" s="399"/>
      <c r="DOP2" s="399"/>
      <c r="DOQ2" s="399"/>
      <c r="DOR2" s="399"/>
      <c r="DOS2" s="399"/>
      <c r="DOT2" s="399"/>
      <c r="DOU2" s="399"/>
      <c r="DOV2" s="399"/>
      <c r="DOW2" s="399"/>
      <c r="DOX2" s="399"/>
      <c r="DOY2" s="399"/>
      <c r="DOZ2" s="399"/>
      <c r="DPA2" s="399"/>
      <c r="DPB2" s="399"/>
      <c r="DPC2" s="399"/>
      <c r="DPD2" s="399"/>
      <c r="DPE2" s="399"/>
      <c r="DPF2" s="399"/>
      <c r="DPG2" s="399"/>
      <c r="DPH2" s="399"/>
      <c r="DPI2" s="399"/>
      <c r="DPJ2" s="399"/>
      <c r="DPK2" s="399"/>
      <c r="DPL2" s="399"/>
      <c r="DPM2" s="399"/>
      <c r="DPN2" s="399"/>
      <c r="DPO2" s="399"/>
      <c r="DPP2" s="399"/>
      <c r="DPQ2" s="399"/>
      <c r="DPR2" s="399"/>
      <c r="DPS2" s="399"/>
      <c r="DPT2" s="399"/>
      <c r="DPU2" s="399"/>
      <c r="DPV2" s="399"/>
      <c r="DPW2" s="399"/>
      <c r="DPX2" s="399"/>
      <c r="DPY2" s="399"/>
      <c r="DPZ2" s="399"/>
      <c r="DQA2" s="399"/>
      <c r="DQB2" s="399"/>
      <c r="DQC2" s="399"/>
      <c r="DQD2" s="399"/>
      <c r="DQE2" s="399"/>
      <c r="DQF2" s="399"/>
      <c r="DQG2" s="399"/>
      <c r="DQH2" s="399"/>
      <c r="DQI2" s="399"/>
      <c r="DQJ2" s="399"/>
      <c r="DQK2" s="399"/>
      <c r="DQL2" s="399"/>
      <c r="DQM2" s="399"/>
      <c r="DQN2" s="399"/>
      <c r="DQO2" s="399"/>
      <c r="DQP2" s="399"/>
      <c r="DQQ2" s="399"/>
      <c r="DQR2" s="399"/>
      <c r="DQS2" s="399"/>
      <c r="DQT2" s="399"/>
      <c r="DQU2" s="399"/>
      <c r="DQV2" s="399"/>
      <c r="DQW2" s="399"/>
      <c r="DQX2" s="399"/>
      <c r="DQY2" s="399"/>
      <c r="DQZ2" s="399"/>
      <c r="DRA2" s="399"/>
      <c r="DRB2" s="399"/>
      <c r="DRC2" s="399"/>
      <c r="DRD2" s="399"/>
      <c r="DRE2" s="399"/>
      <c r="DRF2" s="399"/>
      <c r="DRG2" s="399"/>
      <c r="DRH2" s="399"/>
      <c r="DRI2" s="399"/>
      <c r="DRJ2" s="399"/>
      <c r="DRK2" s="399"/>
      <c r="DRL2" s="399"/>
      <c r="DRM2" s="399"/>
      <c r="DRN2" s="399"/>
      <c r="DRO2" s="399"/>
      <c r="DRP2" s="399"/>
      <c r="DRQ2" s="399"/>
      <c r="DRR2" s="399"/>
      <c r="DRS2" s="399"/>
      <c r="DRT2" s="399"/>
      <c r="DRU2" s="399"/>
      <c r="DRV2" s="399"/>
      <c r="DRW2" s="399"/>
      <c r="DRX2" s="399"/>
      <c r="DRY2" s="399"/>
      <c r="DRZ2" s="399"/>
      <c r="DSA2" s="399"/>
      <c r="DSB2" s="399"/>
      <c r="DSC2" s="399"/>
      <c r="DSD2" s="399"/>
      <c r="DSE2" s="399"/>
      <c r="DSF2" s="399"/>
      <c r="DSG2" s="399"/>
      <c r="DSH2" s="399"/>
      <c r="DSI2" s="399"/>
      <c r="DSJ2" s="399"/>
      <c r="DSK2" s="399"/>
      <c r="DSL2" s="399"/>
      <c r="DSM2" s="399"/>
      <c r="DSN2" s="399"/>
      <c r="DSO2" s="399"/>
      <c r="DSP2" s="399"/>
      <c r="DSQ2" s="399"/>
      <c r="DSR2" s="399"/>
      <c r="DSS2" s="399"/>
      <c r="DST2" s="399"/>
      <c r="DSU2" s="399"/>
      <c r="DSV2" s="399"/>
      <c r="DSW2" s="399"/>
      <c r="DSX2" s="399"/>
      <c r="DSY2" s="399"/>
      <c r="DSZ2" s="399"/>
      <c r="DTA2" s="399"/>
      <c r="DTB2" s="399"/>
      <c r="DTC2" s="399"/>
      <c r="DTD2" s="399"/>
      <c r="DTE2" s="399"/>
      <c r="DTF2" s="399"/>
      <c r="DTG2" s="399"/>
      <c r="DTH2" s="399"/>
      <c r="DTI2" s="399"/>
      <c r="DTJ2" s="399"/>
      <c r="DTK2" s="399"/>
      <c r="DTL2" s="399"/>
      <c r="DTM2" s="399"/>
      <c r="DTN2" s="399"/>
      <c r="DTO2" s="399"/>
      <c r="DTP2" s="399"/>
      <c r="DTQ2" s="399"/>
      <c r="DTR2" s="399"/>
      <c r="DTS2" s="399"/>
      <c r="DTT2" s="399"/>
      <c r="DTU2" s="399"/>
      <c r="DTV2" s="399"/>
      <c r="DTW2" s="399"/>
      <c r="DTX2" s="399"/>
      <c r="DTY2" s="399"/>
      <c r="DTZ2" s="399"/>
      <c r="DUA2" s="399"/>
      <c r="DUB2" s="399"/>
      <c r="DUC2" s="399"/>
      <c r="DUD2" s="399"/>
      <c r="DUE2" s="399"/>
      <c r="DUF2" s="399"/>
      <c r="DUG2" s="399"/>
      <c r="DUH2" s="399"/>
      <c r="DUI2" s="399"/>
      <c r="DUJ2" s="399"/>
      <c r="DUK2" s="399"/>
      <c r="DUL2" s="399"/>
      <c r="DUM2" s="399"/>
      <c r="DUN2" s="399"/>
      <c r="DUO2" s="399"/>
      <c r="DUP2" s="399"/>
      <c r="DUQ2" s="399"/>
      <c r="DUR2" s="399"/>
      <c r="DUS2" s="399"/>
      <c r="DUT2" s="399"/>
      <c r="DUU2" s="399"/>
      <c r="DUV2" s="399"/>
      <c r="DUW2" s="399"/>
      <c r="DUX2" s="399"/>
      <c r="DUY2" s="399"/>
      <c r="DUZ2" s="399"/>
      <c r="DVA2" s="399"/>
      <c r="DVB2" s="399"/>
      <c r="DVC2" s="399"/>
      <c r="DVD2" s="399"/>
      <c r="DVE2" s="399"/>
      <c r="DVF2" s="399"/>
      <c r="DVG2" s="399"/>
      <c r="DVH2" s="399"/>
      <c r="DVI2" s="399"/>
      <c r="DVJ2" s="399"/>
      <c r="DVK2" s="399"/>
      <c r="DVL2" s="399"/>
      <c r="DVM2" s="399"/>
      <c r="DVN2" s="399"/>
      <c r="DVO2" s="399"/>
      <c r="DVP2" s="399"/>
      <c r="DVQ2" s="399"/>
      <c r="DVR2" s="399"/>
      <c r="DVS2" s="399"/>
      <c r="DVT2" s="399"/>
      <c r="DVU2" s="399"/>
      <c r="DVV2" s="399"/>
      <c r="DVW2" s="399"/>
      <c r="DVX2" s="399"/>
      <c r="DVY2" s="399"/>
      <c r="DVZ2" s="399"/>
      <c r="DWA2" s="399"/>
      <c r="DWB2" s="399"/>
      <c r="DWC2" s="399"/>
      <c r="DWD2" s="399"/>
      <c r="DWE2" s="399"/>
      <c r="DWF2" s="399"/>
      <c r="DWG2" s="399"/>
      <c r="DWH2" s="399"/>
      <c r="DWI2" s="399"/>
      <c r="DWJ2" s="399"/>
      <c r="DWK2" s="399"/>
      <c r="DWL2" s="399"/>
      <c r="DWM2" s="399"/>
      <c r="DWN2" s="399"/>
      <c r="DWO2" s="399"/>
      <c r="DWP2" s="399"/>
      <c r="DWQ2" s="399"/>
      <c r="DWR2" s="399"/>
      <c r="DWS2" s="399"/>
      <c r="DWT2" s="399"/>
      <c r="DWU2" s="399"/>
      <c r="DWV2" s="399"/>
      <c r="DWW2" s="399"/>
      <c r="DWX2" s="399"/>
      <c r="DWY2" s="399"/>
      <c r="DWZ2" s="399"/>
      <c r="DXA2" s="399"/>
      <c r="DXB2" s="399"/>
      <c r="DXC2" s="399"/>
      <c r="DXD2" s="399"/>
      <c r="DXE2" s="399"/>
      <c r="DXF2" s="399"/>
      <c r="DXG2" s="399"/>
      <c r="DXH2" s="399"/>
      <c r="DXI2" s="399"/>
      <c r="DXJ2" s="399"/>
      <c r="DXK2" s="399"/>
      <c r="DXL2" s="399"/>
      <c r="DXM2" s="399"/>
      <c r="DXN2" s="399"/>
      <c r="DXO2" s="399"/>
      <c r="DXP2" s="399"/>
      <c r="DXQ2" s="399"/>
      <c r="DXR2" s="399"/>
      <c r="DXS2" s="399"/>
      <c r="DXT2" s="399"/>
      <c r="DXU2" s="399"/>
      <c r="DXV2" s="399"/>
      <c r="DXW2" s="399"/>
      <c r="DXX2" s="399"/>
      <c r="DXY2" s="399"/>
      <c r="DXZ2" s="399"/>
      <c r="DYA2" s="399"/>
      <c r="DYB2" s="399"/>
      <c r="DYC2" s="399"/>
      <c r="DYD2" s="399"/>
      <c r="DYE2" s="399"/>
      <c r="DYF2" s="399"/>
      <c r="DYG2" s="399"/>
      <c r="DYH2" s="399"/>
      <c r="DYI2" s="399"/>
      <c r="DYJ2" s="399"/>
      <c r="DYK2" s="399"/>
      <c r="DYL2" s="399"/>
      <c r="DYM2" s="399"/>
      <c r="DYN2" s="399"/>
      <c r="DYO2" s="399"/>
      <c r="DYP2" s="399"/>
      <c r="DYQ2" s="399"/>
      <c r="DYR2" s="399"/>
      <c r="DYS2" s="399"/>
      <c r="DYT2" s="399"/>
      <c r="DYU2" s="399"/>
      <c r="DYV2" s="399"/>
      <c r="DYW2" s="399"/>
      <c r="DYX2" s="399"/>
      <c r="DYY2" s="399"/>
      <c r="DYZ2" s="399"/>
      <c r="DZA2" s="399"/>
      <c r="DZB2" s="399"/>
      <c r="DZC2" s="399"/>
      <c r="DZD2" s="399"/>
      <c r="DZE2" s="399"/>
      <c r="DZF2" s="399"/>
      <c r="DZG2" s="399"/>
      <c r="DZH2" s="399"/>
      <c r="DZI2" s="399"/>
      <c r="DZJ2" s="399"/>
      <c r="DZK2" s="399"/>
      <c r="DZL2" s="399"/>
      <c r="DZM2" s="399"/>
      <c r="DZN2" s="399"/>
      <c r="DZO2" s="399"/>
      <c r="DZP2" s="399"/>
      <c r="DZQ2" s="399"/>
      <c r="DZR2" s="399"/>
      <c r="DZS2" s="399"/>
      <c r="DZT2" s="399"/>
      <c r="DZU2" s="399"/>
      <c r="DZV2" s="399"/>
      <c r="DZW2" s="399"/>
      <c r="DZX2" s="399"/>
      <c r="DZY2" s="399"/>
      <c r="DZZ2" s="399"/>
      <c r="EAA2" s="399"/>
      <c r="EAB2" s="399"/>
      <c r="EAC2" s="399"/>
      <c r="EAD2" s="399"/>
      <c r="EAE2" s="399"/>
      <c r="EAF2" s="399"/>
      <c r="EAG2" s="399"/>
      <c r="EAH2" s="399"/>
      <c r="EAI2" s="399"/>
      <c r="EAJ2" s="399"/>
      <c r="EAK2" s="399"/>
      <c r="EAL2" s="399"/>
      <c r="EAM2" s="399"/>
      <c r="EAN2" s="399"/>
      <c r="EAO2" s="399"/>
      <c r="EAP2" s="399"/>
      <c r="EAQ2" s="399"/>
      <c r="EAR2" s="399"/>
      <c r="EAS2" s="399"/>
      <c r="EAT2" s="399"/>
      <c r="EAU2" s="399"/>
      <c r="EAV2" s="399"/>
      <c r="EAW2" s="399"/>
      <c r="EAX2" s="399"/>
      <c r="EAY2" s="399"/>
      <c r="EAZ2" s="399"/>
      <c r="EBA2" s="399"/>
      <c r="EBB2" s="399"/>
      <c r="EBC2" s="399"/>
      <c r="EBD2" s="399"/>
      <c r="EBE2" s="399"/>
      <c r="EBF2" s="399"/>
      <c r="EBG2" s="399"/>
      <c r="EBH2" s="399"/>
      <c r="EBI2" s="399"/>
      <c r="EBJ2" s="399"/>
      <c r="EBK2" s="399"/>
      <c r="EBL2" s="399"/>
      <c r="EBM2" s="399"/>
      <c r="EBN2" s="399"/>
      <c r="EBO2" s="399"/>
      <c r="EBP2" s="399"/>
      <c r="EBQ2" s="399"/>
      <c r="EBR2" s="399"/>
      <c r="EBS2" s="399"/>
      <c r="EBT2" s="399"/>
      <c r="EBU2" s="399"/>
      <c r="EBV2" s="399"/>
      <c r="EBW2" s="399"/>
      <c r="EBX2" s="399"/>
      <c r="EBY2" s="399"/>
      <c r="EBZ2" s="399"/>
      <c r="ECA2" s="399"/>
      <c r="ECB2" s="399"/>
      <c r="ECC2" s="399"/>
      <c r="ECD2" s="399"/>
      <c r="ECE2" s="399"/>
      <c r="ECF2" s="399"/>
      <c r="ECG2" s="399"/>
      <c r="ECH2" s="399"/>
      <c r="ECI2" s="399"/>
      <c r="ECJ2" s="399"/>
      <c r="ECK2" s="399"/>
      <c r="ECL2" s="399"/>
      <c r="ECM2" s="399"/>
      <c r="ECN2" s="399"/>
      <c r="ECO2" s="399"/>
      <c r="ECP2" s="399"/>
      <c r="ECQ2" s="399"/>
      <c r="ECR2" s="399"/>
      <c r="ECS2" s="399"/>
      <c r="ECT2" s="399"/>
      <c r="ECU2" s="399"/>
      <c r="ECV2" s="399"/>
      <c r="ECW2" s="399"/>
      <c r="ECX2" s="399"/>
      <c r="ECY2" s="399"/>
      <c r="ECZ2" s="399"/>
      <c r="EDA2" s="399"/>
      <c r="EDB2" s="399"/>
      <c r="EDC2" s="399"/>
      <c r="EDD2" s="399"/>
      <c r="EDE2" s="399"/>
      <c r="EDF2" s="399"/>
      <c r="EDG2" s="399"/>
      <c r="EDH2" s="399"/>
      <c r="EDI2" s="399"/>
      <c r="EDJ2" s="399"/>
      <c r="EDK2" s="399"/>
      <c r="EDL2" s="399"/>
      <c r="EDM2" s="399"/>
      <c r="EDN2" s="399"/>
      <c r="EDO2" s="399"/>
      <c r="EDP2" s="399"/>
      <c r="EDQ2" s="399"/>
      <c r="EDR2" s="399"/>
      <c r="EDS2" s="399"/>
      <c r="EDT2" s="399"/>
      <c r="EDU2" s="399"/>
      <c r="EDV2" s="399"/>
      <c r="EDW2" s="399"/>
      <c r="EDX2" s="399"/>
      <c r="EDY2" s="399"/>
      <c r="EDZ2" s="399"/>
      <c r="EEA2" s="399"/>
      <c r="EEB2" s="399"/>
      <c r="EEC2" s="399"/>
      <c r="EED2" s="399"/>
      <c r="EEE2" s="399"/>
      <c r="EEF2" s="399"/>
      <c r="EEG2" s="399"/>
      <c r="EEH2" s="399"/>
      <c r="EEI2" s="399"/>
      <c r="EEJ2" s="399"/>
      <c r="EEK2" s="399"/>
      <c r="EEL2" s="399"/>
      <c r="EEM2" s="399"/>
      <c r="EEN2" s="399"/>
      <c r="EEO2" s="399"/>
      <c r="EEP2" s="399"/>
      <c r="EEQ2" s="399"/>
      <c r="EER2" s="399"/>
      <c r="EES2" s="399"/>
      <c r="EET2" s="399"/>
      <c r="EEU2" s="399"/>
      <c r="EEV2" s="399"/>
      <c r="EEW2" s="399"/>
      <c r="EEX2" s="399"/>
      <c r="EEY2" s="399"/>
      <c r="EEZ2" s="399"/>
      <c r="EFA2" s="399"/>
      <c r="EFB2" s="399"/>
      <c r="EFC2" s="399"/>
      <c r="EFD2" s="399"/>
      <c r="EFE2" s="399"/>
      <c r="EFF2" s="399"/>
      <c r="EFG2" s="399"/>
      <c r="EFH2" s="399"/>
      <c r="EFI2" s="399"/>
      <c r="EFJ2" s="399"/>
      <c r="EFK2" s="399"/>
      <c r="EFL2" s="399"/>
      <c r="EFM2" s="399"/>
      <c r="EFN2" s="399"/>
      <c r="EFO2" s="399"/>
      <c r="EFP2" s="399"/>
      <c r="EFQ2" s="399"/>
      <c r="EFR2" s="399"/>
      <c r="EFS2" s="399"/>
      <c r="EFT2" s="399"/>
      <c r="EFU2" s="399"/>
      <c r="EFV2" s="399"/>
      <c r="EFW2" s="399"/>
      <c r="EFX2" s="399"/>
      <c r="EFY2" s="399"/>
      <c r="EFZ2" s="399"/>
      <c r="EGA2" s="399"/>
      <c r="EGB2" s="399"/>
      <c r="EGC2" s="399"/>
      <c r="EGD2" s="399"/>
      <c r="EGE2" s="399"/>
      <c r="EGF2" s="399"/>
      <c r="EGG2" s="399"/>
      <c r="EGH2" s="399"/>
      <c r="EGI2" s="399"/>
      <c r="EGJ2" s="399"/>
      <c r="EGK2" s="399"/>
      <c r="EGL2" s="399"/>
      <c r="EGM2" s="399"/>
      <c r="EGN2" s="399"/>
      <c r="EGO2" s="399"/>
      <c r="EGP2" s="399"/>
      <c r="EGQ2" s="399"/>
      <c r="EGR2" s="399"/>
      <c r="EGS2" s="399"/>
      <c r="EGT2" s="399"/>
      <c r="EGU2" s="399"/>
      <c r="EGV2" s="399"/>
      <c r="EGW2" s="399"/>
      <c r="EGX2" s="399"/>
      <c r="EGY2" s="399"/>
      <c r="EGZ2" s="399"/>
      <c r="EHA2" s="399"/>
      <c r="EHB2" s="399"/>
      <c r="EHC2" s="399"/>
      <c r="EHD2" s="399"/>
      <c r="EHE2" s="399"/>
      <c r="EHF2" s="399"/>
      <c r="EHG2" s="399"/>
      <c r="EHH2" s="399"/>
      <c r="EHI2" s="399"/>
      <c r="EHJ2" s="399"/>
      <c r="EHK2" s="399"/>
      <c r="EHL2" s="399"/>
      <c r="EHM2" s="399"/>
      <c r="EHN2" s="399"/>
      <c r="EHO2" s="399"/>
      <c r="EHP2" s="399"/>
      <c r="EHQ2" s="399"/>
      <c r="EHR2" s="399"/>
      <c r="EHS2" s="399"/>
      <c r="EHT2" s="399"/>
      <c r="EHU2" s="399"/>
      <c r="EHV2" s="399"/>
      <c r="EHW2" s="399"/>
      <c r="EHX2" s="399"/>
      <c r="EHY2" s="399"/>
      <c r="EHZ2" s="399"/>
      <c r="EIA2" s="399"/>
      <c r="EIB2" s="399"/>
      <c r="EIC2" s="399"/>
      <c r="EID2" s="399"/>
      <c r="EIE2" s="399"/>
      <c r="EIF2" s="399"/>
      <c r="EIG2" s="399"/>
      <c r="EIH2" s="399"/>
      <c r="EII2" s="399"/>
      <c r="EIJ2" s="399"/>
      <c r="EIK2" s="399"/>
      <c r="EIL2" s="399"/>
      <c r="EIM2" s="399"/>
      <c r="EIN2" s="399"/>
      <c r="EIO2" s="399"/>
      <c r="EIP2" s="399"/>
      <c r="EIQ2" s="399"/>
      <c r="EIR2" s="399"/>
      <c r="EIS2" s="399"/>
      <c r="EIT2" s="399"/>
      <c r="EIU2" s="399"/>
      <c r="EIV2" s="399"/>
      <c r="EIW2" s="399"/>
      <c r="EIX2" s="399"/>
      <c r="EIY2" s="399"/>
      <c r="EIZ2" s="399"/>
      <c r="EJA2" s="399"/>
      <c r="EJB2" s="399"/>
      <c r="EJC2" s="399"/>
      <c r="EJD2" s="399"/>
      <c r="EJE2" s="399"/>
      <c r="EJF2" s="399"/>
      <c r="EJG2" s="399"/>
      <c r="EJH2" s="399"/>
      <c r="EJI2" s="399"/>
      <c r="EJJ2" s="399"/>
      <c r="EJK2" s="399"/>
      <c r="EJL2" s="399"/>
      <c r="EJM2" s="399"/>
      <c r="EJN2" s="399"/>
      <c r="EJO2" s="399"/>
      <c r="EJP2" s="399"/>
      <c r="EJQ2" s="399"/>
      <c r="EJR2" s="399"/>
      <c r="EJS2" s="399"/>
      <c r="EJT2" s="399"/>
      <c r="EJU2" s="399"/>
      <c r="EJV2" s="399"/>
      <c r="EJW2" s="399"/>
      <c r="EJX2" s="399"/>
      <c r="EJY2" s="399"/>
      <c r="EJZ2" s="399"/>
      <c r="EKA2" s="399"/>
      <c r="EKB2" s="399"/>
      <c r="EKC2" s="399"/>
      <c r="EKD2" s="399"/>
      <c r="EKE2" s="399"/>
      <c r="EKF2" s="399"/>
      <c r="EKG2" s="399"/>
      <c r="EKH2" s="399"/>
      <c r="EKI2" s="399"/>
      <c r="EKJ2" s="399"/>
      <c r="EKK2" s="399"/>
      <c r="EKL2" s="399"/>
      <c r="EKM2" s="399"/>
      <c r="EKN2" s="399"/>
      <c r="EKO2" s="399"/>
      <c r="EKP2" s="399"/>
      <c r="EKQ2" s="399"/>
      <c r="EKR2" s="399"/>
      <c r="EKS2" s="399"/>
      <c r="EKT2" s="399"/>
      <c r="EKU2" s="399"/>
      <c r="EKV2" s="399"/>
      <c r="EKW2" s="399"/>
      <c r="EKX2" s="399"/>
      <c r="EKY2" s="399"/>
      <c r="EKZ2" s="399"/>
      <c r="ELA2" s="399"/>
      <c r="ELB2" s="399"/>
      <c r="ELC2" s="399"/>
      <c r="ELD2" s="399"/>
      <c r="ELE2" s="399"/>
      <c r="ELF2" s="399"/>
      <c r="ELG2" s="399"/>
      <c r="ELH2" s="399"/>
      <c r="ELI2" s="399"/>
      <c r="ELJ2" s="399"/>
      <c r="ELK2" s="399"/>
      <c r="ELL2" s="399"/>
      <c r="ELM2" s="399"/>
      <c r="ELN2" s="399"/>
      <c r="ELO2" s="399"/>
      <c r="ELP2" s="399"/>
      <c r="ELQ2" s="399"/>
      <c r="ELR2" s="399"/>
      <c r="ELS2" s="399"/>
      <c r="ELT2" s="399"/>
      <c r="ELU2" s="399"/>
      <c r="ELV2" s="399"/>
      <c r="ELW2" s="399"/>
      <c r="ELX2" s="399"/>
      <c r="ELY2" s="399"/>
      <c r="ELZ2" s="399"/>
      <c r="EMA2" s="399"/>
      <c r="EMB2" s="399"/>
      <c r="EMC2" s="399"/>
      <c r="EMD2" s="399"/>
      <c r="EME2" s="399"/>
      <c r="EMF2" s="399"/>
      <c r="EMG2" s="399"/>
      <c r="EMH2" s="399"/>
      <c r="EMI2" s="399"/>
      <c r="EMJ2" s="399"/>
      <c r="EMK2" s="399"/>
      <c r="EML2" s="399"/>
      <c r="EMM2" s="399"/>
      <c r="EMN2" s="399"/>
      <c r="EMO2" s="399"/>
      <c r="EMP2" s="399"/>
      <c r="EMQ2" s="399"/>
      <c r="EMR2" s="399"/>
      <c r="EMS2" s="399"/>
      <c r="EMT2" s="399"/>
      <c r="EMU2" s="399"/>
      <c r="EMV2" s="399"/>
      <c r="EMW2" s="399"/>
      <c r="EMX2" s="399"/>
      <c r="EMY2" s="399"/>
      <c r="EMZ2" s="399"/>
      <c r="ENA2" s="399"/>
      <c r="ENB2" s="399"/>
      <c r="ENC2" s="399"/>
      <c r="END2" s="399"/>
      <c r="ENE2" s="399"/>
      <c r="ENF2" s="399"/>
      <c r="ENG2" s="399"/>
      <c r="ENH2" s="399"/>
      <c r="ENI2" s="399"/>
      <c r="ENJ2" s="399"/>
      <c r="ENK2" s="399"/>
      <c r="ENL2" s="399"/>
      <c r="ENM2" s="399"/>
      <c r="ENN2" s="399"/>
      <c r="ENO2" s="399"/>
      <c r="ENP2" s="399"/>
      <c r="ENQ2" s="399"/>
      <c r="ENR2" s="399"/>
      <c r="ENS2" s="399"/>
      <c r="ENT2" s="399"/>
      <c r="ENU2" s="399"/>
      <c r="ENV2" s="399"/>
      <c r="ENW2" s="399"/>
      <c r="ENX2" s="399"/>
      <c r="ENY2" s="399"/>
      <c r="ENZ2" s="399"/>
      <c r="EOA2" s="399"/>
      <c r="EOB2" s="399"/>
      <c r="EOC2" s="399"/>
      <c r="EOD2" s="399"/>
      <c r="EOE2" s="399"/>
      <c r="EOF2" s="399"/>
      <c r="EOG2" s="399"/>
      <c r="EOH2" s="399"/>
      <c r="EOI2" s="399"/>
      <c r="EOJ2" s="399"/>
      <c r="EOK2" s="399"/>
      <c r="EOL2" s="399"/>
      <c r="EOM2" s="399"/>
      <c r="EON2" s="399"/>
      <c r="EOO2" s="399"/>
      <c r="EOP2" s="399"/>
      <c r="EOQ2" s="399"/>
      <c r="EOR2" s="399"/>
      <c r="EOS2" s="399"/>
      <c r="EOT2" s="399"/>
      <c r="EOU2" s="399"/>
      <c r="EOV2" s="399"/>
      <c r="EOW2" s="399"/>
      <c r="EOX2" s="399"/>
      <c r="EOY2" s="399"/>
      <c r="EOZ2" s="399"/>
      <c r="EPA2" s="399"/>
      <c r="EPB2" s="399"/>
      <c r="EPC2" s="399"/>
      <c r="EPD2" s="399"/>
      <c r="EPE2" s="399"/>
      <c r="EPF2" s="399"/>
      <c r="EPG2" s="399"/>
      <c r="EPH2" s="399"/>
      <c r="EPI2" s="399"/>
      <c r="EPJ2" s="399"/>
      <c r="EPK2" s="399"/>
      <c r="EPL2" s="399"/>
      <c r="EPM2" s="399"/>
      <c r="EPN2" s="399"/>
      <c r="EPO2" s="399"/>
      <c r="EPP2" s="399"/>
      <c r="EPQ2" s="399"/>
      <c r="EPR2" s="399"/>
      <c r="EPS2" s="399"/>
      <c r="EPT2" s="399"/>
      <c r="EPU2" s="399"/>
      <c r="EPV2" s="399"/>
      <c r="EPW2" s="399"/>
      <c r="EPX2" s="399"/>
      <c r="EPY2" s="399"/>
      <c r="EPZ2" s="399"/>
      <c r="EQA2" s="399"/>
      <c r="EQB2" s="399"/>
      <c r="EQC2" s="399"/>
      <c r="EQD2" s="399"/>
      <c r="EQE2" s="399"/>
      <c r="EQF2" s="399"/>
      <c r="EQG2" s="399"/>
      <c r="EQH2" s="399"/>
      <c r="EQI2" s="399"/>
      <c r="EQJ2" s="399"/>
      <c r="EQK2" s="399"/>
      <c r="EQL2" s="399"/>
      <c r="EQM2" s="399"/>
      <c r="EQN2" s="399"/>
      <c r="EQO2" s="399"/>
      <c r="EQP2" s="399"/>
      <c r="EQQ2" s="399"/>
      <c r="EQR2" s="399"/>
      <c r="EQS2" s="399"/>
      <c r="EQT2" s="399"/>
      <c r="EQU2" s="399"/>
      <c r="EQV2" s="399"/>
      <c r="EQW2" s="399"/>
      <c r="EQX2" s="399"/>
      <c r="EQY2" s="399"/>
      <c r="EQZ2" s="399"/>
      <c r="ERA2" s="399"/>
      <c r="ERB2" s="399"/>
      <c r="ERC2" s="399"/>
      <c r="ERD2" s="399"/>
      <c r="ERE2" s="399"/>
      <c r="ERF2" s="399"/>
      <c r="ERG2" s="399"/>
      <c r="ERH2" s="399"/>
      <c r="ERI2" s="399"/>
      <c r="ERJ2" s="399"/>
      <c r="ERK2" s="399"/>
      <c r="ERL2" s="399"/>
      <c r="ERM2" s="399"/>
      <c r="ERN2" s="399"/>
      <c r="ERO2" s="399"/>
      <c r="ERP2" s="399"/>
      <c r="ERQ2" s="399"/>
      <c r="ERR2" s="399"/>
      <c r="ERS2" s="399"/>
      <c r="ERT2" s="399"/>
      <c r="ERU2" s="399"/>
      <c r="ERV2" s="399"/>
      <c r="ERW2" s="399"/>
      <c r="ERX2" s="399"/>
      <c r="ERY2" s="399"/>
      <c r="ERZ2" s="399"/>
      <c r="ESA2" s="399"/>
      <c r="ESB2" s="399"/>
      <c r="ESC2" s="399"/>
      <c r="ESD2" s="399"/>
      <c r="ESE2" s="399"/>
      <c r="ESF2" s="399"/>
      <c r="ESG2" s="399"/>
      <c r="ESH2" s="399"/>
      <c r="ESI2" s="399"/>
      <c r="ESJ2" s="399"/>
      <c r="ESK2" s="399"/>
      <c r="ESL2" s="399"/>
      <c r="ESM2" s="399"/>
      <c r="ESN2" s="399"/>
      <c r="ESO2" s="399"/>
      <c r="ESP2" s="399"/>
      <c r="ESQ2" s="399"/>
      <c r="ESR2" s="399"/>
      <c r="ESS2" s="399"/>
      <c r="EST2" s="399"/>
      <c r="ESU2" s="399"/>
      <c r="ESV2" s="399"/>
      <c r="ESW2" s="399"/>
      <c r="ESX2" s="399"/>
      <c r="ESY2" s="399"/>
      <c r="ESZ2" s="399"/>
      <c r="ETA2" s="399"/>
      <c r="ETB2" s="399"/>
      <c r="ETC2" s="399"/>
      <c r="ETD2" s="399"/>
      <c r="ETE2" s="399"/>
      <c r="ETF2" s="399"/>
      <c r="ETG2" s="399"/>
      <c r="ETH2" s="399"/>
      <c r="ETI2" s="399"/>
      <c r="ETJ2" s="399"/>
      <c r="ETK2" s="399"/>
      <c r="ETL2" s="399"/>
      <c r="ETM2" s="399"/>
      <c r="ETN2" s="399"/>
      <c r="ETO2" s="399"/>
      <c r="ETP2" s="399"/>
      <c r="ETQ2" s="399"/>
      <c r="ETR2" s="399"/>
      <c r="ETS2" s="399"/>
      <c r="ETT2" s="399"/>
      <c r="ETU2" s="399"/>
      <c r="ETV2" s="399"/>
      <c r="ETW2" s="399"/>
      <c r="ETX2" s="399"/>
      <c r="ETY2" s="399"/>
      <c r="ETZ2" s="399"/>
      <c r="EUA2" s="399"/>
      <c r="EUB2" s="399"/>
      <c r="EUC2" s="399"/>
      <c r="EUD2" s="399"/>
      <c r="EUE2" s="399"/>
      <c r="EUF2" s="399"/>
      <c r="EUG2" s="399"/>
      <c r="EUH2" s="399"/>
      <c r="EUI2" s="399"/>
      <c r="EUJ2" s="399"/>
      <c r="EUK2" s="399"/>
      <c r="EUL2" s="399"/>
      <c r="EUM2" s="399"/>
      <c r="EUN2" s="399"/>
      <c r="EUO2" s="399"/>
      <c r="EUP2" s="399"/>
      <c r="EUQ2" s="399"/>
      <c r="EUR2" s="399"/>
      <c r="EUS2" s="399"/>
      <c r="EUT2" s="399"/>
      <c r="EUU2" s="399"/>
      <c r="EUV2" s="399"/>
      <c r="EUW2" s="399"/>
      <c r="EUX2" s="399"/>
      <c r="EUY2" s="399"/>
      <c r="EUZ2" s="399"/>
      <c r="EVA2" s="399"/>
      <c r="EVB2" s="399"/>
      <c r="EVC2" s="399"/>
      <c r="EVD2" s="399"/>
      <c r="EVE2" s="399"/>
      <c r="EVF2" s="399"/>
      <c r="EVG2" s="399"/>
      <c r="EVH2" s="399"/>
      <c r="EVI2" s="399"/>
      <c r="EVJ2" s="399"/>
      <c r="EVK2" s="399"/>
      <c r="EVL2" s="399"/>
      <c r="EVM2" s="399"/>
      <c r="EVN2" s="399"/>
      <c r="EVO2" s="399"/>
      <c r="EVP2" s="399"/>
      <c r="EVQ2" s="399"/>
      <c r="EVR2" s="399"/>
      <c r="EVS2" s="399"/>
      <c r="EVT2" s="399"/>
      <c r="EVU2" s="399"/>
      <c r="EVV2" s="399"/>
      <c r="EVW2" s="399"/>
      <c r="EVX2" s="399"/>
      <c r="EVY2" s="399"/>
      <c r="EVZ2" s="399"/>
      <c r="EWA2" s="399"/>
      <c r="EWB2" s="399"/>
      <c r="EWC2" s="399"/>
      <c r="EWD2" s="399"/>
      <c r="EWE2" s="399"/>
      <c r="EWF2" s="399"/>
      <c r="EWG2" s="399"/>
      <c r="EWH2" s="399"/>
      <c r="EWI2" s="399"/>
      <c r="EWJ2" s="399"/>
      <c r="EWK2" s="399"/>
      <c r="EWL2" s="399"/>
      <c r="EWM2" s="399"/>
      <c r="EWN2" s="399"/>
      <c r="EWO2" s="399"/>
      <c r="EWP2" s="399"/>
      <c r="EWQ2" s="399"/>
      <c r="EWR2" s="399"/>
      <c r="EWS2" s="399"/>
      <c r="EWT2" s="399"/>
      <c r="EWU2" s="399"/>
      <c r="EWV2" s="399"/>
      <c r="EWW2" s="399"/>
      <c r="EWX2" s="399"/>
      <c r="EWY2" s="399"/>
      <c r="EWZ2" s="399"/>
      <c r="EXA2" s="399"/>
      <c r="EXB2" s="399"/>
      <c r="EXC2" s="399"/>
      <c r="EXD2" s="399"/>
      <c r="EXE2" s="399"/>
      <c r="EXF2" s="399"/>
      <c r="EXG2" s="399"/>
      <c r="EXH2" s="399"/>
      <c r="EXI2" s="399"/>
      <c r="EXJ2" s="399"/>
      <c r="EXK2" s="399"/>
      <c r="EXL2" s="399"/>
      <c r="EXM2" s="399"/>
      <c r="EXN2" s="399"/>
      <c r="EXO2" s="399"/>
      <c r="EXP2" s="399"/>
      <c r="EXQ2" s="399"/>
      <c r="EXR2" s="399"/>
      <c r="EXS2" s="399"/>
      <c r="EXT2" s="399"/>
      <c r="EXU2" s="399"/>
      <c r="EXV2" s="399"/>
      <c r="EXW2" s="399"/>
      <c r="EXX2" s="399"/>
      <c r="EXY2" s="399"/>
      <c r="EXZ2" s="399"/>
      <c r="EYA2" s="399"/>
      <c r="EYB2" s="399"/>
      <c r="EYC2" s="399"/>
      <c r="EYD2" s="399"/>
      <c r="EYE2" s="399"/>
      <c r="EYF2" s="399"/>
      <c r="EYG2" s="399"/>
      <c r="EYH2" s="399"/>
      <c r="EYI2" s="399"/>
      <c r="EYJ2" s="399"/>
      <c r="EYK2" s="399"/>
      <c r="EYL2" s="399"/>
      <c r="EYM2" s="399"/>
      <c r="EYN2" s="399"/>
      <c r="EYO2" s="399"/>
      <c r="EYP2" s="399"/>
      <c r="EYQ2" s="399"/>
      <c r="EYR2" s="399"/>
      <c r="EYS2" s="399"/>
      <c r="EYT2" s="399"/>
      <c r="EYU2" s="399"/>
      <c r="EYV2" s="399"/>
      <c r="EYW2" s="399"/>
      <c r="EYX2" s="399"/>
      <c r="EYY2" s="399"/>
      <c r="EYZ2" s="399"/>
      <c r="EZA2" s="399"/>
      <c r="EZB2" s="399"/>
      <c r="EZC2" s="399"/>
      <c r="EZD2" s="399"/>
      <c r="EZE2" s="399"/>
      <c r="EZF2" s="399"/>
      <c r="EZG2" s="399"/>
      <c r="EZH2" s="399"/>
      <c r="EZI2" s="399"/>
      <c r="EZJ2" s="399"/>
      <c r="EZK2" s="399"/>
      <c r="EZL2" s="399"/>
      <c r="EZM2" s="399"/>
      <c r="EZN2" s="399"/>
      <c r="EZO2" s="399"/>
      <c r="EZP2" s="399"/>
      <c r="EZQ2" s="399"/>
      <c r="EZR2" s="399"/>
      <c r="EZS2" s="399"/>
      <c r="EZT2" s="399"/>
      <c r="EZU2" s="399"/>
      <c r="EZV2" s="399"/>
      <c r="EZW2" s="399"/>
      <c r="EZX2" s="399"/>
      <c r="EZY2" s="399"/>
      <c r="EZZ2" s="399"/>
      <c r="FAA2" s="399"/>
      <c r="FAB2" s="399"/>
      <c r="FAC2" s="399"/>
      <c r="FAD2" s="399"/>
      <c r="FAE2" s="399"/>
      <c r="FAF2" s="399"/>
      <c r="FAG2" s="399"/>
      <c r="FAH2" s="399"/>
      <c r="FAI2" s="399"/>
      <c r="FAJ2" s="399"/>
      <c r="FAK2" s="399"/>
      <c r="FAL2" s="399"/>
      <c r="FAM2" s="399"/>
      <c r="FAN2" s="399"/>
      <c r="FAO2" s="399"/>
      <c r="FAP2" s="399"/>
      <c r="FAQ2" s="399"/>
      <c r="FAR2" s="399"/>
      <c r="FAS2" s="399"/>
      <c r="FAT2" s="399"/>
      <c r="FAU2" s="399"/>
      <c r="FAV2" s="399"/>
      <c r="FAW2" s="399"/>
      <c r="FAX2" s="399"/>
      <c r="FAY2" s="399"/>
      <c r="FAZ2" s="399"/>
      <c r="FBA2" s="399"/>
      <c r="FBB2" s="399"/>
      <c r="FBC2" s="399"/>
      <c r="FBD2" s="399"/>
      <c r="FBE2" s="399"/>
      <c r="FBF2" s="399"/>
      <c r="FBG2" s="399"/>
      <c r="FBH2" s="399"/>
      <c r="FBI2" s="399"/>
      <c r="FBJ2" s="399"/>
      <c r="FBK2" s="399"/>
      <c r="FBL2" s="399"/>
      <c r="FBM2" s="399"/>
      <c r="FBN2" s="399"/>
      <c r="FBO2" s="399"/>
      <c r="FBP2" s="399"/>
      <c r="FBQ2" s="399"/>
      <c r="FBR2" s="399"/>
      <c r="FBS2" s="399"/>
      <c r="FBT2" s="399"/>
      <c r="FBU2" s="399"/>
      <c r="FBV2" s="399"/>
      <c r="FBW2" s="399"/>
      <c r="FBX2" s="399"/>
      <c r="FBY2" s="399"/>
      <c r="FBZ2" s="399"/>
      <c r="FCA2" s="399"/>
      <c r="FCB2" s="399"/>
      <c r="FCC2" s="399"/>
      <c r="FCD2" s="399"/>
      <c r="FCE2" s="399"/>
      <c r="FCF2" s="399"/>
      <c r="FCG2" s="399"/>
      <c r="FCH2" s="399"/>
      <c r="FCI2" s="399"/>
      <c r="FCJ2" s="399"/>
      <c r="FCK2" s="399"/>
      <c r="FCL2" s="399"/>
      <c r="FCM2" s="399"/>
      <c r="FCN2" s="399"/>
      <c r="FCO2" s="399"/>
      <c r="FCP2" s="399"/>
      <c r="FCQ2" s="399"/>
      <c r="FCR2" s="399"/>
      <c r="FCS2" s="399"/>
      <c r="FCT2" s="399"/>
      <c r="FCU2" s="399"/>
      <c r="FCV2" s="399"/>
      <c r="FCW2" s="399"/>
      <c r="FCX2" s="399"/>
      <c r="FCY2" s="399"/>
      <c r="FCZ2" s="399"/>
      <c r="FDA2" s="399"/>
      <c r="FDB2" s="399"/>
      <c r="FDC2" s="399"/>
      <c r="FDD2" s="399"/>
      <c r="FDE2" s="399"/>
      <c r="FDF2" s="399"/>
      <c r="FDG2" s="399"/>
      <c r="FDH2" s="399"/>
      <c r="FDI2" s="399"/>
      <c r="FDJ2" s="399"/>
      <c r="FDK2" s="399"/>
      <c r="FDL2" s="399"/>
      <c r="FDM2" s="399"/>
      <c r="FDN2" s="399"/>
      <c r="FDO2" s="399"/>
      <c r="FDP2" s="399"/>
      <c r="FDQ2" s="399"/>
      <c r="FDR2" s="399"/>
      <c r="FDS2" s="399"/>
      <c r="FDT2" s="399"/>
      <c r="FDU2" s="399"/>
      <c r="FDV2" s="399"/>
      <c r="FDW2" s="399"/>
      <c r="FDX2" s="399"/>
      <c r="FDY2" s="399"/>
      <c r="FDZ2" s="399"/>
      <c r="FEA2" s="399"/>
      <c r="FEB2" s="399"/>
      <c r="FEC2" s="399"/>
      <c r="FED2" s="399"/>
      <c r="FEE2" s="399"/>
      <c r="FEF2" s="399"/>
      <c r="FEG2" s="399"/>
      <c r="FEH2" s="399"/>
      <c r="FEI2" s="399"/>
      <c r="FEJ2" s="399"/>
      <c r="FEK2" s="399"/>
      <c r="FEL2" s="399"/>
      <c r="FEM2" s="399"/>
      <c r="FEN2" s="399"/>
      <c r="FEO2" s="399"/>
      <c r="FEP2" s="399"/>
      <c r="FEQ2" s="399"/>
      <c r="FER2" s="399"/>
      <c r="FES2" s="399"/>
      <c r="FET2" s="399"/>
      <c r="FEU2" s="399"/>
      <c r="FEV2" s="399"/>
      <c r="FEW2" s="399"/>
      <c r="FEX2" s="399"/>
      <c r="FEY2" s="399"/>
      <c r="FEZ2" s="399"/>
      <c r="FFA2" s="399"/>
      <c r="FFB2" s="399"/>
      <c r="FFC2" s="399"/>
      <c r="FFD2" s="399"/>
      <c r="FFE2" s="399"/>
      <c r="FFF2" s="399"/>
      <c r="FFG2" s="399"/>
      <c r="FFH2" s="399"/>
      <c r="FFI2" s="399"/>
      <c r="FFJ2" s="399"/>
      <c r="FFK2" s="399"/>
      <c r="FFL2" s="399"/>
      <c r="FFM2" s="399"/>
      <c r="FFN2" s="399"/>
      <c r="FFO2" s="399"/>
      <c r="FFP2" s="399"/>
      <c r="FFQ2" s="399"/>
      <c r="FFR2" s="399"/>
      <c r="FFS2" s="399"/>
      <c r="FFT2" s="399"/>
      <c r="FFU2" s="399"/>
      <c r="FFV2" s="399"/>
      <c r="FFW2" s="399"/>
      <c r="FFX2" s="399"/>
      <c r="FFY2" s="399"/>
      <c r="FFZ2" s="399"/>
      <c r="FGA2" s="399"/>
      <c r="FGB2" s="399"/>
      <c r="FGC2" s="399"/>
      <c r="FGD2" s="399"/>
      <c r="FGE2" s="399"/>
      <c r="FGF2" s="399"/>
      <c r="FGG2" s="399"/>
      <c r="FGH2" s="399"/>
      <c r="FGI2" s="399"/>
      <c r="FGJ2" s="399"/>
      <c r="FGK2" s="399"/>
      <c r="FGL2" s="399"/>
      <c r="FGM2" s="399"/>
      <c r="FGN2" s="399"/>
      <c r="FGO2" s="399"/>
      <c r="FGP2" s="399"/>
      <c r="FGQ2" s="399"/>
      <c r="FGR2" s="399"/>
      <c r="FGS2" s="399"/>
      <c r="FGT2" s="399"/>
      <c r="FGU2" s="399"/>
      <c r="FGV2" s="399"/>
      <c r="FGW2" s="399"/>
      <c r="FGX2" s="399"/>
      <c r="FGY2" s="399"/>
      <c r="FGZ2" s="399"/>
      <c r="FHA2" s="399"/>
      <c r="FHB2" s="399"/>
      <c r="FHC2" s="399"/>
      <c r="FHD2" s="399"/>
      <c r="FHE2" s="399"/>
      <c r="FHF2" s="399"/>
      <c r="FHG2" s="399"/>
      <c r="FHH2" s="399"/>
      <c r="FHI2" s="399"/>
      <c r="FHJ2" s="399"/>
      <c r="FHK2" s="399"/>
      <c r="FHL2" s="399"/>
      <c r="FHM2" s="399"/>
      <c r="FHN2" s="399"/>
      <c r="FHO2" s="399"/>
      <c r="FHP2" s="399"/>
      <c r="FHQ2" s="399"/>
      <c r="FHR2" s="399"/>
      <c r="FHS2" s="399"/>
      <c r="FHT2" s="399"/>
      <c r="FHU2" s="399"/>
      <c r="FHV2" s="399"/>
      <c r="FHW2" s="399"/>
      <c r="FHX2" s="399"/>
      <c r="FHY2" s="399"/>
      <c r="FHZ2" s="399"/>
      <c r="FIA2" s="399"/>
      <c r="FIB2" s="399"/>
      <c r="FIC2" s="399"/>
      <c r="FID2" s="399"/>
      <c r="FIE2" s="399"/>
      <c r="FIF2" s="399"/>
      <c r="FIG2" s="399"/>
      <c r="FIH2" s="399"/>
      <c r="FII2" s="399"/>
      <c r="FIJ2" s="399"/>
      <c r="FIK2" s="399"/>
      <c r="FIL2" s="399"/>
      <c r="FIM2" s="399"/>
      <c r="FIN2" s="399"/>
      <c r="FIO2" s="399"/>
      <c r="FIP2" s="399"/>
      <c r="FIQ2" s="399"/>
      <c r="FIR2" s="399"/>
      <c r="FIS2" s="399"/>
      <c r="FIT2" s="399"/>
      <c r="FIU2" s="399"/>
      <c r="FIV2" s="399"/>
      <c r="FIW2" s="399"/>
      <c r="FIX2" s="399"/>
      <c r="FIY2" s="399"/>
      <c r="FIZ2" s="399"/>
      <c r="FJA2" s="399"/>
      <c r="FJB2" s="399"/>
      <c r="FJC2" s="399"/>
      <c r="FJD2" s="399"/>
      <c r="FJE2" s="399"/>
      <c r="FJF2" s="399"/>
      <c r="FJG2" s="399"/>
      <c r="FJH2" s="399"/>
      <c r="FJI2" s="399"/>
      <c r="FJJ2" s="399"/>
      <c r="FJK2" s="399"/>
      <c r="FJL2" s="399"/>
      <c r="FJM2" s="399"/>
      <c r="FJN2" s="399"/>
      <c r="FJO2" s="399"/>
      <c r="FJP2" s="399"/>
      <c r="FJQ2" s="399"/>
      <c r="FJR2" s="399"/>
      <c r="FJS2" s="399"/>
      <c r="FJT2" s="399"/>
      <c r="FJU2" s="399"/>
      <c r="FJV2" s="399"/>
      <c r="FJW2" s="399"/>
      <c r="FJX2" s="399"/>
      <c r="FJY2" s="399"/>
      <c r="FJZ2" s="399"/>
      <c r="FKA2" s="399"/>
      <c r="FKB2" s="399"/>
      <c r="FKC2" s="399"/>
      <c r="FKD2" s="399"/>
      <c r="FKE2" s="399"/>
      <c r="FKF2" s="399"/>
      <c r="FKG2" s="399"/>
      <c r="FKH2" s="399"/>
      <c r="FKI2" s="399"/>
      <c r="FKJ2" s="399"/>
      <c r="FKK2" s="399"/>
      <c r="FKL2" s="399"/>
      <c r="FKM2" s="399"/>
      <c r="FKN2" s="399"/>
      <c r="FKO2" s="399"/>
      <c r="FKP2" s="399"/>
      <c r="FKQ2" s="399"/>
      <c r="FKR2" s="399"/>
      <c r="FKS2" s="399"/>
      <c r="FKT2" s="399"/>
      <c r="FKU2" s="399"/>
      <c r="FKV2" s="399"/>
      <c r="FKW2" s="399"/>
      <c r="FKX2" s="399"/>
      <c r="FKY2" s="399"/>
      <c r="FKZ2" s="399"/>
      <c r="FLA2" s="399"/>
      <c r="FLB2" s="399"/>
      <c r="FLC2" s="399"/>
      <c r="FLD2" s="399"/>
      <c r="FLE2" s="399"/>
      <c r="FLF2" s="399"/>
      <c r="FLG2" s="399"/>
      <c r="FLH2" s="399"/>
      <c r="FLI2" s="399"/>
      <c r="FLJ2" s="399"/>
      <c r="FLK2" s="399"/>
      <c r="FLL2" s="399"/>
      <c r="FLM2" s="399"/>
      <c r="FLN2" s="399"/>
      <c r="FLO2" s="399"/>
      <c r="FLP2" s="399"/>
      <c r="FLQ2" s="399"/>
      <c r="FLR2" s="399"/>
      <c r="FLS2" s="399"/>
      <c r="FLT2" s="399"/>
      <c r="FLU2" s="399"/>
      <c r="FLV2" s="399"/>
      <c r="FLW2" s="399"/>
      <c r="FLX2" s="399"/>
      <c r="FLY2" s="399"/>
      <c r="FLZ2" s="399"/>
      <c r="FMA2" s="399"/>
      <c r="FMB2" s="399"/>
      <c r="FMC2" s="399"/>
      <c r="FMD2" s="399"/>
      <c r="FME2" s="399"/>
      <c r="FMF2" s="399"/>
      <c r="FMG2" s="399"/>
      <c r="FMH2" s="399"/>
      <c r="FMI2" s="399"/>
      <c r="FMJ2" s="399"/>
      <c r="FMK2" s="399"/>
      <c r="FML2" s="399"/>
      <c r="FMM2" s="399"/>
      <c r="FMN2" s="399"/>
      <c r="FMO2" s="399"/>
      <c r="FMP2" s="399"/>
      <c r="FMQ2" s="399"/>
      <c r="FMR2" s="399"/>
      <c r="FMS2" s="399"/>
      <c r="FMT2" s="399"/>
      <c r="FMU2" s="399"/>
      <c r="FMV2" s="399"/>
      <c r="FMW2" s="399"/>
      <c r="FMX2" s="399"/>
      <c r="FMY2" s="399"/>
      <c r="FMZ2" s="399"/>
      <c r="FNA2" s="399"/>
      <c r="FNB2" s="399"/>
      <c r="FNC2" s="399"/>
      <c r="FND2" s="399"/>
      <c r="FNE2" s="399"/>
      <c r="FNF2" s="399"/>
      <c r="FNG2" s="399"/>
      <c r="FNH2" s="399"/>
      <c r="FNI2" s="399"/>
      <c r="FNJ2" s="399"/>
      <c r="FNK2" s="399"/>
      <c r="FNL2" s="399"/>
      <c r="FNM2" s="399"/>
      <c r="FNN2" s="399"/>
      <c r="FNO2" s="399"/>
      <c r="FNP2" s="399"/>
      <c r="FNQ2" s="399"/>
      <c r="FNR2" s="399"/>
      <c r="FNS2" s="399"/>
      <c r="FNT2" s="399"/>
      <c r="FNU2" s="399"/>
      <c r="FNV2" s="399"/>
      <c r="FNW2" s="399"/>
      <c r="FNX2" s="399"/>
      <c r="FNY2" s="399"/>
      <c r="FNZ2" s="399"/>
      <c r="FOA2" s="399"/>
      <c r="FOB2" s="399"/>
      <c r="FOC2" s="399"/>
      <c r="FOD2" s="399"/>
      <c r="FOE2" s="399"/>
      <c r="FOF2" s="399"/>
      <c r="FOG2" s="399"/>
      <c r="FOH2" s="399"/>
      <c r="FOI2" s="399"/>
      <c r="FOJ2" s="399"/>
      <c r="FOK2" s="399"/>
      <c r="FOL2" s="399"/>
      <c r="FOM2" s="399"/>
      <c r="FON2" s="399"/>
      <c r="FOO2" s="399"/>
      <c r="FOP2" s="399"/>
      <c r="FOQ2" s="399"/>
      <c r="FOR2" s="399"/>
      <c r="FOS2" s="399"/>
      <c r="FOT2" s="399"/>
      <c r="FOU2" s="399"/>
      <c r="FOV2" s="399"/>
      <c r="FOW2" s="399"/>
      <c r="FOX2" s="399"/>
      <c r="FOY2" s="399"/>
      <c r="FOZ2" s="399"/>
      <c r="FPA2" s="399"/>
      <c r="FPB2" s="399"/>
      <c r="FPC2" s="399"/>
      <c r="FPD2" s="399"/>
      <c r="FPE2" s="399"/>
      <c r="FPF2" s="399"/>
      <c r="FPG2" s="399"/>
      <c r="FPH2" s="399"/>
      <c r="FPI2" s="399"/>
      <c r="FPJ2" s="399"/>
      <c r="FPK2" s="399"/>
      <c r="FPL2" s="399"/>
      <c r="FPM2" s="399"/>
      <c r="FPN2" s="399"/>
      <c r="FPO2" s="399"/>
      <c r="FPP2" s="399"/>
      <c r="FPQ2" s="399"/>
      <c r="FPR2" s="399"/>
      <c r="FPS2" s="399"/>
      <c r="FPT2" s="399"/>
      <c r="FPU2" s="399"/>
      <c r="FPV2" s="399"/>
      <c r="FPW2" s="399"/>
      <c r="FPX2" s="399"/>
      <c r="FPY2" s="399"/>
      <c r="FPZ2" s="399"/>
      <c r="FQA2" s="399"/>
      <c r="FQB2" s="399"/>
      <c r="FQC2" s="399"/>
      <c r="FQD2" s="399"/>
      <c r="FQE2" s="399"/>
      <c r="FQF2" s="399"/>
      <c r="FQG2" s="399"/>
      <c r="FQH2" s="399"/>
      <c r="FQI2" s="399"/>
      <c r="FQJ2" s="399"/>
      <c r="FQK2" s="399"/>
      <c r="FQL2" s="399"/>
      <c r="FQM2" s="399"/>
      <c r="FQN2" s="399"/>
      <c r="FQO2" s="399"/>
      <c r="FQP2" s="399"/>
      <c r="FQQ2" s="399"/>
      <c r="FQR2" s="399"/>
      <c r="FQS2" s="399"/>
      <c r="FQT2" s="399"/>
      <c r="FQU2" s="399"/>
      <c r="FQV2" s="399"/>
      <c r="FQW2" s="399"/>
      <c r="FQX2" s="399"/>
      <c r="FQY2" s="399"/>
      <c r="FQZ2" s="399"/>
      <c r="FRA2" s="399"/>
      <c r="FRB2" s="399"/>
      <c r="FRC2" s="399"/>
      <c r="FRD2" s="399"/>
      <c r="FRE2" s="399"/>
      <c r="FRF2" s="399"/>
      <c r="FRG2" s="399"/>
      <c r="FRH2" s="399"/>
      <c r="FRI2" s="399"/>
      <c r="FRJ2" s="399"/>
      <c r="FRK2" s="399"/>
      <c r="FRL2" s="399"/>
      <c r="FRM2" s="399"/>
      <c r="FRN2" s="399"/>
      <c r="FRO2" s="399"/>
      <c r="FRP2" s="399"/>
      <c r="FRQ2" s="399"/>
      <c r="FRR2" s="399"/>
      <c r="FRS2" s="399"/>
      <c r="FRT2" s="399"/>
      <c r="FRU2" s="399"/>
      <c r="FRV2" s="399"/>
      <c r="FRW2" s="399"/>
      <c r="FRX2" s="399"/>
      <c r="FRY2" s="399"/>
      <c r="FRZ2" s="399"/>
      <c r="FSA2" s="399"/>
      <c r="FSB2" s="399"/>
      <c r="FSC2" s="399"/>
      <c r="FSD2" s="399"/>
      <c r="FSE2" s="399"/>
      <c r="FSF2" s="399"/>
      <c r="FSG2" s="399"/>
      <c r="FSH2" s="399"/>
      <c r="FSI2" s="399"/>
      <c r="FSJ2" s="399"/>
      <c r="FSK2" s="399"/>
      <c r="FSL2" s="399"/>
      <c r="FSM2" s="399"/>
      <c r="FSN2" s="399"/>
      <c r="FSO2" s="399"/>
      <c r="FSP2" s="399"/>
      <c r="FSQ2" s="399"/>
      <c r="FSR2" s="399"/>
      <c r="FSS2" s="399"/>
      <c r="FST2" s="399"/>
      <c r="FSU2" s="399"/>
      <c r="FSV2" s="399"/>
      <c r="FSW2" s="399"/>
      <c r="FSX2" s="399"/>
      <c r="FSY2" s="399"/>
      <c r="FSZ2" s="399"/>
      <c r="FTA2" s="399"/>
      <c r="FTB2" s="399"/>
      <c r="FTC2" s="399"/>
      <c r="FTD2" s="399"/>
      <c r="FTE2" s="399"/>
      <c r="FTF2" s="399"/>
      <c r="FTG2" s="399"/>
      <c r="FTH2" s="399"/>
      <c r="FTI2" s="399"/>
      <c r="FTJ2" s="399"/>
      <c r="FTK2" s="399"/>
      <c r="FTL2" s="399"/>
      <c r="FTM2" s="399"/>
      <c r="FTN2" s="399"/>
      <c r="FTO2" s="399"/>
      <c r="FTP2" s="399"/>
      <c r="FTQ2" s="399"/>
      <c r="FTR2" s="399"/>
      <c r="FTS2" s="399"/>
      <c r="FTT2" s="399"/>
      <c r="FTU2" s="399"/>
      <c r="FTV2" s="399"/>
      <c r="FTW2" s="399"/>
      <c r="FTX2" s="399"/>
      <c r="FTY2" s="399"/>
      <c r="FTZ2" s="399"/>
      <c r="FUA2" s="399"/>
      <c r="FUB2" s="399"/>
      <c r="FUC2" s="399"/>
      <c r="FUD2" s="399"/>
      <c r="FUE2" s="399"/>
      <c r="FUF2" s="399"/>
      <c r="FUG2" s="399"/>
      <c r="FUH2" s="399"/>
      <c r="FUI2" s="399"/>
      <c r="FUJ2" s="399"/>
      <c r="FUK2" s="399"/>
      <c r="FUL2" s="399"/>
      <c r="FUM2" s="399"/>
      <c r="FUN2" s="399"/>
      <c r="FUO2" s="399"/>
      <c r="FUP2" s="399"/>
      <c r="FUQ2" s="399"/>
      <c r="FUR2" s="399"/>
      <c r="FUS2" s="399"/>
      <c r="FUT2" s="399"/>
      <c r="FUU2" s="399"/>
      <c r="FUV2" s="399"/>
      <c r="FUW2" s="399"/>
      <c r="FUX2" s="399"/>
      <c r="FUY2" s="399"/>
      <c r="FUZ2" s="399"/>
      <c r="FVA2" s="399"/>
      <c r="FVB2" s="399"/>
      <c r="FVC2" s="399"/>
      <c r="FVD2" s="399"/>
      <c r="FVE2" s="399"/>
      <c r="FVF2" s="399"/>
      <c r="FVG2" s="399"/>
      <c r="FVH2" s="399"/>
      <c r="FVI2" s="399"/>
      <c r="FVJ2" s="399"/>
      <c r="FVK2" s="399"/>
      <c r="FVL2" s="399"/>
      <c r="FVM2" s="399"/>
      <c r="FVN2" s="399"/>
      <c r="FVO2" s="399"/>
      <c r="FVP2" s="399"/>
      <c r="FVQ2" s="399"/>
      <c r="FVR2" s="399"/>
      <c r="FVS2" s="399"/>
      <c r="FVT2" s="399"/>
      <c r="FVU2" s="399"/>
      <c r="FVV2" s="399"/>
      <c r="FVW2" s="399"/>
      <c r="FVX2" s="399"/>
      <c r="FVY2" s="399"/>
      <c r="FVZ2" s="399"/>
      <c r="FWA2" s="399"/>
      <c r="FWB2" s="399"/>
      <c r="FWC2" s="399"/>
      <c r="FWD2" s="399"/>
      <c r="FWE2" s="399"/>
      <c r="FWF2" s="399"/>
      <c r="FWG2" s="399"/>
      <c r="FWH2" s="399"/>
      <c r="FWI2" s="399"/>
      <c r="FWJ2" s="399"/>
      <c r="FWK2" s="399"/>
      <c r="FWL2" s="399"/>
      <c r="FWM2" s="399"/>
      <c r="FWN2" s="399"/>
      <c r="FWO2" s="399"/>
      <c r="FWP2" s="399"/>
      <c r="FWQ2" s="399"/>
      <c r="FWR2" s="399"/>
      <c r="FWS2" s="399"/>
      <c r="FWT2" s="399"/>
      <c r="FWU2" s="399"/>
      <c r="FWV2" s="399"/>
      <c r="FWW2" s="399"/>
      <c r="FWX2" s="399"/>
      <c r="FWY2" s="399"/>
      <c r="FWZ2" s="399"/>
      <c r="FXA2" s="399"/>
      <c r="FXB2" s="399"/>
      <c r="FXC2" s="399"/>
      <c r="FXD2" s="399"/>
      <c r="FXE2" s="399"/>
      <c r="FXF2" s="399"/>
      <c r="FXG2" s="399"/>
      <c r="FXH2" s="399"/>
      <c r="FXI2" s="399"/>
      <c r="FXJ2" s="399"/>
      <c r="FXK2" s="399"/>
      <c r="FXL2" s="399"/>
      <c r="FXM2" s="399"/>
      <c r="FXN2" s="399"/>
      <c r="FXO2" s="399"/>
      <c r="FXP2" s="399"/>
      <c r="FXQ2" s="399"/>
      <c r="FXR2" s="399"/>
      <c r="FXS2" s="399"/>
      <c r="FXT2" s="399"/>
      <c r="FXU2" s="399"/>
      <c r="FXV2" s="399"/>
      <c r="FXW2" s="399"/>
      <c r="FXX2" s="399"/>
      <c r="FXY2" s="399"/>
      <c r="FXZ2" s="399"/>
      <c r="FYA2" s="399"/>
      <c r="FYB2" s="399"/>
      <c r="FYC2" s="399"/>
      <c r="FYD2" s="399"/>
      <c r="FYE2" s="399"/>
      <c r="FYF2" s="399"/>
      <c r="FYG2" s="399"/>
      <c r="FYH2" s="399"/>
      <c r="FYI2" s="399"/>
      <c r="FYJ2" s="399"/>
      <c r="FYK2" s="399"/>
      <c r="FYL2" s="399"/>
      <c r="FYM2" s="399"/>
      <c r="FYN2" s="399"/>
      <c r="FYO2" s="399"/>
      <c r="FYP2" s="399"/>
      <c r="FYQ2" s="399"/>
      <c r="FYR2" s="399"/>
      <c r="FYS2" s="399"/>
      <c r="FYT2" s="399"/>
      <c r="FYU2" s="399"/>
      <c r="FYV2" s="399"/>
      <c r="FYW2" s="399"/>
      <c r="FYX2" s="399"/>
      <c r="FYY2" s="399"/>
      <c r="FYZ2" s="399"/>
      <c r="FZA2" s="399"/>
      <c r="FZB2" s="399"/>
      <c r="FZC2" s="399"/>
      <c r="FZD2" s="399"/>
      <c r="FZE2" s="399"/>
      <c r="FZF2" s="399"/>
      <c r="FZG2" s="399"/>
      <c r="FZH2" s="399"/>
      <c r="FZI2" s="399"/>
      <c r="FZJ2" s="399"/>
      <c r="FZK2" s="399"/>
      <c r="FZL2" s="399"/>
      <c r="FZM2" s="399"/>
      <c r="FZN2" s="399"/>
      <c r="FZO2" s="399"/>
      <c r="FZP2" s="399"/>
      <c r="FZQ2" s="399"/>
      <c r="FZR2" s="399"/>
      <c r="FZS2" s="399"/>
      <c r="FZT2" s="399"/>
      <c r="FZU2" s="399"/>
      <c r="FZV2" s="399"/>
      <c r="FZW2" s="399"/>
      <c r="FZX2" s="399"/>
      <c r="FZY2" s="399"/>
      <c r="FZZ2" s="399"/>
      <c r="GAA2" s="399"/>
      <c r="GAB2" s="399"/>
      <c r="GAC2" s="399"/>
      <c r="GAD2" s="399"/>
      <c r="GAE2" s="399"/>
      <c r="GAF2" s="399"/>
      <c r="GAG2" s="399"/>
      <c r="GAH2" s="399"/>
      <c r="GAI2" s="399"/>
      <c r="GAJ2" s="399"/>
      <c r="GAK2" s="399"/>
      <c r="GAL2" s="399"/>
      <c r="GAM2" s="399"/>
      <c r="GAN2" s="399"/>
      <c r="GAO2" s="399"/>
      <c r="GAP2" s="399"/>
      <c r="GAQ2" s="399"/>
      <c r="GAR2" s="399"/>
      <c r="GAS2" s="399"/>
      <c r="GAT2" s="399"/>
      <c r="GAU2" s="399"/>
      <c r="GAV2" s="399"/>
      <c r="GAW2" s="399"/>
      <c r="GAX2" s="399"/>
      <c r="GAY2" s="399"/>
      <c r="GAZ2" s="399"/>
      <c r="GBA2" s="399"/>
      <c r="GBB2" s="399"/>
      <c r="GBC2" s="399"/>
      <c r="GBD2" s="399"/>
      <c r="GBE2" s="399"/>
      <c r="GBF2" s="399"/>
      <c r="GBG2" s="399"/>
      <c r="GBH2" s="399"/>
      <c r="GBI2" s="399"/>
      <c r="GBJ2" s="399"/>
      <c r="GBK2" s="399"/>
      <c r="GBL2" s="399"/>
      <c r="GBM2" s="399"/>
      <c r="GBN2" s="399"/>
      <c r="GBO2" s="399"/>
      <c r="GBP2" s="399"/>
      <c r="GBQ2" s="399"/>
      <c r="GBR2" s="399"/>
      <c r="GBS2" s="399"/>
      <c r="GBT2" s="399"/>
      <c r="GBU2" s="399"/>
      <c r="GBV2" s="399"/>
      <c r="GBW2" s="399"/>
      <c r="GBX2" s="399"/>
      <c r="GBY2" s="399"/>
      <c r="GBZ2" s="399"/>
      <c r="GCA2" s="399"/>
      <c r="GCB2" s="399"/>
      <c r="GCC2" s="399"/>
      <c r="GCD2" s="399"/>
      <c r="GCE2" s="399"/>
      <c r="GCF2" s="399"/>
      <c r="GCG2" s="399"/>
      <c r="GCH2" s="399"/>
      <c r="GCI2" s="399"/>
      <c r="GCJ2" s="399"/>
      <c r="GCK2" s="399"/>
      <c r="GCL2" s="399"/>
      <c r="GCM2" s="399"/>
      <c r="GCN2" s="399"/>
      <c r="GCO2" s="399"/>
      <c r="GCP2" s="399"/>
      <c r="GCQ2" s="399"/>
      <c r="GCR2" s="399"/>
      <c r="GCS2" s="399"/>
      <c r="GCT2" s="399"/>
      <c r="GCU2" s="399"/>
      <c r="GCV2" s="399"/>
      <c r="GCW2" s="399"/>
      <c r="GCX2" s="399"/>
      <c r="GCY2" s="399"/>
      <c r="GCZ2" s="399"/>
      <c r="GDA2" s="399"/>
      <c r="GDB2" s="399"/>
      <c r="GDC2" s="399"/>
      <c r="GDD2" s="399"/>
      <c r="GDE2" s="399"/>
      <c r="GDF2" s="399"/>
      <c r="GDG2" s="399"/>
      <c r="GDH2" s="399"/>
      <c r="GDI2" s="399"/>
      <c r="GDJ2" s="399"/>
      <c r="GDK2" s="399"/>
      <c r="GDL2" s="399"/>
      <c r="GDM2" s="399"/>
      <c r="GDN2" s="399"/>
      <c r="GDO2" s="399"/>
      <c r="GDP2" s="399"/>
      <c r="GDQ2" s="399"/>
      <c r="GDR2" s="399"/>
      <c r="GDS2" s="399"/>
      <c r="GDT2" s="399"/>
      <c r="GDU2" s="399"/>
      <c r="GDV2" s="399"/>
      <c r="GDW2" s="399"/>
      <c r="GDX2" s="399"/>
      <c r="GDY2" s="399"/>
      <c r="GDZ2" s="399"/>
      <c r="GEA2" s="399"/>
      <c r="GEB2" s="399"/>
      <c r="GEC2" s="399"/>
      <c r="GED2" s="399"/>
      <c r="GEE2" s="399"/>
      <c r="GEF2" s="399"/>
      <c r="GEG2" s="399"/>
      <c r="GEH2" s="399"/>
      <c r="GEI2" s="399"/>
      <c r="GEJ2" s="399"/>
      <c r="GEK2" s="399"/>
      <c r="GEL2" s="399"/>
      <c r="GEM2" s="399"/>
      <c r="GEN2" s="399"/>
      <c r="GEO2" s="399"/>
      <c r="GEP2" s="399"/>
      <c r="GEQ2" s="399"/>
      <c r="GER2" s="399"/>
      <c r="GES2" s="399"/>
      <c r="GET2" s="399"/>
      <c r="GEU2" s="399"/>
      <c r="GEV2" s="399"/>
      <c r="GEW2" s="399"/>
      <c r="GEX2" s="399"/>
      <c r="GEY2" s="399"/>
      <c r="GEZ2" s="399"/>
      <c r="GFA2" s="399"/>
      <c r="GFB2" s="399"/>
      <c r="GFC2" s="399"/>
      <c r="GFD2" s="399"/>
      <c r="GFE2" s="399"/>
      <c r="GFF2" s="399"/>
      <c r="GFG2" s="399"/>
      <c r="GFH2" s="399"/>
      <c r="GFI2" s="399"/>
      <c r="GFJ2" s="399"/>
      <c r="GFK2" s="399"/>
      <c r="GFL2" s="399"/>
      <c r="GFM2" s="399"/>
      <c r="GFN2" s="399"/>
      <c r="GFO2" s="399"/>
      <c r="GFP2" s="399"/>
      <c r="GFQ2" s="399"/>
      <c r="GFR2" s="399"/>
      <c r="GFS2" s="399"/>
      <c r="GFT2" s="399"/>
      <c r="GFU2" s="399"/>
      <c r="GFV2" s="399"/>
      <c r="GFW2" s="399"/>
      <c r="GFX2" s="399"/>
      <c r="GFY2" s="399"/>
      <c r="GFZ2" s="399"/>
      <c r="GGA2" s="399"/>
      <c r="GGB2" s="399"/>
      <c r="GGC2" s="399"/>
      <c r="GGD2" s="399"/>
      <c r="GGE2" s="399"/>
      <c r="GGF2" s="399"/>
      <c r="GGG2" s="399"/>
      <c r="GGH2" s="399"/>
      <c r="GGI2" s="399"/>
      <c r="GGJ2" s="399"/>
      <c r="GGK2" s="399"/>
      <c r="GGL2" s="399"/>
      <c r="GGM2" s="399"/>
      <c r="GGN2" s="399"/>
      <c r="GGO2" s="399"/>
      <c r="GGP2" s="399"/>
      <c r="GGQ2" s="399"/>
      <c r="GGR2" s="399"/>
      <c r="GGS2" s="399"/>
      <c r="GGT2" s="399"/>
      <c r="GGU2" s="399"/>
      <c r="GGV2" s="399"/>
      <c r="GGW2" s="399"/>
      <c r="GGX2" s="399"/>
      <c r="GGY2" s="399"/>
      <c r="GGZ2" s="399"/>
      <c r="GHA2" s="399"/>
      <c r="GHB2" s="399"/>
      <c r="GHC2" s="399"/>
      <c r="GHD2" s="399"/>
      <c r="GHE2" s="399"/>
      <c r="GHF2" s="399"/>
      <c r="GHG2" s="399"/>
      <c r="GHH2" s="399"/>
      <c r="GHI2" s="399"/>
      <c r="GHJ2" s="399"/>
      <c r="GHK2" s="399"/>
      <c r="GHL2" s="399"/>
      <c r="GHM2" s="399"/>
      <c r="GHN2" s="399"/>
      <c r="GHO2" s="399"/>
      <c r="GHP2" s="399"/>
      <c r="GHQ2" s="399"/>
      <c r="GHR2" s="399"/>
      <c r="GHS2" s="399"/>
      <c r="GHT2" s="399"/>
      <c r="GHU2" s="399"/>
      <c r="GHV2" s="399"/>
      <c r="GHW2" s="399"/>
      <c r="GHX2" s="399"/>
      <c r="GHY2" s="399"/>
      <c r="GHZ2" s="399"/>
      <c r="GIA2" s="399"/>
      <c r="GIB2" s="399"/>
      <c r="GIC2" s="399"/>
      <c r="GID2" s="399"/>
      <c r="GIE2" s="399"/>
      <c r="GIF2" s="399"/>
      <c r="GIG2" s="399"/>
      <c r="GIH2" s="399"/>
      <c r="GII2" s="399"/>
      <c r="GIJ2" s="399"/>
      <c r="GIK2" s="399"/>
      <c r="GIL2" s="399"/>
      <c r="GIM2" s="399"/>
      <c r="GIN2" s="399"/>
      <c r="GIO2" s="399"/>
      <c r="GIP2" s="399"/>
      <c r="GIQ2" s="399"/>
      <c r="GIR2" s="399"/>
      <c r="GIS2" s="399"/>
      <c r="GIT2" s="399"/>
      <c r="GIU2" s="399"/>
      <c r="GIV2" s="399"/>
      <c r="GIW2" s="399"/>
      <c r="GIX2" s="399"/>
      <c r="GIY2" s="399"/>
      <c r="GIZ2" s="399"/>
      <c r="GJA2" s="399"/>
      <c r="GJB2" s="399"/>
      <c r="GJC2" s="399"/>
      <c r="GJD2" s="399"/>
      <c r="GJE2" s="399"/>
      <c r="GJF2" s="399"/>
      <c r="GJG2" s="399"/>
      <c r="GJH2" s="399"/>
      <c r="GJI2" s="399"/>
      <c r="GJJ2" s="399"/>
      <c r="GJK2" s="399"/>
      <c r="GJL2" s="399"/>
      <c r="GJM2" s="399"/>
      <c r="GJN2" s="399"/>
      <c r="GJO2" s="399"/>
      <c r="GJP2" s="399"/>
      <c r="GJQ2" s="399"/>
      <c r="GJR2" s="399"/>
      <c r="GJS2" s="399"/>
      <c r="GJT2" s="399"/>
      <c r="GJU2" s="399"/>
      <c r="GJV2" s="399"/>
      <c r="GJW2" s="399"/>
      <c r="GJX2" s="399"/>
      <c r="GJY2" s="399"/>
      <c r="GJZ2" s="399"/>
      <c r="GKA2" s="399"/>
      <c r="GKB2" s="399"/>
      <c r="GKC2" s="399"/>
      <c r="GKD2" s="399"/>
      <c r="GKE2" s="399"/>
      <c r="GKF2" s="399"/>
      <c r="GKG2" s="399"/>
      <c r="GKH2" s="399"/>
      <c r="GKI2" s="399"/>
      <c r="GKJ2" s="399"/>
      <c r="GKK2" s="399"/>
      <c r="GKL2" s="399"/>
      <c r="GKM2" s="399"/>
      <c r="GKN2" s="399"/>
      <c r="GKO2" s="399"/>
      <c r="GKP2" s="399"/>
      <c r="GKQ2" s="399"/>
      <c r="GKR2" s="399"/>
      <c r="GKS2" s="399"/>
      <c r="GKT2" s="399"/>
      <c r="GKU2" s="399"/>
      <c r="GKV2" s="399"/>
      <c r="GKW2" s="399"/>
      <c r="GKX2" s="399"/>
      <c r="GKY2" s="399"/>
      <c r="GKZ2" s="399"/>
      <c r="GLA2" s="399"/>
      <c r="GLB2" s="399"/>
      <c r="GLC2" s="399"/>
      <c r="GLD2" s="399"/>
      <c r="GLE2" s="399"/>
      <c r="GLF2" s="399"/>
      <c r="GLG2" s="399"/>
      <c r="GLH2" s="399"/>
      <c r="GLI2" s="399"/>
      <c r="GLJ2" s="399"/>
      <c r="GLK2" s="399"/>
      <c r="GLL2" s="399"/>
      <c r="GLM2" s="399"/>
      <c r="GLN2" s="399"/>
      <c r="GLO2" s="399"/>
      <c r="GLP2" s="399"/>
      <c r="GLQ2" s="399"/>
      <c r="GLR2" s="399"/>
      <c r="GLS2" s="399"/>
      <c r="GLT2" s="399"/>
      <c r="GLU2" s="399"/>
      <c r="GLV2" s="399"/>
      <c r="GLW2" s="399"/>
      <c r="GLX2" s="399"/>
      <c r="GLY2" s="399"/>
      <c r="GLZ2" s="399"/>
      <c r="GMA2" s="399"/>
      <c r="GMB2" s="399"/>
      <c r="GMC2" s="399"/>
      <c r="GMD2" s="399"/>
      <c r="GME2" s="399"/>
      <c r="GMF2" s="399"/>
      <c r="GMG2" s="399"/>
      <c r="GMH2" s="399"/>
      <c r="GMI2" s="399"/>
      <c r="GMJ2" s="399"/>
      <c r="GMK2" s="399"/>
      <c r="GML2" s="399"/>
      <c r="GMM2" s="399"/>
      <c r="GMN2" s="399"/>
      <c r="GMO2" s="399"/>
      <c r="GMP2" s="399"/>
      <c r="GMQ2" s="399"/>
      <c r="GMR2" s="399"/>
      <c r="GMS2" s="399"/>
      <c r="GMT2" s="399"/>
      <c r="GMU2" s="399"/>
      <c r="GMV2" s="399"/>
      <c r="GMW2" s="399"/>
      <c r="GMX2" s="399"/>
      <c r="GMY2" s="399"/>
      <c r="GMZ2" s="399"/>
      <c r="GNA2" s="399"/>
      <c r="GNB2" s="399"/>
      <c r="GNC2" s="399"/>
      <c r="GND2" s="399"/>
      <c r="GNE2" s="399"/>
      <c r="GNF2" s="399"/>
      <c r="GNG2" s="399"/>
      <c r="GNH2" s="399"/>
      <c r="GNI2" s="399"/>
      <c r="GNJ2" s="399"/>
      <c r="GNK2" s="399"/>
      <c r="GNL2" s="399"/>
      <c r="GNM2" s="399"/>
      <c r="GNN2" s="399"/>
      <c r="GNO2" s="399"/>
      <c r="GNP2" s="399"/>
      <c r="GNQ2" s="399"/>
      <c r="GNR2" s="399"/>
      <c r="GNS2" s="399"/>
      <c r="GNT2" s="399"/>
      <c r="GNU2" s="399"/>
      <c r="GNV2" s="399"/>
      <c r="GNW2" s="399"/>
      <c r="GNX2" s="399"/>
      <c r="GNY2" s="399"/>
      <c r="GNZ2" s="399"/>
      <c r="GOA2" s="399"/>
      <c r="GOB2" s="399"/>
      <c r="GOC2" s="399"/>
      <c r="GOD2" s="399"/>
      <c r="GOE2" s="399"/>
      <c r="GOF2" s="399"/>
      <c r="GOG2" s="399"/>
      <c r="GOH2" s="399"/>
      <c r="GOI2" s="399"/>
      <c r="GOJ2" s="399"/>
      <c r="GOK2" s="399"/>
      <c r="GOL2" s="399"/>
      <c r="GOM2" s="399"/>
      <c r="GON2" s="399"/>
      <c r="GOO2" s="399"/>
      <c r="GOP2" s="399"/>
      <c r="GOQ2" s="399"/>
      <c r="GOR2" s="399"/>
      <c r="GOS2" s="399"/>
      <c r="GOT2" s="399"/>
      <c r="GOU2" s="399"/>
      <c r="GOV2" s="399"/>
      <c r="GOW2" s="399"/>
      <c r="GOX2" s="399"/>
      <c r="GOY2" s="399"/>
      <c r="GOZ2" s="399"/>
      <c r="GPA2" s="399"/>
      <c r="GPB2" s="399"/>
      <c r="GPC2" s="399"/>
      <c r="GPD2" s="399"/>
      <c r="GPE2" s="399"/>
      <c r="GPF2" s="399"/>
      <c r="GPG2" s="399"/>
      <c r="GPH2" s="399"/>
      <c r="GPI2" s="399"/>
      <c r="GPJ2" s="399"/>
      <c r="GPK2" s="399"/>
      <c r="GPL2" s="399"/>
      <c r="GPM2" s="399"/>
      <c r="GPN2" s="399"/>
      <c r="GPO2" s="399"/>
      <c r="GPP2" s="399"/>
      <c r="GPQ2" s="399"/>
      <c r="GPR2" s="399"/>
      <c r="GPS2" s="399"/>
      <c r="GPT2" s="399"/>
      <c r="GPU2" s="399"/>
      <c r="GPV2" s="399"/>
      <c r="GPW2" s="399"/>
      <c r="GPX2" s="399"/>
      <c r="GPY2" s="399"/>
      <c r="GPZ2" s="399"/>
      <c r="GQA2" s="399"/>
      <c r="GQB2" s="399"/>
      <c r="GQC2" s="399"/>
      <c r="GQD2" s="399"/>
      <c r="GQE2" s="399"/>
      <c r="GQF2" s="399"/>
      <c r="GQG2" s="399"/>
      <c r="GQH2" s="399"/>
      <c r="GQI2" s="399"/>
      <c r="GQJ2" s="399"/>
      <c r="GQK2" s="399"/>
      <c r="GQL2" s="399"/>
      <c r="GQM2" s="399"/>
      <c r="GQN2" s="399"/>
      <c r="GQO2" s="399"/>
      <c r="GQP2" s="399"/>
      <c r="GQQ2" s="399"/>
      <c r="GQR2" s="399"/>
      <c r="GQS2" s="399"/>
      <c r="GQT2" s="399"/>
      <c r="GQU2" s="399"/>
      <c r="GQV2" s="399"/>
      <c r="GQW2" s="399"/>
      <c r="GQX2" s="399"/>
      <c r="GQY2" s="399"/>
      <c r="GQZ2" s="399"/>
      <c r="GRA2" s="399"/>
      <c r="GRB2" s="399"/>
      <c r="GRC2" s="399"/>
      <c r="GRD2" s="399"/>
      <c r="GRE2" s="399"/>
      <c r="GRF2" s="399"/>
      <c r="GRG2" s="399"/>
      <c r="GRH2" s="399"/>
      <c r="GRI2" s="399"/>
      <c r="GRJ2" s="399"/>
      <c r="GRK2" s="399"/>
      <c r="GRL2" s="399"/>
      <c r="GRM2" s="399"/>
      <c r="GRN2" s="399"/>
      <c r="GRO2" s="399"/>
      <c r="GRP2" s="399"/>
      <c r="GRQ2" s="399"/>
      <c r="GRR2" s="399"/>
      <c r="GRS2" s="399"/>
      <c r="GRT2" s="399"/>
      <c r="GRU2" s="399"/>
      <c r="GRV2" s="399"/>
      <c r="GRW2" s="399"/>
      <c r="GRX2" s="399"/>
      <c r="GRY2" s="399"/>
      <c r="GRZ2" s="399"/>
      <c r="GSA2" s="399"/>
      <c r="GSB2" s="399"/>
      <c r="GSC2" s="399"/>
      <c r="GSD2" s="399"/>
      <c r="GSE2" s="399"/>
      <c r="GSF2" s="399"/>
      <c r="GSG2" s="399"/>
      <c r="GSH2" s="399"/>
      <c r="GSI2" s="399"/>
      <c r="GSJ2" s="399"/>
      <c r="GSK2" s="399"/>
      <c r="GSL2" s="399"/>
      <c r="GSM2" s="399"/>
      <c r="GSN2" s="399"/>
      <c r="GSO2" s="399"/>
      <c r="GSP2" s="399"/>
      <c r="GSQ2" s="399"/>
      <c r="GSR2" s="399"/>
      <c r="GSS2" s="399"/>
      <c r="GST2" s="399"/>
      <c r="GSU2" s="399"/>
      <c r="GSV2" s="399"/>
      <c r="GSW2" s="399"/>
      <c r="GSX2" s="399"/>
      <c r="GSY2" s="399"/>
      <c r="GSZ2" s="399"/>
      <c r="GTA2" s="399"/>
      <c r="GTB2" s="399"/>
      <c r="GTC2" s="399"/>
      <c r="GTD2" s="399"/>
      <c r="GTE2" s="399"/>
      <c r="GTF2" s="399"/>
      <c r="GTG2" s="399"/>
      <c r="GTH2" s="399"/>
      <c r="GTI2" s="399"/>
      <c r="GTJ2" s="399"/>
      <c r="GTK2" s="399"/>
      <c r="GTL2" s="399"/>
      <c r="GTM2" s="399"/>
      <c r="GTN2" s="399"/>
      <c r="GTO2" s="399"/>
      <c r="GTP2" s="399"/>
      <c r="GTQ2" s="399"/>
      <c r="GTR2" s="399"/>
      <c r="GTS2" s="399"/>
      <c r="GTT2" s="399"/>
      <c r="GTU2" s="399"/>
      <c r="GTV2" s="399"/>
      <c r="GTW2" s="399"/>
      <c r="GTX2" s="399"/>
      <c r="GTY2" s="399"/>
      <c r="GTZ2" s="399"/>
      <c r="GUA2" s="399"/>
      <c r="GUB2" s="399"/>
      <c r="GUC2" s="399"/>
      <c r="GUD2" s="399"/>
      <c r="GUE2" s="399"/>
      <c r="GUF2" s="399"/>
      <c r="GUG2" s="399"/>
      <c r="GUH2" s="399"/>
      <c r="GUI2" s="399"/>
      <c r="GUJ2" s="399"/>
      <c r="GUK2" s="399"/>
      <c r="GUL2" s="399"/>
      <c r="GUM2" s="399"/>
      <c r="GUN2" s="399"/>
      <c r="GUO2" s="399"/>
      <c r="GUP2" s="399"/>
      <c r="GUQ2" s="399"/>
      <c r="GUR2" s="399"/>
      <c r="GUS2" s="399"/>
      <c r="GUT2" s="399"/>
      <c r="GUU2" s="399"/>
      <c r="GUV2" s="399"/>
      <c r="GUW2" s="399"/>
      <c r="GUX2" s="399"/>
      <c r="GUY2" s="399"/>
      <c r="GUZ2" s="399"/>
      <c r="GVA2" s="399"/>
      <c r="GVB2" s="399"/>
      <c r="GVC2" s="399"/>
      <c r="GVD2" s="399"/>
      <c r="GVE2" s="399"/>
      <c r="GVF2" s="399"/>
      <c r="GVG2" s="399"/>
      <c r="GVH2" s="399"/>
      <c r="GVI2" s="399"/>
      <c r="GVJ2" s="399"/>
      <c r="GVK2" s="399"/>
      <c r="GVL2" s="399"/>
      <c r="GVM2" s="399"/>
      <c r="GVN2" s="399"/>
      <c r="GVO2" s="399"/>
      <c r="GVP2" s="399"/>
      <c r="GVQ2" s="399"/>
      <c r="GVR2" s="399"/>
      <c r="GVS2" s="399"/>
      <c r="GVT2" s="399"/>
      <c r="GVU2" s="399"/>
      <c r="GVV2" s="399"/>
      <c r="GVW2" s="399"/>
      <c r="GVX2" s="399"/>
      <c r="GVY2" s="399"/>
      <c r="GVZ2" s="399"/>
      <c r="GWA2" s="399"/>
      <c r="GWB2" s="399"/>
      <c r="GWC2" s="399"/>
      <c r="GWD2" s="399"/>
      <c r="GWE2" s="399"/>
      <c r="GWF2" s="399"/>
      <c r="GWG2" s="399"/>
      <c r="GWH2" s="399"/>
      <c r="GWI2" s="399"/>
      <c r="GWJ2" s="399"/>
      <c r="GWK2" s="399"/>
      <c r="GWL2" s="399"/>
      <c r="GWM2" s="399"/>
      <c r="GWN2" s="399"/>
      <c r="GWO2" s="399"/>
      <c r="GWP2" s="399"/>
      <c r="GWQ2" s="399"/>
      <c r="GWR2" s="399"/>
      <c r="GWS2" s="399"/>
      <c r="GWT2" s="399"/>
      <c r="GWU2" s="399"/>
      <c r="GWV2" s="399"/>
      <c r="GWW2" s="399"/>
      <c r="GWX2" s="399"/>
      <c r="GWY2" s="399"/>
      <c r="GWZ2" s="399"/>
      <c r="GXA2" s="399"/>
      <c r="GXB2" s="399"/>
      <c r="GXC2" s="399"/>
      <c r="GXD2" s="399"/>
      <c r="GXE2" s="399"/>
      <c r="GXF2" s="399"/>
      <c r="GXG2" s="399"/>
      <c r="GXH2" s="399"/>
      <c r="GXI2" s="399"/>
      <c r="GXJ2" s="399"/>
      <c r="GXK2" s="399"/>
      <c r="GXL2" s="399"/>
      <c r="GXM2" s="399"/>
      <c r="GXN2" s="399"/>
      <c r="GXO2" s="399"/>
      <c r="GXP2" s="399"/>
      <c r="GXQ2" s="399"/>
      <c r="GXR2" s="399"/>
      <c r="GXS2" s="399"/>
      <c r="GXT2" s="399"/>
      <c r="GXU2" s="399"/>
      <c r="GXV2" s="399"/>
      <c r="GXW2" s="399"/>
      <c r="GXX2" s="399"/>
      <c r="GXY2" s="399"/>
      <c r="GXZ2" s="399"/>
      <c r="GYA2" s="399"/>
      <c r="GYB2" s="399"/>
      <c r="GYC2" s="399"/>
      <c r="GYD2" s="399"/>
      <c r="GYE2" s="399"/>
      <c r="GYF2" s="399"/>
      <c r="GYG2" s="399"/>
      <c r="GYH2" s="399"/>
      <c r="GYI2" s="399"/>
      <c r="GYJ2" s="399"/>
      <c r="GYK2" s="399"/>
      <c r="GYL2" s="399"/>
      <c r="GYM2" s="399"/>
      <c r="GYN2" s="399"/>
      <c r="GYO2" s="399"/>
      <c r="GYP2" s="399"/>
      <c r="GYQ2" s="399"/>
      <c r="GYR2" s="399"/>
      <c r="GYS2" s="399"/>
      <c r="GYT2" s="399"/>
      <c r="GYU2" s="399"/>
      <c r="GYV2" s="399"/>
      <c r="GYW2" s="399"/>
      <c r="GYX2" s="399"/>
      <c r="GYY2" s="399"/>
      <c r="GYZ2" s="399"/>
      <c r="GZA2" s="399"/>
      <c r="GZB2" s="399"/>
      <c r="GZC2" s="399"/>
      <c r="GZD2" s="399"/>
      <c r="GZE2" s="399"/>
      <c r="GZF2" s="399"/>
      <c r="GZG2" s="399"/>
      <c r="GZH2" s="399"/>
      <c r="GZI2" s="399"/>
      <c r="GZJ2" s="399"/>
      <c r="GZK2" s="399"/>
      <c r="GZL2" s="399"/>
      <c r="GZM2" s="399"/>
      <c r="GZN2" s="399"/>
      <c r="GZO2" s="399"/>
      <c r="GZP2" s="399"/>
      <c r="GZQ2" s="399"/>
      <c r="GZR2" s="399"/>
      <c r="GZS2" s="399"/>
      <c r="GZT2" s="399"/>
      <c r="GZU2" s="399"/>
      <c r="GZV2" s="399"/>
      <c r="GZW2" s="399"/>
      <c r="GZX2" s="399"/>
      <c r="GZY2" s="399"/>
      <c r="GZZ2" s="399"/>
      <c r="HAA2" s="399"/>
      <c r="HAB2" s="399"/>
      <c r="HAC2" s="399"/>
      <c r="HAD2" s="399"/>
      <c r="HAE2" s="399"/>
      <c r="HAF2" s="399"/>
      <c r="HAG2" s="399"/>
      <c r="HAH2" s="399"/>
      <c r="HAI2" s="399"/>
      <c r="HAJ2" s="399"/>
      <c r="HAK2" s="399"/>
      <c r="HAL2" s="399"/>
      <c r="HAM2" s="399"/>
      <c r="HAN2" s="399"/>
      <c r="HAO2" s="399"/>
      <c r="HAP2" s="399"/>
      <c r="HAQ2" s="399"/>
      <c r="HAR2" s="399"/>
      <c r="HAS2" s="399"/>
      <c r="HAT2" s="399"/>
      <c r="HAU2" s="399"/>
      <c r="HAV2" s="399"/>
      <c r="HAW2" s="399"/>
      <c r="HAX2" s="399"/>
      <c r="HAY2" s="399"/>
      <c r="HAZ2" s="399"/>
      <c r="HBA2" s="399"/>
      <c r="HBB2" s="399"/>
      <c r="HBC2" s="399"/>
      <c r="HBD2" s="399"/>
      <c r="HBE2" s="399"/>
      <c r="HBF2" s="399"/>
      <c r="HBG2" s="399"/>
      <c r="HBH2" s="399"/>
      <c r="HBI2" s="399"/>
      <c r="HBJ2" s="399"/>
      <c r="HBK2" s="399"/>
      <c r="HBL2" s="399"/>
      <c r="HBM2" s="399"/>
      <c r="HBN2" s="399"/>
      <c r="HBO2" s="399"/>
      <c r="HBP2" s="399"/>
      <c r="HBQ2" s="399"/>
      <c r="HBR2" s="399"/>
      <c r="HBS2" s="399"/>
      <c r="HBT2" s="399"/>
      <c r="HBU2" s="399"/>
      <c r="HBV2" s="399"/>
      <c r="HBW2" s="399"/>
      <c r="HBX2" s="399"/>
      <c r="HBY2" s="399"/>
      <c r="HBZ2" s="399"/>
      <c r="HCA2" s="399"/>
      <c r="HCB2" s="399"/>
      <c r="HCC2" s="399"/>
      <c r="HCD2" s="399"/>
      <c r="HCE2" s="399"/>
      <c r="HCF2" s="399"/>
      <c r="HCG2" s="399"/>
      <c r="HCH2" s="399"/>
      <c r="HCI2" s="399"/>
      <c r="HCJ2" s="399"/>
      <c r="HCK2" s="399"/>
      <c r="HCL2" s="399"/>
      <c r="HCM2" s="399"/>
      <c r="HCN2" s="399"/>
      <c r="HCO2" s="399"/>
      <c r="HCP2" s="399"/>
      <c r="HCQ2" s="399"/>
      <c r="HCR2" s="399"/>
      <c r="HCS2" s="399"/>
      <c r="HCT2" s="399"/>
      <c r="HCU2" s="399"/>
      <c r="HCV2" s="399"/>
      <c r="HCW2" s="399"/>
      <c r="HCX2" s="399"/>
      <c r="HCY2" s="399"/>
      <c r="HCZ2" s="399"/>
      <c r="HDA2" s="399"/>
      <c r="HDB2" s="399"/>
      <c r="HDC2" s="399"/>
      <c r="HDD2" s="399"/>
      <c r="HDE2" s="399"/>
      <c r="HDF2" s="399"/>
      <c r="HDG2" s="399"/>
      <c r="HDH2" s="399"/>
      <c r="HDI2" s="399"/>
      <c r="HDJ2" s="399"/>
      <c r="HDK2" s="399"/>
      <c r="HDL2" s="399"/>
      <c r="HDM2" s="399"/>
      <c r="HDN2" s="399"/>
      <c r="HDO2" s="399"/>
      <c r="HDP2" s="399"/>
      <c r="HDQ2" s="399"/>
      <c r="HDR2" s="399"/>
      <c r="HDS2" s="399"/>
      <c r="HDT2" s="399"/>
      <c r="HDU2" s="399"/>
      <c r="HDV2" s="399"/>
      <c r="HDW2" s="399"/>
      <c r="HDX2" s="399"/>
      <c r="HDY2" s="399"/>
      <c r="HDZ2" s="399"/>
      <c r="HEA2" s="399"/>
      <c r="HEB2" s="399"/>
      <c r="HEC2" s="399"/>
      <c r="HED2" s="399"/>
      <c r="HEE2" s="399"/>
      <c r="HEF2" s="399"/>
      <c r="HEG2" s="399"/>
      <c r="HEH2" s="399"/>
      <c r="HEI2" s="399"/>
      <c r="HEJ2" s="399"/>
      <c r="HEK2" s="399"/>
      <c r="HEL2" s="399"/>
      <c r="HEM2" s="399"/>
      <c r="HEN2" s="399"/>
      <c r="HEO2" s="399"/>
      <c r="HEP2" s="399"/>
      <c r="HEQ2" s="399"/>
      <c r="HER2" s="399"/>
      <c r="HES2" s="399"/>
      <c r="HET2" s="399"/>
      <c r="HEU2" s="399"/>
      <c r="HEV2" s="399"/>
      <c r="HEW2" s="399"/>
      <c r="HEX2" s="399"/>
      <c r="HEY2" s="399"/>
      <c r="HEZ2" s="399"/>
      <c r="HFA2" s="399"/>
      <c r="HFB2" s="399"/>
      <c r="HFC2" s="399"/>
      <c r="HFD2" s="399"/>
      <c r="HFE2" s="399"/>
      <c r="HFF2" s="399"/>
      <c r="HFG2" s="399"/>
      <c r="HFH2" s="399"/>
      <c r="HFI2" s="399"/>
      <c r="HFJ2" s="399"/>
      <c r="HFK2" s="399"/>
      <c r="HFL2" s="399"/>
      <c r="HFM2" s="399"/>
      <c r="HFN2" s="399"/>
      <c r="HFO2" s="399"/>
      <c r="HFP2" s="399"/>
      <c r="HFQ2" s="399"/>
      <c r="HFR2" s="399"/>
      <c r="HFS2" s="399"/>
      <c r="HFT2" s="399"/>
      <c r="HFU2" s="399"/>
      <c r="HFV2" s="399"/>
      <c r="HFW2" s="399"/>
      <c r="HFX2" s="399"/>
      <c r="HFY2" s="399"/>
      <c r="HFZ2" s="399"/>
      <c r="HGA2" s="399"/>
      <c r="HGB2" s="399"/>
      <c r="HGC2" s="399"/>
      <c r="HGD2" s="399"/>
      <c r="HGE2" s="399"/>
      <c r="HGF2" s="399"/>
      <c r="HGG2" s="399"/>
      <c r="HGH2" s="399"/>
      <c r="HGI2" s="399"/>
      <c r="HGJ2" s="399"/>
      <c r="HGK2" s="399"/>
      <c r="HGL2" s="399"/>
      <c r="HGM2" s="399"/>
      <c r="HGN2" s="399"/>
      <c r="HGO2" s="399"/>
      <c r="HGP2" s="399"/>
      <c r="HGQ2" s="399"/>
      <c r="HGR2" s="399"/>
      <c r="HGS2" s="399"/>
      <c r="HGT2" s="399"/>
      <c r="HGU2" s="399"/>
      <c r="HGV2" s="399"/>
      <c r="HGW2" s="399"/>
      <c r="HGX2" s="399"/>
      <c r="HGY2" s="399"/>
      <c r="HGZ2" s="399"/>
      <c r="HHA2" s="399"/>
      <c r="HHB2" s="399"/>
      <c r="HHC2" s="399"/>
      <c r="HHD2" s="399"/>
      <c r="HHE2" s="399"/>
      <c r="HHF2" s="399"/>
      <c r="HHG2" s="399"/>
      <c r="HHH2" s="399"/>
      <c r="HHI2" s="399"/>
      <c r="HHJ2" s="399"/>
      <c r="HHK2" s="399"/>
      <c r="HHL2" s="399"/>
      <c r="HHM2" s="399"/>
      <c r="HHN2" s="399"/>
      <c r="HHO2" s="399"/>
      <c r="HHP2" s="399"/>
      <c r="HHQ2" s="399"/>
      <c r="HHR2" s="399"/>
      <c r="HHS2" s="399"/>
      <c r="HHT2" s="399"/>
      <c r="HHU2" s="399"/>
      <c r="HHV2" s="399"/>
      <c r="HHW2" s="399"/>
      <c r="HHX2" s="399"/>
      <c r="HHY2" s="399"/>
      <c r="HHZ2" s="399"/>
      <c r="HIA2" s="399"/>
      <c r="HIB2" s="399"/>
      <c r="HIC2" s="399"/>
      <c r="HID2" s="399"/>
      <c r="HIE2" s="399"/>
      <c r="HIF2" s="399"/>
      <c r="HIG2" s="399"/>
      <c r="HIH2" s="399"/>
      <c r="HII2" s="399"/>
      <c r="HIJ2" s="399"/>
      <c r="HIK2" s="399"/>
      <c r="HIL2" s="399"/>
      <c r="HIM2" s="399"/>
      <c r="HIN2" s="399"/>
      <c r="HIO2" s="399"/>
      <c r="HIP2" s="399"/>
      <c r="HIQ2" s="399"/>
      <c r="HIR2" s="399"/>
      <c r="HIS2" s="399"/>
      <c r="HIT2" s="399"/>
      <c r="HIU2" s="399"/>
      <c r="HIV2" s="399"/>
      <c r="HIW2" s="399"/>
      <c r="HIX2" s="399"/>
      <c r="HIY2" s="399"/>
      <c r="HIZ2" s="399"/>
      <c r="HJA2" s="399"/>
      <c r="HJB2" s="399"/>
      <c r="HJC2" s="399"/>
      <c r="HJD2" s="399"/>
      <c r="HJE2" s="399"/>
      <c r="HJF2" s="399"/>
      <c r="HJG2" s="399"/>
      <c r="HJH2" s="399"/>
      <c r="HJI2" s="399"/>
      <c r="HJJ2" s="399"/>
      <c r="HJK2" s="399"/>
      <c r="HJL2" s="399"/>
      <c r="HJM2" s="399"/>
      <c r="HJN2" s="399"/>
      <c r="HJO2" s="399"/>
      <c r="HJP2" s="399"/>
      <c r="HJQ2" s="399"/>
      <c r="HJR2" s="399"/>
      <c r="HJS2" s="399"/>
      <c r="HJT2" s="399"/>
      <c r="HJU2" s="399"/>
      <c r="HJV2" s="399"/>
      <c r="HJW2" s="399"/>
      <c r="HJX2" s="399"/>
      <c r="HJY2" s="399"/>
      <c r="HJZ2" s="399"/>
      <c r="HKA2" s="399"/>
      <c r="HKB2" s="399"/>
      <c r="HKC2" s="399"/>
      <c r="HKD2" s="399"/>
      <c r="HKE2" s="399"/>
      <c r="HKF2" s="399"/>
      <c r="HKG2" s="399"/>
      <c r="HKH2" s="399"/>
      <c r="HKI2" s="399"/>
      <c r="HKJ2" s="399"/>
      <c r="HKK2" s="399"/>
      <c r="HKL2" s="399"/>
      <c r="HKM2" s="399"/>
      <c r="HKN2" s="399"/>
      <c r="HKO2" s="399"/>
      <c r="HKP2" s="399"/>
      <c r="HKQ2" s="399"/>
      <c r="HKR2" s="399"/>
      <c r="HKS2" s="399"/>
      <c r="HKT2" s="399"/>
      <c r="HKU2" s="399"/>
      <c r="HKV2" s="399"/>
      <c r="HKW2" s="399"/>
      <c r="HKX2" s="399"/>
      <c r="HKY2" s="399"/>
      <c r="HKZ2" s="399"/>
      <c r="HLA2" s="399"/>
      <c r="HLB2" s="399"/>
      <c r="HLC2" s="399"/>
      <c r="HLD2" s="399"/>
      <c r="HLE2" s="399"/>
      <c r="HLF2" s="399"/>
      <c r="HLG2" s="399"/>
      <c r="HLH2" s="399"/>
      <c r="HLI2" s="399"/>
      <c r="HLJ2" s="399"/>
      <c r="HLK2" s="399"/>
      <c r="HLL2" s="399"/>
      <c r="HLM2" s="399"/>
      <c r="HLN2" s="399"/>
      <c r="HLO2" s="399"/>
      <c r="HLP2" s="399"/>
      <c r="HLQ2" s="399"/>
      <c r="HLR2" s="399"/>
      <c r="HLS2" s="399"/>
      <c r="HLT2" s="399"/>
      <c r="HLU2" s="399"/>
      <c r="HLV2" s="399"/>
      <c r="HLW2" s="399"/>
      <c r="HLX2" s="399"/>
      <c r="HLY2" s="399"/>
      <c r="HLZ2" s="399"/>
      <c r="HMA2" s="399"/>
      <c r="HMB2" s="399"/>
      <c r="HMC2" s="399"/>
      <c r="HMD2" s="399"/>
      <c r="HME2" s="399"/>
      <c r="HMF2" s="399"/>
      <c r="HMG2" s="399"/>
      <c r="HMH2" s="399"/>
      <c r="HMI2" s="399"/>
      <c r="HMJ2" s="399"/>
      <c r="HMK2" s="399"/>
      <c r="HML2" s="399"/>
      <c r="HMM2" s="399"/>
      <c r="HMN2" s="399"/>
      <c r="HMO2" s="399"/>
      <c r="HMP2" s="399"/>
      <c r="HMQ2" s="399"/>
      <c r="HMR2" s="399"/>
      <c r="HMS2" s="399"/>
      <c r="HMT2" s="399"/>
      <c r="HMU2" s="399"/>
      <c r="HMV2" s="399"/>
      <c r="HMW2" s="399"/>
      <c r="HMX2" s="399"/>
      <c r="HMY2" s="399"/>
      <c r="HMZ2" s="399"/>
      <c r="HNA2" s="399"/>
      <c r="HNB2" s="399"/>
      <c r="HNC2" s="399"/>
      <c r="HND2" s="399"/>
      <c r="HNE2" s="399"/>
      <c r="HNF2" s="399"/>
      <c r="HNG2" s="399"/>
      <c r="HNH2" s="399"/>
      <c r="HNI2" s="399"/>
      <c r="HNJ2" s="399"/>
      <c r="HNK2" s="399"/>
      <c r="HNL2" s="399"/>
      <c r="HNM2" s="399"/>
      <c r="HNN2" s="399"/>
      <c r="HNO2" s="399"/>
      <c r="HNP2" s="399"/>
      <c r="HNQ2" s="399"/>
      <c r="HNR2" s="399"/>
      <c r="HNS2" s="399"/>
      <c r="HNT2" s="399"/>
      <c r="HNU2" s="399"/>
      <c r="HNV2" s="399"/>
      <c r="HNW2" s="399"/>
      <c r="HNX2" s="399"/>
      <c r="HNY2" s="399"/>
      <c r="HNZ2" s="399"/>
      <c r="HOA2" s="399"/>
      <c r="HOB2" s="399"/>
      <c r="HOC2" s="399"/>
      <c r="HOD2" s="399"/>
      <c r="HOE2" s="399"/>
      <c r="HOF2" s="399"/>
      <c r="HOG2" s="399"/>
      <c r="HOH2" s="399"/>
      <c r="HOI2" s="399"/>
      <c r="HOJ2" s="399"/>
      <c r="HOK2" s="399"/>
      <c r="HOL2" s="399"/>
      <c r="HOM2" s="399"/>
      <c r="HON2" s="399"/>
      <c r="HOO2" s="399"/>
      <c r="HOP2" s="399"/>
      <c r="HOQ2" s="399"/>
      <c r="HOR2" s="399"/>
      <c r="HOS2" s="399"/>
      <c r="HOT2" s="399"/>
      <c r="HOU2" s="399"/>
      <c r="HOV2" s="399"/>
      <c r="HOW2" s="399"/>
      <c r="HOX2" s="399"/>
      <c r="HOY2" s="399"/>
      <c r="HOZ2" s="399"/>
      <c r="HPA2" s="399"/>
      <c r="HPB2" s="399"/>
      <c r="HPC2" s="399"/>
      <c r="HPD2" s="399"/>
      <c r="HPE2" s="399"/>
      <c r="HPF2" s="399"/>
      <c r="HPG2" s="399"/>
      <c r="HPH2" s="399"/>
      <c r="HPI2" s="399"/>
      <c r="HPJ2" s="399"/>
      <c r="HPK2" s="399"/>
      <c r="HPL2" s="399"/>
      <c r="HPM2" s="399"/>
      <c r="HPN2" s="399"/>
      <c r="HPO2" s="399"/>
      <c r="HPP2" s="399"/>
      <c r="HPQ2" s="399"/>
      <c r="HPR2" s="399"/>
      <c r="HPS2" s="399"/>
      <c r="HPT2" s="399"/>
      <c r="HPU2" s="399"/>
      <c r="HPV2" s="399"/>
      <c r="HPW2" s="399"/>
      <c r="HPX2" s="399"/>
      <c r="HPY2" s="399"/>
      <c r="HPZ2" s="399"/>
      <c r="HQA2" s="399"/>
      <c r="HQB2" s="399"/>
      <c r="HQC2" s="399"/>
      <c r="HQD2" s="399"/>
      <c r="HQE2" s="399"/>
      <c r="HQF2" s="399"/>
      <c r="HQG2" s="399"/>
      <c r="HQH2" s="399"/>
      <c r="HQI2" s="399"/>
      <c r="HQJ2" s="399"/>
      <c r="HQK2" s="399"/>
      <c r="HQL2" s="399"/>
      <c r="HQM2" s="399"/>
      <c r="HQN2" s="399"/>
      <c r="HQO2" s="399"/>
      <c r="HQP2" s="399"/>
      <c r="HQQ2" s="399"/>
      <c r="HQR2" s="399"/>
      <c r="HQS2" s="399"/>
      <c r="HQT2" s="399"/>
      <c r="HQU2" s="399"/>
      <c r="HQV2" s="399"/>
      <c r="HQW2" s="399"/>
      <c r="HQX2" s="399"/>
      <c r="HQY2" s="399"/>
      <c r="HQZ2" s="399"/>
      <c r="HRA2" s="399"/>
      <c r="HRB2" s="399"/>
      <c r="HRC2" s="399"/>
      <c r="HRD2" s="399"/>
      <c r="HRE2" s="399"/>
      <c r="HRF2" s="399"/>
      <c r="HRG2" s="399"/>
      <c r="HRH2" s="399"/>
      <c r="HRI2" s="399"/>
      <c r="HRJ2" s="399"/>
      <c r="HRK2" s="399"/>
      <c r="HRL2" s="399"/>
      <c r="HRM2" s="399"/>
      <c r="HRN2" s="399"/>
      <c r="HRO2" s="399"/>
      <c r="HRP2" s="399"/>
      <c r="HRQ2" s="399"/>
      <c r="HRR2" s="399"/>
      <c r="HRS2" s="399"/>
      <c r="HRT2" s="399"/>
      <c r="HRU2" s="399"/>
      <c r="HRV2" s="399"/>
      <c r="HRW2" s="399"/>
      <c r="HRX2" s="399"/>
      <c r="HRY2" s="399"/>
      <c r="HRZ2" s="399"/>
      <c r="HSA2" s="399"/>
      <c r="HSB2" s="399"/>
      <c r="HSC2" s="399"/>
      <c r="HSD2" s="399"/>
      <c r="HSE2" s="399"/>
      <c r="HSF2" s="399"/>
      <c r="HSG2" s="399"/>
      <c r="HSH2" s="399"/>
      <c r="HSI2" s="399"/>
      <c r="HSJ2" s="399"/>
      <c r="HSK2" s="399"/>
      <c r="HSL2" s="399"/>
      <c r="HSM2" s="399"/>
      <c r="HSN2" s="399"/>
      <c r="HSO2" s="399"/>
      <c r="HSP2" s="399"/>
      <c r="HSQ2" s="399"/>
      <c r="HSR2" s="399"/>
      <c r="HSS2" s="399"/>
      <c r="HST2" s="399"/>
      <c r="HSU2" s="399"/>
      <c r="HSV2" s="399"/>
      <c r="HSW2" s="399"/>
      <c r="HSX2" s="399"/>
      <c r="HSY2" s="399"/>
      <c r="HSZ2" s="399"/>
      <c r="HTA2" s="399"/>
      <c r="HTB2" s="399"/>
      <c r="HTC2" s="399"/>
      <c r="HTD2" s="399"/>
      <c r="HTE2" s="399"/>
      <c r="HTF2" s="399"/>
      <c r="HTG2" s="399"/>
      <c r="HTH2" s="399"/>
      <c r="HTI2" s="399"/>
      <c r="HTJ2" s="399"/>
      <c r="HTK2" s="399"/>
      <c r="HTL2" s="399"/>
      <c r="HTM2" s="399"/>
      <c r="HTN2" s="399"/>
      <c r="HTO2" s="399"/>
      <c r="HTP2" s="399"/>
      <c r="HTQ2" s="399"/>
      <c r="HTR2" s="399"/>
      <c r="HTS2" s="399"/>
      <c r="HTT2" s="399"/>
      <c r="HTU2" s="399"/>
      <c r="HTV2" s="399"/>
      <c r="HTW2" s="399"/>
      <c r="HTX2" s="399"/>
      <c r="HTY2" s="399"/>
      <c r="HTZ2" s="399"/>
      <c r="HUA2" s="399"/>
      <c r="HUB2" s="399"/>
      <c r="HUC2" s="399"/>
      <c r="HUD2" s="399"/>
      <c r="HUE2" s="399"/>
      <c r="HUF2" s="399"/>
      <c r="HUG2" s="399"/>
      <c r="HUH2" s="399"/>
      <c r="HUI2" s="399"/>
      <c r="HUJ2" s="399"/>
      <c r="HUK2" s="399"/>
      <c r="HUL2" s="399"/>
      <c r="HUM2" s="399"/>
      <c r="HUN2" s="399"/>
      <c r="HUO2" s="399"/>
      <c r="HUP2" s="399"/>
      <c r="HUQ2" s="399"/>
      <c r="HUR2" s="399"/>
      <c r="HUS2" s="399"/>
      <c r="HUT2" s="399"/>
      <c r="HUU2" s="399"/>
      <c r="HUV2" s="399"/>
      <c r="HUW2" s="399"/>
      <c r="HUX2" s="399"/>
      <c r="HUY2" s="399"/>
      <c r="HUZ2" s="399"/>
      <c r="HVA2" s="399"/>
      <c r="HVB2" s="399"/>
      <c r="HVC2" s="399"/>
      <c r="HVD2" s="399"/>
      <c r="HVE2" s="399"/>
      <c r="HVF2" s="399"/>
      <c r="HVG2" s="399"/>
      <c r="HVH2" s="399"/>
      <c r="HVI2" s="399"/>
      <c r="HVJ2" s="399"/>
      <c r="HVK2" s="399"/>
      <c r="HVL2" s="399"/>
      <c r="HVM2" s="399"/>
      <c r="HVN2" s="399"/>
      <c r="HVO2" s="399"/>
      <c r="HVP2" s="399"/>
      <c r="HVQ2" s="399"/>
      <c r="HVR2" s="399"/>
      <c r="HVS2" s="399"/>
      <c r="HVT2" s="399"/>
      <c r="HVU2" s="399"/>
      <c r="HVV2" s="399"/>
      <c r="HVW2" s="399"/>
      <c r="HVX2" s="399"/>
      <c r="HVY2" s="399"/>
      <c r="HVZ2" s="399"/>
      <c r="HWA2" s="399"/>
      <c r="HWB2" s="399"/>
      <c r="HWC2" s="399"/>
      <c r="HWD2" s="399"/>
      <c r="HWE2" s="399"/>
      <c r="HWF2" s="399"/>
      <c r="HWG2" s="399"/>
      <c r="HWH2" s="399"/>
      <c r="HWI2" s="399"/>
      <c r="HWJ2" s="399"/>
      <c r="HWK2" s="399"/>
      <c r="HWL2" s="399"/>
      <c r="HWM2" s="399"/>
      <c r="HWN2" s="399"/>
      <c r="HWO2" s="399"/>
      <c r="HWP2" s="399"/>
      <c r="HWQ2" s="399"/>
      <c r="HWR2" s="399"/>
      <c r="HWS2" s="399"/>
      <c r="HWT2" s="399"/>
      <c r="HWU2" s="399"/>
      <c r="HWV2" s="399"/>
      <c r="HWW2" s="399"/>
      <c r="HWX2" s="399"/>
      <c r="HWY2" s="399"/>
      <c r="HWZ2" s="399"/>
      <c r="HXA2" s="399"/>
      <c r="HXB2" s="399"/>
      <c r="HXC2" s="399"/>
      <c r="HXD2" s="399"/>
      <c r="HXE2" s="399"/>
      <c r="HXF2" s="399"/>
      <c r="HXG2" s="399"/>
      <c r="HXH2" s="399"/>
      <c r="HXI2" s="399"/>
      <c r="HXJ2" s="399"/>
      <c r="HXK2" s="399"/>
      <c r="HXL2" s="399"/>
      <c r="HXM2" s="399"/>
      <c r="HXN2" s="399"/>
      <c r="HXO2" s="399"/>
      <c r="HXP2" s="399"/>
      <c r="HXQ2" s="399"/>
      <c r="HXR2" s="399"/>
      <c r="HXS2" s="399"/>
      <c r="HXT2" s="399"/>
      <c r="HXU2" s="399"/>
      <c r="HXV2" s="399"/>
      <c r="HXW2" s="399"/>
      <c r="HXX2" s="399"/>
      <c r="HXY2" s="399"/>
      <c r="HXZ2" s="399"/>
      <c r="HYA2" s="399"/>
      <c r="HYB2" s="399"/>
      <c r="HYC2" s="399"/>
      <c r="HYD2" s="399"/>
      <c r="HYE2" s="399"/>
      <c r="HYF2" s="399"/>
      <c r="HYG2" s="399"/>
      <c r="HYH2" s="399"/>
      <c r="HYI2" s="399"/>
      <c r="HYJ2" s="399"/>
      <c r="HYK2" s="399"/>
      <c r="HYL2" s="399"/>
      <c r="HYM2" s="399"/>
      <c r="HYN2" s="399"/>
      <c r="HYO2" s="399"/>
      <c r="HYP2" s="399"/>
      <c r="HYQ2" s="399"/>
      <c r="HYR2" s="399"/>
      <c r="HYS2" s="399"/>
      <c r="HYT2" s="399"/>
      <c r="HYU2" s="399"/>
      <c r="HYV2" s="399"/>
      <c r="HYW2" s="399"/>
      <c r="HYX2" s="399"/>
      <c r="HYY2" s="399"/>
      <c r="HYZ2" s="399"/>
      <c r="HZA2" s="399"/>
      <c r="HZB2" s="399"/>
      <c r="HZC2" s="399"/>
      <c r="HZD2" s="399"/>
      <c r="HZE2" s="399"/>
      <c r="HZF2" s="399"/>
      <c r="HZG2" s="399"/>
      <c r="HZH2" s="399"/>
      <c r="HZI2" s="399"/>
      <c r="HZJ2" s="399"/>
      <c r="HZK2" s="399"/>
      <c r="HZL2" s="399"/>
      <c r="HZM2" s="399"/>
      <c r="HZN2" s="399"/>
      <c r="HZO2" s="399"/>
      <c r="HZP2" s="399"/>
      <c r="HZQ2" s="399"/>
      <c r="HZR2" s="399"/>
      <c r="HZS2" s="399"/>
      <c r="HZT2" s="399"/>
      <c r="HZU2" s="399"/>
      <c r="HZV2" s="399"/>
      <c r="HZW2" s="399"/>
      <c r="HZX2" s="399"/>
      <c r="HZY2" s="399"/>
      <c r="HZZ2" s="399"/>
      <c r="IAA2" s="399"/>
      <c r="IAB2" s="399"/>
      <c r="IAC2" s="399"/>
      <c r="IAD2" s="399"/>
      <c r="IAE2" s="399"/>
      <c r="IAF2" s="399"/>
      <c r="IAG2" s="399"/>
      <c r="IAH2" s="399"/>
      <c r="IAI2" s="399"/>
      <c r="IAJ2" s="399"/>
      <c r="IAK2" s="399"/>
      <c r="IAL2" s="399"/>
      <c r="IAM2" s="399"/>
      <c r="IAN2" s="399"/>
      <c r="IAO2" s="399"/>
      <c r="IAP2" s="399"/>
      <c r="IAQ2" s="399"/>
      <c r="IAR2" s="399"/>
      <c r="IAS2" s="399"/>
      <c r="IAT2" s="399"/>
      <c r="IAU2" s="399"/>
      <c r="IAV2" s="399"/>
      <c r="IAW2" s="399"/>
      <c r="IAX2" s="399"/>
      <c r="IAY2" s="399"/>
      <c r="IAZ2" s="399"/>
      <c r="IBA2" s="399"/>
      <c r="IBB2" s="399"/>
      <c r="IBC2" s="399"/>
      <c r="IBD2" s="399"/>
      <c r="IBE2" s="399"/>
      <c r="IBF2" s="399"/>
      <c r="IBG2" s="399"/>
      <c r="IBH2" s="399"/>
      <c r="IBI2" s="399"/>
      <c r="IBJ2" s="399"/>
      <c r="IBK2" s="399"/>
      <c r="IBL2" s="399"/>
      <c r="IBM2" s="399"/>
      <c r="IBN2" s="399"/>
      <c r="IBO2" s="399"/>
      <c r="IBP2" s="399"/>
      <c r="IBQ2" s="399"/>
      <c r="IBR2" s="399"/>
      <c r="IBS2" s="399"/>
      <c r="IBT2" s="399"/>
      <c r="IBU2" s="399"/>
      <c r="IBV2" s="399"/>
      <c r="IBW2" s="399"/>
      <c r="IBX2" s="399"/>
      <c r="IBY2" s="399"/>
      <c r="IBZ2" s="399"/>
      <c r="ICA2" s="399"/>
      <c r="ICB2" s="399"/>
      <c r="ICC2" s="399"/>
      <c r="ICD2" s="399"/>
      <c r="ICE2" s="399"/>
      <c r="ICF2" s="399"/>
      <c r="ICG2" s="399"/>
      <c r="ICH2" s="399"/>
      <c r="ICI2" s="399"/>
      <c r="ICJ2" s="399"/>
      <c r="ICK2" s="399"/>
      <c r="ICL2" s="399"/>
      <c r="ICM2" s="399"/>
      <c r="ICN2" s="399"/>
      <c r="ICO2" s="399"/>
      <c r="ICP2" s="399"/>
      <c r="ICQ2" s="399"/>
      <c r="ICR2" s="399"/>
      <c r="ICS2" s="399"/>
      <c r="ICT2" s="399"/>
      <c r="ICU2" s="399"/>
      <c r="ICV2" s="399"/>
      <c r="ICW2" s="399"/>
      <c r="ICX2" s="399"/>
      <c r="ICY2" s="399"/>
      <c r="ICZ2" s="399"/>
      <c r="IDA2" s="399"/>
      <c r="IDB2" s="399"/>
      <c r="IDC2" s="399"/>
      <c r="IDD2" s="399"/>
      <c r="IDE2" s="399"/>
      <c r="IDF2" s="399"/>
      <c r="IDG2" s="399"/>
      <c r="IDH2" s="399"/>
      <c r="IDI2" s="399"/>
      <c r="IDJ2" s="399"/>
      <c r="IDK2" s="399"/>
      <c r="IDL2" s="399"/>
      <c r="IDM2" s="399"/>
      <c r="IDN2" s="399"/>
      <c r="IDO2" s="399"/>
      <c r="IDP2" s="399"/>
      <c r="IDQ2" s="399"/>
      <c r="IDR2" s="399"/>
      <c r="IDS2" s="399"/>
      <c r="IDT2" s="399"/>
      <c r="IDU2" s="399"/>
      <c r="IDV2" s="399"/>
      <c r="IDW2" s="399"/>
      <c r="IDX2" s="399"/>
      <c r="IDY2" s="399"/>
      <c r="IDZ2" s="399"/>
      <c r="IEA2" s="399"/>
      <c r="IEB2" s="399"/>
      <c r="IEC2" s="399"/>
      <c r="IED2" s="399"/>
      <c r="IEE2" s="399"/>
      <c r="IEF2" s="399"/>
      <c r="IEG2" s="399"/>
      <c r="IEH2" s="399"/>
      <c r="IEI2" s="399"/>
      <c r="IEJ2" s="399"/>
      <c r="IEK2" s="399"/>
      <c r="IEL2" s="399"/>
      <c r="IEM2" s="399"/>
      <c r="IEN2" s="399"/>
      <c r="IEO2" s="399"/>
      <c r="IEP2" s="399"/>
      <c r="IEQ2" s="399"/>
      <c r="IER2" s="399"/>
      <c r="IES2" s="399"/>
      <c r="IET2" s="399"/>
      <c r="IEU2" s="399"/>
      <c r="IEV2" s="399"/>
      <c r="IEW2" s="399"/>
      <c r="IEX2" s="399"/>
      <c r="IEY2" s="399"/>
      <c r="IEZ2" s="399"/>
      <c r="IFA2" s="399"/>
      <c r="IFB2" s="399"/>
      <c r="IFC2" s="399"/>
      <c r="IFD2" s="399"/>
      <c r="IFE2" s="399"/>
      <c r="IFF2" s="399"/>
      <c r="IFG2" s="399"/>
      <c r="IFH2" s="399"/>
      <c r="IFI2" s="399"/>
      <c r="IFJ2" s="399"/>
      <c r="IFK2" s="399"/>
      <c r="IFL2" s="399"/>
      <c r="IFM2" s="399"/>
      <c r="IFN2" s="399"/>
      <c r="IFO2" s="399"/>
      <c r="IFP2" s="399"/>
      <c r="IFQ2" s="399"/>
      <c r="IFR2" s="399"/>
      <c r="IFS2" s="399"/>
      <c r="IFT2" s="399"/>
      <c r="IFU2" s="399"/>
      <c r="IFV2" s="399"/>
      <c r="IFW2" s="399"/>
      <c r="IFX2" s="399"/>
      <c r="IFY2" s="399"/>
      <c r="IFZ2" s="399"/>
      <c r="IGA2" s="399"/>
      <c r="IGB2" s="399"/>
      <c r="IGC2" s="399"/>
      <c r="IGD2" s="399"/>
      <c r="IGE2" s="399"/>
      <c r="IGF2" s="399"/>
      <c r="IGG2" s="399"/>
      <c r="IGH2" s="399"/>
      <c r="IGI2" s="399"/>
      <c r="IGJ2" s="399"/>
      <c r="IGK2" s="399"/>
      <c r="IGL2" s="399"/>
      <c r="IGM2" s="399"/>
      <c r="IGN2" s="399"/>
      <c r="IGO2" s="399"/>
      <c r="IGP2" s="399"/>
      <c r="IGQ2" s="399"/>
      <c r="IGR2" s="399"/>
      <c r="IGS2" s="399"/>
      <c r="IGT2" s="399"/>
      <c r="IGU2" s="399"/>
      <c r="IGV2" s="399"/>
      <c r="IGW2" s="399"/>
      <c r="IGX2" s="399"/>
      <c r="IGY2" s="399"/>
      <c r="IGZ2" s="399"/>
      <c r="IHA2" s="399"/>
      <c r="IHB2" s="399"/>
      <c r="IHC2" s="399"/>
      <c r="IHD2" s="399"/>
      <c r="IHE2" s="399"/>
      <c r="IHF2" s="399"/>
      <c r="IHG2" s="399"/>
      <c r="IHH2" s="399"/>
      <c r="IHI2" s="399"/>
      <c r="IHJ2" s="399"/>
      <c r="IHK2" s="399"/>
      <c r="IHL2" s="399"/>
      <c r="IHM2" s="399"/>
      <c r="IHN2" s="399"/>
      <c r="IHO2" s="399"/>
      <c r="IHP2" s="399"/>
      <c r="IHQ2" s="399"/>
      <c r="IHR2" s="399"/>
      <c r="IHS2" s="399"/>
      <c r="IHT2" s="399"/>
      <c r="IHU2" s="399"/>
      <c r="IHV2" s="399"/>
      <c r="IHW2" s="399"/>
      <c r="IHX2" s="399"/>
      <c r="IHY2" s="399"/>
      <c r="IHZ2" s="399"/>
      <c r="IIA2" s="399"/>
      <c r="IIB2" s="399"/>
      <c r="IIC2" s="399"/>
      <c r="IID2" s="399"/>
      <c r="IIE2" s="399"/>
      <c r="IIF2" s="399"/>
      <c r="IIG2" s="399"/>
      <c r="IIH2" s="399"/>
      <c r="III2" s="399"/>
      <c r="IIJ2" s="399"/>
      <c r="IIK2" s="399"/>
      <c r="IIL2" s="399"/>
      <c r="IIM2" s="399"/>
      <c r="IIN2" s="399"/>
      <c r="IIO2" s="399"/>
      <c r="IIP2" s="399"/>
      <c r="IIQ2" s="399"/>
      <c r="IIR2" s="399"/>
      <c r="IIS2" s="399"/>
      <c r="IIT2" s="399"/>
      <c r="IIU2" s="399"/>
      <c r="IIV2" s="399"/>
      <c r="IIW2" s="399"/>
      <c r="IIX2" s="399"/>
      <c r="IIY2" s="399"/>
      <c r="IIZ2" s="399"/>
      <c r="IJA2" s="399"/>
      <c r="IJB2" s="399"/>
      <c r="IJC2" s="399"/>
      <c r="IJD2" s="399"/>
      <c r="IJE2" s="399"/>
      <c r="IJF2" s="399"/>
      <c r="IJG2" s="399"/>
      <c r="IJH2" s="399"/>
      <c r="IJI2" s="399"/>
      <c r="IJJ2" s="399"/>
      <c r="IJK2" s="399"/>
      <c r="IJL2" s="399"/>
      <c r="IJM2" s="399"/>
      <c r="IJN2" s="399"/>
      <c r="IJO2" s="399"/>
      <c r="IJP2" s="399"/>
      <c r="IJQ2" s="399"/>
      <c r="IJR2" s="399"/>
      <c r="IJS2" s="399"/>
      <c r="IJT2" s="399"/>
      <c r="IJU2" s="399"/>
      <c r="IJV2" s="399"/>
      <c r="IJW2" s="399"/>
      <c r="IJX2" s="399"/>
      <c r="IJY2" s="399"/>
      <c r="IJZ2" s="399"/>
      <c r="IKA2" s="399"/>
      <c r="IKB2" s="399"/>
      <c r="IKC2" s="399"/>
      <c r="IKD2" s="399"/>
      <c r="IKE2" s="399"/>
      <c r="IKF2" s="399"/>
      <c r="IKG2" s="399"/>
      <c r="IKH2" s="399"/>
      <c r="IKI2" s="399"/>
      <c r="IKJ2" s="399"/>
      <c r="IKK2" s="399"/>
      <c r="IKL2" s="399"/>
      <c r="IKM2" s="399"/>
      <c r="IKN2" s="399"/>
      <c r="IKO2" s="399"/>
      <c r="IKP2" s="399"/>
      <c r="IKQ2" s="399"/>
      <c r="IKR2" s="399"/>
      <c r="IKS2" s="399"/>
      <c r="IKT2" s="399"/>
      <c r="IKU2" s="399"/>
      <c r="IKV2" s="399"/>
      <c r="IKW2" s="399"/>
      <c r="IKX2" s="399"/>
      <c r="IKY2" s="399"/>
      <c r="IKZ2" s="399"/>
      <c r="ILA2" s="399"/>
      <c r="ILB2" s="399"/>
      <c r="ILC2" s="399"/>
      <c r="ILD2" s="399"/>
      <c r="ILE2" s="399"/>
      <c r="ILF2" s="399"/>
      <c r="ILG2" s="399"/>
      <c r="ILH2" s="399"/>
      <c r="ILI2" s="399"/>
      <c r="ILJ2" s="399"/>
      <c r="ILK2" s="399"/>
      <c r="ILL2" s="399"/>
      <c r="ILM2" s="399"/>
      <c r="ILN2" s="399"/>
      <c r="ILO2" s="399"/>
      <c r="ILP2" s="399"/>
      <c r="ILQ2" s="399"/>
      <c r="ILR2" s="399"/>
      <c r="ILS2" s="399"/>
      <c r="ILT2" s="399"/>
      <c r="ILU2" s="399"/>
      <c r="ILV2" s="399"/>
      <c r="ILW2" s="399"/>
      <c r="ILX2" s="399"/>
      <c r="ILY2" s="399"/>
      <c r="ILZ2" s="399"/>
      <c r="IMA2" s="399"/>
      <c r="IMB2" s="399"/>
      <c r="IMC2" s="399"/>
      <c r="IMD2" s="399"/>
      <c r="IME2" s="399"/>
      <c r="IMF2" s="399"/>
      <c r="IMG2" s="399"/>
      <c r="IMH2" s="399"/>
      <c r="IMI2" s="399"/>
      <c r="IMJ2" s="399"/>
      <c r="IMK2" s="399"/>
      <c r="IML2" s="399"/>
      <c r="IMM2" s="399"/>
      <c r="IMN2" s="399"/>
      <c r="IMO2" s="399"/>
      <c r="IMP2" s="399"/>
      <c r="IMQ2" s="399"/>
      <c r="IMR2" s="399"/>
      <c r="IMS2" s="399"/>
      <c r="IMT2" s="399"/>
      <c r="IMU2" s="399"/>
      <c r="IMV2" s="399"/>
      <c r="IMW2" s="399"/>
      <c r="IMX2" s="399"/>
      <c r="IMY2" s="399"/>
      <c r="IMZ2" s="399"/>
      <c r="INA2" s="399"/>
      <c r="INB2" s="399"/>
      <c r="INC2" s="399"/>
      <c r="IND2" s="399"/>
      <c r="INE2" s="399"/>
      <c r="INF2" s="399"/>
      <c r="ING2" s="399"/>
      <c r="INH2" s="399"/>
      <c r="INI2" s="399"/>
      <c r="INJ2" s="399"/>
      <c r="INK2" s="399"/>
      <c r="INL2" s="399"/>
      <c r="INM2" s="399"/>
      <c r="INN2" s="399"/>
      <c r="INO2" s="399"/>
      <c r="INP2" s="399"/>
      <c r="INQ2" s="399"/>
      <c r="INR2" s="399"/>
      <c r="INS2" s="399"/>
      <c r="INT2" s="399"/>
      <c r="INU2" s="399"/>
      <c r="INV2" s="399"/>
      <c r="INW2" s="399"/>
      <c r="INX2" s="399"/>
      <c r="INY2" s="399"/>
      <c r="INZ2" s="399"/>
      <c r="IOA2" s="399"/>
      <c r="IOB2" s="399"/>
      <c r="IOC2" s="399"/>
      <c r="IOD2" s="399"/>
      <c r="IOE2" s="399"/>
      <c r="IOF2" s="399"/>
      <c r="IOG2" s="399"/>
      <c r="IOH2" s="399"/>
      <c r="IOI2" s="399"/>
      <c r="IOJ2" s="399"/>
      <c r="IOK2" s="399"/>
      <c r="IOL2" s="399"/>
      <c r="IOM2" s="399"/>
      <c r="ION2" s="399"/>
      <c r="IOO2" s="399"/>
      <c r="IOP2" s="399"/>
      <c r="IOQ2" s="399"/>
      <c r="IOR2" s="399"/>
      <c r="IOS2" s="399"/>
      <c r="IOT2" s="399"/>
      <c r="IOU2" s="399"/>
      <c r="IOV2" s="399"/>
      <c r="IOW2" s="399"/>
      <c r="IOX2" s="399"/>
      <c r="IOY2" s="399"/>
      <c r="IOZ2" s="399"/>
      <c r="IPA2" s="399"/>
      <c r="IPB2" s="399"/>
      <c r="IPC2" s="399"/>
      <c r="IPD2" s="399"/>
      <c r="IPE2" s="399"/>
      <c r="IPF2" s="399"/>
      <c r="IPG2" s="399"/>
      <c r="IPH2" s="399"/>
      <c r="IPI2" s="399"/>
      <c r="IPJ2" s="399"/>
      <c r="IPK2" s="399"/>
      <c r="IPL2" s="399"/>
      <c r="IPM2" s="399"/>
      <c r="IPN2" s="399"/>
      <c r="IPO2" s="399"/>
      <c r="IPP2" s="399"/>
      <c r="IPQ2" s="399"/>
      <c r="IPR2" s="399"/>
      <c r="IPS2" s="399"/>
      <c r="IPT2" s="399"/>
      <c r="IPU2" s="399"/>
      <c r="IPV2" s="399"/>
      <c r="IPW2" s="399"/>
      <c r="IPX2" s="399"/>
      <c r="IPY2" s="399"/>
      <c r="IPZ2" s="399"/>
      <c r="IQA2" s="399"/>
      <c r="IQB2" s="399"/>
      <c r="IQC2" s="399"/>
      <c r="IQD2" s="399"/>
      <c r="IQE2" s="399"/>
      <c r="IQF2" s="399"/>
      <c r="IQG2" s="399"/>
      <c r="IQH2" s="399"/>
      <c r="IQI2" s="399"/>
      <c r="IQJ2" s="399"/>
      <c r="IQK2" s="399"/>
      <c r="IQL2" s="399"/>
      <c r="IQM2" s="399"/>
      <c r="IQN2" s="399"/>
      <c r="IQO2" s="399"/>
      <c r="IQP2" s="399"/>
      <c r="IQQ2" s="399"/>
      <c r="IQR2" s="399"/>
      <c r="IQS2" s="399"/>
      <c r="IQT2" s="399"/>
      <c r="IQU2" s="399"/>
      <c r="IQV2" s="399"/>
      <c r="IQW2" s="399"/>
      <c r="IQX2" s="399"/>
      <c r="IQY2" s="399"/>
      <c r="IQZ2" s="399"/>
      <c r="IRA2" s="399"/>
      <c r="IRB2" s="399"/>
      <c r="IRC2" s="399"/>
      <c r="IRD2" s="399"/>
      <c r="IRE2" s="399"/>
      <c r="IRF2" s="399"/>
      <c r="IRG2" s="399"/>
      <c r="IRH2" s="399"/>
      <c r="IRI2" s="399"/>
      <c r="IRJ2" s="399"/>
      <c r="IRK2" s="399"/>
      <c r="IRL2" s="399"/>
      <c r="IRM2" s="399"/>
      <c r="IRN2" s="399"/>
      <c r="IRO2" s="399"/>
      <c r="IRP2" s="399"/>
      <c r="IRQ2" s="399"/>
      <c r="IRR2" s="399"/>
      <c r="IRS2" s="399"/>
      <c r="IRT2" s="399"/>
      <c r="IRU2" s="399"/>
      <c r="IRV2" s="399"/>
      <c r="IRW2" s="399"/>
      <c r="IRX2" s="399"/>
      <c r="IRY2" s="399"/>
      <c r="IRZ2" s="399"/>
      <c r="ISA2" s="399"/>
      <c r="ISB2" s="399"/>
      <c r="ISC2" s="399"/>
      <c r="ISD2" s="399"/>
      <c r="ISE2" s="399"/>
      <c r="ISF2" s="399"/>
      <c r="ISG2" s="399"/>
      <c r="ISH2" s="399"/>
      <c r="ISI2" s="399"/>
      <c r="ISJ2" s="399"/>
      <c r="ISK2" s="399"/>
      <c r="ISL2" s="399"/>
      <c r="ISM2" s="399"/>
      <c r="ISN2" s="399"/>
      <c r="ISO2" s="399"/>
      <c r="ISP2" s="399"/>
      <c r="ISQ2" s="399"/>
      <c r="ISR2" s="399"/>
      <c r="ISS2" s="399"/>
      <c r="IST2" s="399"/>
      <c r="ISU2" s="399"/>
      <c r="ISV2" s="399"/>
      <c r="ISW2" s="399"/>
      <c r="ISX2" s="399"/>
      <c r="ISY2" s="399"/>
      <c r="ISZ2" s="399"/>
      <c r="ITA2" s="399"/>
      <c r="ITB2" s="399"/>
      <c r="ITC2" s="399"/>
      <c r="ITD2" s="399"/>
      <c r="ITE2" s="399"/>
      <c r="ITF2" s="399"/>
      <c r="ITG2" s="399"/>
      <c r="ITH2" s="399"/>
      <c r="ITI2" s="399"/>
      <c r="ITJ2" s="399"/>
      <c r="ITK2" s="399"/>
      <c r="ITL2" s="399"/>
      <c r="ITM2" s="399"/>
      <c r="ITN2" s="399"/>
      <c r="ITO2" s="399"/>
      <c r="ITP2" s="399"/>
      <c r="ITQ2" s="399"/>
      <c r="ITR2" s="399"/>
      <c r="ITS2" s="399"/>
      <c r="ITT2" s="399"/>
      <c r="ITU2" s="399"/>
      <c r="ITV2" s="399"/>
      <c r="ITW2" s="399"/>
      <c r="ITX2" s="399"/>
      <c r="ITY2" s="399"/>
      <c r="ITZ2" s="399"/>
      <c r="IUA2" s="399"/>
      <c r="IUB2" s="399"/>
      <c r="IUC2" s="399"/>
      <c r="IUD2" s="399"/>
      <c r="IUE2" s="399"/>
      <c r="IUF2" s="399"/>
      <c r="IUG2" s="399"/>
      <c r="IUH2" s="399"/>
      <c r="IUI2" s="399"/>
      <c r="IUJ2" s="399"/>
      <c r="IUK2" s="399"/>
      <c r="IUL2" s="399"/>
      <c r="IUM2" s="399"/>
      <c r="IUN2" s="399"/>
      <c r="IUO2" s="399"/>
      <c r="IUP2" s="399"/>
      <c r="IUQ2" s="399"/>
      <c r="IUR2" s="399"/>
      <c r="IUS2" s="399"/>
      <c r="IUT2" s="399"/>
      <c r="IUU2" s="399"/>
      <c r="IUV2" s="399"/>
      <c r="IUW2" s="399"/>
      <c r="IUX2" s="399"/>
      <c r="IUY2" s="399"/>
      <c r="IUZ2" s="399"/>
      <c r="IVA2" s="399"/>
      <c r="IVB2" s="399"/>
      <c r="IVC2" s="399"/>
      <c r="IVD2" s="399"/>
      <c r="IVE2" s="399"/>
      <c r="IVF2" s="399"/>
      <c r="IVG2" s="399"/>
      <c r="IVH2" s="399"/>
      <c r="IVI2" s="399"/>
      <c r="IVJ2" s="399"/>
      <c r="IVK2" s="399"/>
      <c r="IVL2" s="399"/>
      <c r="IVM2" s="399"/>
      <c r="IVN2" s="399"/>
      <c r="IVO2" s="399"/>
      <c r="IVP2" s="399"/>
      <c r="IVQ2" s="399"/>
      <c r="IVR2" s="399"/>
      <c r="IVS2" s="399"/>
      <c r="IVT2" s="399"/>
      <c r="IVU2" s="399"/>
      <c r="IVV2" s="399"/>
      <c r="IVW2" s="399"/>
      <c r="IVX2" s="399"/>
      <c r="IVY2" s="399"/>
      <c r="IVZ2" s="399"/>
      <c r="IWA2" s="399"/>
      <c r="IWB2" s="399"/>
      <c r="IWC2" s="399"/>
      <c r="IWD2" s="399"/>
      <c r="IWE2" s="399"/>
      <c r="IWF2" s="399"/>
      <c r="IWG2" s="399"/>
      <c r="IWH2" s="399"/>
      <c r="IWI2" s="399"/>
      <c r="IWJ2" s="399"/>
      <c r="IWK2" s="399"/>
      <c r="IWL2" s="399"/>
      <c r="IWM2" s="399"/>
      <c r="IWN2" s="399"/>
      <c r="IWO2" s="399"/>
      <c r="IWP2" s="399"/>
      <c r="IWQ2" s="399"/>
      <c r="IWR2" s="399"/>
      <c r="IWS2" s="399"/>
      <c r="IWT2" s="399"/>
      <c r="IWU2" s="399"/>
      <c r="IWV2" s="399"/>
      <c r="IWW2" s="399"/>
      <c r="IWX2" s="399"/>
      <c r="IWY2" s="399"/>
      <c r="IWZ2" s="399"/>
      <c r="IXA2" s="399"/>
      <c r="IXB2" s="399"/>
      <c r="IXC2" s="399"/>
      <c r="IXD2" s="399"/>
      <c r="IXE2" s="399"/>
      <c r="IXF2" s="399"/>
      <c r="IXG2" s="399"/>
      <c r="IXH2" s="399"/>
      <c r="IXI2" s="399"/>
      <c r="IXJ2" s="399"/>
      <c r="IXK2" s="399"/>
      <c r="IXL2" s="399"/>
      <c r="IXM2" s="399"/>
      <c r="IXN2" s="399"/>
      <c r="IXO2" s="399"/>
      <c r="IXP2" s="399"/>
      <c r="IXQ2" s="399"/>
      <c r="IXR2" s="399"/>
      <c r="IXS2" s="399"/>
      <c r="IXT2" s="399"/>
      <c r="IXU2" s="399"/>
      <c r="IXV2" s="399"/>
      <c r="IXW2" s="399"/>
      <c r="IXX2" s="399"/>
      <c r="IXY2" s="399"/>
      <c r="IXZ2" s="399"/>
      <c r="IYA2" s="399"/>
      <c r="IYB2" s="399"/>
      <c r="IYC2" s="399"/>
      <c r="IYD2" s="399"/>
      <c r="IYE2" s="399"/>
      <c r="IYF2" s="399"/>
      <c r="IYG2" s="399"/>
      <c r="IYH2" s="399"/>
      <c r="IYI2" s="399"/>
      <c r="IYJ2" s="399"/>
      <c r="IYK2" s="399"/>
      <c r="IYL2" s="399"/>
      <c r="IYM2" s="399"/>
      <c r="IYN2" s="399"/>
      <c r="IYO2" s="399"/>
      <c r="IYP2" s="399"/>
      <c r="IYQ2" s="399"/>
      <c r="IYR2" s="399"/>
      <c r="IYS2" s="399"/>
      <c r="IYT2" s="399"/>
      <c r="IYU2" s="399"/>
      <c r="IYV2" s="399"/>
      <c r="IYW2" s="399"/>
      <c r="IYX2" s="399"/>
      <c r="IYY2" s="399"/>
      <c r="IYZ2" s="399"/>
      <c r="IZA2" s="399"/>
      <c r="IZB2" s="399"/>
      <c r="IZC2" s="399"/>
      <c r="IZD2" s="399"/>
      <c r="IZE2" s="399"/>
      <c r="IZF2" s="399"/>
      <c r="IZG2" s="399"/>
      <c r="IZH2" s="399"/>
      <c r="IZI2" s="399"/>
      <c r="IZJ2" s="399"/>
      <c r="IZK2" s="399"/>
      <c r="IZL2" s="399"/>
      <c r="IZM2" s="399"/>
      <c r="IZN2" s="399"/>
      <c r="IZO2" s="399"/>
      <c r="IZP2" s="399"/>
      <c r="IZQ2" s="399"/>
      <c r="IZR2" s="399"/>
      <c r="IZS2" s="399"/>
      <c r="IZT2" s="399"/>
      <c r="IZU2" s="399"/>
      <c r="IZV2" s="399"/>
      <c r="IZW2" s="399"/>
      <c r="IZX2" s="399"/>
      <c r="IZY2" s="399"/>
      <c r="IZZ2" s="399"/>
      <c r="JAA2" s="399"/>
      <c r="JAB2" s="399"/>
      <c r="JAC2" s="399"/>
      <c r="JAD2" s="399"/>
      <c r="JAE2" s="399"/>
      <c r="JAF2" s="399"/>
      <c r="JAG2" s="399"/>
      <c r="JAH2" s="399"/>
      <c r="JAI2" s="399"/>
      <c r="JAJ2" s="399"/>
      <c r="JAK2" s="399"/>
      <c r="JAL2" s="399"/>
      <c r="JAM2" s="399"/>
      <c r="JAN2" s="399"/>
      <c r="JAO2" s="399"/>
      <c r="JAP2" s="399"/>
      <c r="JAQ2" s="399"/>
      <c r="JAR2" s="399"/>
      <c r="JAS2" s="399"/>
      <c r="JAT2" s="399"/>
      <c r="JAU2" s="399"/>
      <c r="JAV2" s="399"/>
      <c r="JAW2" s="399"/>
      <c r="JAX2" s="399"/>
      <c r="JAY2" s="399"/>
      <c r="JAZ2" s="399"/>
      <c r="JBA2" s="399"/>
      <c r="JBB2" s="399"/>
      <c r="JBC2" s="399"/>
      <c r="JBD2" s="399"/>
      <c r="JBE2" s="399"/>
      <c r="JBF2" s="399"/>
      <c r="JBG2" s="399"/>
      <c r="JBH2" s="399"/>
      <c r="JBI2" s="399"/>
      <c r="JBJ2" s="399"/>
      <c r="JBK2" s="399"/>
      <c r="JBL2" s="399"/>
      <c r="JBM2" s="399"/>
      <c r="JBN2" s="399"/>
      <c r="JBO2" s="399"/>
      <c r="JBP2" s="399"/>
      <c r="JBQ2" s="399"/>
      <c r="JBR2" s="399"/>
      <c r="JBS2" s="399"/>
      <c r="JBT2" s="399"/>
      <c r="JBU2" s="399"/>
      <c r="JBV2" s="399"/>
      <c r="JBW2" s="399"/>
      <c r="JBX2" s="399"/>
      <c r="JBY2" s="399"/>
      <c r="JBZ2" s="399"/>
      <c r="JCA2" s="399"/>
      <c r="JCB2" s="399"/>
      <c r="JCC2" s="399"/>
      <c r="JCD2" s="399"/>
      <c r="JCE2" s="399"/>
      <c r="JCF2" s="399"/>
      <c r="JCG2" s="399"/>
      <c r="JCH2" s="399"/>
      <c r="JCI2" s="399"/>
      <c r="JCJ2" s="399"/>
      <c r="JCK2" s="399"/>
      <c r="JCL2" s="399"/>
      <c r="JCM2" s="399"/>
      <c r="JCN2" s="399"/>
      <c r="JCO2" s="399"/>
      <c r="JCP2" s="399"/>
      <c r="JCQ2" s="399"/>
      <c r="JCR2" s="399"/>
      <c r="JCS2" s="399"/>
      <c r="JCT2" s="399"/>
      <c r="JCU2" s="399"/>
      <c r="JCV2" s="399"/>
      <c r="JCW2" s="399"/>
      <c r="JCX2" s="399"/>
      <c r="JCY2" s="399"/>
      <c r="JCZ2" s="399"/>
      <c r="JDA2" s="399"/>
      <c r="JDB2" s="399"/>
      <c r="JDC2" s="399"/>
      <c r="JDD2" s="399"/>
      <c r="JDE2" s="399"/>
      <c r="JDF2" s="399"/>
      <c r="JDG2" s="399"/>
      <c r="JDH2" s="399"/>
      <c r="JDI2" s="399"/>
      <c r="JDJ2" s="399"/>
      <c r="JDK2" s="399"/>
      <c r="JDL2" s="399"/>
      <c r="JDM2" s="399"/>
      <c r="JDN2" s="399"/>
      <c r="JDO2" s="399"/>
      <c r="JDP2" s="399"/>
      <c r="JDQ2" s="399"/>
      <c r="JDR2" s="399"/>
      <c r="JDS2" s="399"/>
      <c r="JDT2" s="399"/>
      <c r="JDU2" s="399"/>
      <c r="JDV2" s="399"/>
      <c r="JDW2" s="399"/>
      <c r="JDX2" s="399"/>
      <c r="JDY2" s="399"/>
      <c r="JDZ2" s="399"/>
      <c r="JEA2" s="399"/>
      <c r="JEB2" s="399"/>
      <c r="JEC2" s="399"/>
      <c r="JED2" s="399"/>
      <c r="JEE2" s="399"/>
      <c r="JEF2" s="399"/>
      <c r="JEG2" s="399"/>
      <c r="JEH2" s="399"/>
      <c r="JEI2" s="399"/>
      <c r="JEJ2" s="399"/>
      <c r="JEK2" s="399"/>
      <c r="JEL2" s="399"/>
      <c r="JEM2" s="399"/>
      <c r="JEN2" s="399"/>
      <c r="JEO2" s="399"/>
      <c r="JEP2" s="399"/>
      <c r="JEQ2" s="399"/>
      <c r="JER2" s="399"/>
      <c r="JES2" s="399"/>
      <c r="JET2" s="399"/>
      <c r="JEU2" s="399"/>
      <c r="JEV2" s="399"/>
      <c r="JEW2" s="399"/>
      <c r="JEX2" s="399"/>
      <c r="JEY2" s="399"/>
      <c r="JEZ2" s="399"/>
      <c r="JFA2" s="399"/>
      <c r="JFB2" s="399"/>
      <c r="JFC2" s="399"/>
      <c r="JFD2" s="399"/>
      <c r="JFE2" s="399"/>
      <c r="JFF2" s="399"/>
      <c r="JFG2" s="399"/>
      <c r="JFH2" s="399"/>
      <c r="JFI2" s="399"/>
      <c r="JFJ2" s="399"/>
      <c r="JFK2" s="399"/>
      <c r="JFL2" s="399"/>
      <c r="JFM2" s="399"/>
      <c r="JFN2" s="399"/>
      <c r="JFO2" s="399"/>
      <c r="JFP2" s="399"/>
      <c r="JFQ2" s="399"/>
      <c r="JFR2" s="399"/>
      <c r="JFS2" s="399"/>
      <c r="JFT2" s="399"/>
      <c r="JFU2" s="399"/>
      <c r="JFV2" s="399"/>
      <c r="JFW2" s="399"/>
      <c r="JFX2" s="399"/>
      <c r="JFY2" s="399"/>
      <c r="JFZ2" s="399"/>
      <c r="JGA2" s="399"/>
      <c r="JGB2" s="399"/>
      <c r="JGC2" s="399"/>
      <c r="JGD2" s="399"/>
      <c r="JGE2" s="399"/>
      <c r="JGF2" s="399"/>
      <c r="JGG2" s="399"/>
      <c r="JGH2" s="399"/>
      <c r="JGI2" s="399"/>
      <c r="JGJ2" s="399"/>
      <c r="JGK2" s="399"/>
      <c r="JGL2" s="399"/>
      <c r="JGM2" s="399"/>
      <c r="JGN2" s="399"/>
      <c r="JGO2" s="399"/>
      <c r="JGP2" s="399"/>
      <c r="JGQ2" s="399"/>
      <c r="JGR2" s="399"/>
      <c r="JGS2" s="399"/>
      <c r="JGT2" s="399"/>
      <c r="JGU2" s="399"/>
      <c r="JGV2" s="399"/>
      <c r="JGW2" s="399"/>
      <c r="JGX2" s="399"/>
      <c r="JGY2" s="399"/>
      <c r="JGZ2" s="399"/>
      <c r="JHA2" s="399"/>
      <c r="JHB2" s="399"/>
      <c r="JHC2" s="399"/>
      <c r="JHD2" s="399"/>
      <c r="JHE2" s="399"/>
      <c r="JHF2" s="399"/>
      <c r="JHG2" s="399"/>
      <c r="JHH2" s="399"/>
      <c r="JHI2" s="399"/>
      <c r="JHJ2" s="399"/>
      <c r="JHK2" s="399"/>
      <c r="JHL2" s="399"/>
      <c r="JHM2" s="399"/>
      <c r="JHN2" s="399"/>
      <c r="JHO2" s="399"/>
      <c r="JHP2" s="399"/>
      <c r="JHQ2" s="399"/>
      <c r="JHR2" s="399"/>
      <c r="JHS2" s="399"/>
      <c r="JHT2" s="399"/>
      <c r="JHU2" s="399"/>
      <c r="JHV2" s="399"/>
      <c r="JHW2" s="399"/>
      <c r="JHX2" s="399"/>
      <c r="JHY2" s="399"/>
      <c r="JHZ2" s="399"/>
      <c r="JIA2" s="399"/>
      <c r="JIB2" s="399"/>
      <c r="JIC2" s="399"/>
      <c r="JID2" s="399"/>
      <c r="JIE2" s="399"/>
      <c r="JIF2" s="399"/>
      <c r="JIG2" s="399"/>
      <c r="JIH2" s="399"/>
      <c r="JII2" s="399"/>
      <c r="JIJ2" s="399"/>
      <c r="JIK2" s="399"/>
      <c r="JIL2" s="399"/>
      <c r="JIM2" s="399"/>
      <c r="JIN2" s="399"/>
      <c r="JIO2" s="399"/>
      <c r="JIP2" s="399"/>
      <c r="JIQ2" s="399"/>
      <c r="JIR2" s="399"/>
      <c r="JIS2" s="399"/>
      <c r="JIT2" s="399"/>
      <c r="JIU2" s="399"/>
      <c r="JIV2" s="399"/>
      <c r="JIW2" s="399"/>
      <c r="JIX2" s="399"/>
      <c r="JIY2" s="399"/>
      <c r="JIZ2" s="399"/>
      <c r="JJA2" s="399"/>
      <c r="JJB2" s="399"/>
      <c r="JJC2" s="399"/>
      <c r="JJD2" s="399"/>
      <c r="JJE2" s="399"/>
      <c r="JJF2" s="399"/>
      <c r="JJG2" s="399"/>
      <c r="JJH2" s="399"/>
      <c r="JJI2" s="399"/>
      <c r="JJJ2" s="399"/>
      <c r="JJK2" s="399"/>
      <c r="JJL2" s="399"/>
      <c r="JJM2" s="399"/>
      <c r="JJN2" s="399"/>
      <c r="JJO2" s="399"/>
      <c r="JJP2" s="399"/>
      <c r="JJQ2" s="399"/>
      <c r="JJR2" s="399"/>
      <c r="JJS2" s="399"/>
      <c r="JJT2" s="399"/>
      <c r="JJU2" s="399"/>
      <c r="JJV2" s="399"/>
      <c r="JJW2" s="399"/>
      <c r="JJX2" s="399"/>
      <c r="JJY2" s="399"/>
      <c r="JJZ2" s="399"/>
      <c r="JKA2" s="399"/>
      <c r="JKB2" s="399"/>
      <c r="JKC2" s="399"/>
      <c r="JKD2" s="399"/>
      <c r="JKE2" s="399"/>
      <c r="JKF2" s="399"/>
      <c r="JKG2" s="399"/>
      <c r="JKH2" s="399"/>
      <c r="JKI2" s="399"/>
      <c r="JKJ2" s="399"/>
      <c r="JKK2" s="399"/>
      <c r="JKL2" s="399"/>
      <c r="JKM2" s="399"/>
      <c r="JKN2" s="399"/>
      <c r="JKO2" s="399"/>
      <c r="JKP2" s="399"/>
      <c r="JKQ2" s="399"/>
      <c r="JKR2" s="399"/>
      <c r="JKS2" s="399"/>
      <c r="JKT2" s="399"/>
      <c r="JKU2" s="399"/>
      <c r="JKV2" s="399"/>
      <c r="JKW2" s="399"/>
      <c r="JKX2" s="399"/>
      <c r="JKY2" s="399"/>
      <c r="JKZ2" s="399"/>
      <c r="JLA2" s="399"/>
      <c r="JLB2" s="399"/>
      <c r="JLC2" s="399"/>
      <c r="JLD2" s="399"/>
      <c r="JLE2" s="399"/>
      <c r="JLF2" s="399"/>
      <c r="JLG2" s="399"/>
      <c r="JLH2" s="399"/>
      <c r="JLI2" s="399"/>
      <c r="JLJ2" s="399"/>
      <c r="JLK2" s="399"/>
      <c r="JLL2" s="399"/>
      <c r="JLM2" s="399"/>
      <c r="JLN2" s="399"/>
      <c r="JLO2" s="399"/>
      <c r="JLP2" s="399"/>
      <c r="JLQ2" s="399"/>
      <c r="JLR2" s="399"/>
      <c r="JLS2" s="399"/>
      <c r="JLT2" s="399"/>
      <c r="JLU2" s="399"/>
      <c r="JLV2" s="399"/>
      <c r="JLW2" s="399"/>
      <c r="JLX2" s="399"/>
      <c r="JLY2" s="399"/>
      <c r="JLZ2" s="399"/>
      <c r="JMA2" s="399"/>
      <c r="JMB2" s="399"/>
      <c r="JMC2" s="399"/>
      <c r="JMD2" s="399"/>
      <c r="JME2" s="399"/>
      <c r="JMF2" s="399"/>
      <c r="JMG2" s="399"/>
      <c r="JMH2" s="399"/>
      <c r="JMI2" s="399"/>
      <c r="JMJ2" s="399"/>
      <c r="JMK2" s="399"/>
      <c r="JML2" s="399"/>
      <c r="JMM2" s="399"/>
      <c r="JMN2" s="399"/>
      <c r="JMO2" s="399"/>
      <c r="JMP2" s="399"/>
      <c r="JMQ2" s="399"/>
      <c r="JMR2" s="399"/>
      <c r="JMS2" s="399"/>
      <c r="JMT2" s="399"/>
      <c r="JMU2" s="399"/>
      <c r="JMV2" s="399"/>
      <c r="JMW2" s="399"/>
      <c r="JMX2" s="399"/>
      <c r="JMY2" s="399"/>
      <c r="JMZ2" s="399"/>
      <c r="JNA2" s="399"/>
      <c r="JNB2" s="399"/>
      <c r="JNC2" s="399"/>
      <c r="JND2" s="399"/>
      <c r="JNE2" s="399"/>
      <c r="JNF2" s="399"/>
      <c r="JNG2" s="399"/>
      <c r="JNH2" s="399"/>
      <c r="JNI2" s="399"/>
      <c r="JNJ2" s="399"/>
      <c r="JNK2" s="399"/>
      <c r="JNL2" s="399"/>
      <c r="JNM2" s="399"/>
      <c r="JNN2" s="399"/>
      <c r="JNO2" s="399"/>
      <c r="JNP2" s="399"/>
      <c r="JNQ2" s="399"/>
      <c r="JNR2" s="399"/>
      <c r="JNS2" s="399"/>
      <c r="JNT2" s="399"/>
      <c r="JNU2" s="399"/>
      <c r="JNV2" s="399"/>
      <c r="JNW2" s="399"/>
      <c r="JNX2" s="399"/>
      <c r="JNY2" s="399"/>
      <c r="JNZ2" s="399"/>
      <c r="JOA2" s="399"/>
      <c r="JOB2" s="399"/>
      <c r="JOC2" s="399"/>
      <c r="JOD2" s="399"/>
      <c r="JOE2" s="399"/>
      <c r="JOF2" s="399"/>
      <c r="JOG2" s="399"/>
      <c r="JOH2" s="399"/>
      <c r="JOI2" s="399"/>
      <c r="JOJ2" s="399"/>
      <c r="JOK2" s="399"/>
      <c r="JOL2" s="399"/>
      <c r="JOM2" s="399"/>
      <c r="JON2" s="399"/>
      <c r="JOO2" s="399"/>
      <c r="JOP2" s="399"/>
      <c r="JOQ2" s="399"/>
      <c r="JOR2" s="399"/>
      <c r="JOS2" s="399"/>
      <c r="JOT2" s="399"/>
      <c r="JOU2" s="399"/>
      <c r="JOV2" s="399"/>
      <c r="JOW2" s="399"/>
      <c r="JOX2" s="399"/>
      <c r="JOY2" s="399"/>
      <c r="JOZ2" s="399"/>
      <c r="JPA2" s="399"/>
      <c r="JPB2" s="399"/>
      <c r="JPC2" s="399"/>
      <c r="JPD2" s="399"/>
      <c r="JPE2" s="399"/>
      <c r="JPF2" s="399"/>
      <c r="JPG2" s="399"/>
      <c r="JPH2" s="399"/>
      <c r="JPI2" s="399"/>
      <c r="JPJ2" s="399"/>
      <c r="JPK2" s="399"/>
      <c r="JPL2" s="399"/>
      <c r="JPM2" s="399"/>
      <c r="JPN2" s="399"/>
      <c r="JPO2" s="399"/>
      <c r="JPP2" s="399"/>
      <c r="JPQ2" s="399"/>
      <c r="JPR2" s="399"/>
      <c r="JPS2" s="399"/>
      <c r="JPT2" s="399"/>
      <c r="JPU2" s="399"/>
      <c r="JPV2" s="399"/>
      <c r="JPW2" s="399"/>
      <c r="JPX2" s="399"/>
      <c r="JPY2" s="399"/>
      <c r="JPZ2" s="399"/>
      <c r="JQA2" s="399"/>
      <c r="JQB2" s="399"/>
      <c r="JQC2" s="399"/>
      <c r="JQD2" s="399"/>
      <c r="JQE2" s="399"/>
      <c r="JQF2" s="399"/>
      <c r="JQG2" s="399"/>
      <c r="JQH2" s="399"/>
      <c r="JQI2" s="399"/>
      <c r="JQJ2" s="399"/>
      <c r="JQK2" s="399"/>
      <c r="JQL2" s="399"/>
      <c r="JQM2" s="399"/>
      <c r="JQN2" s="399"/>
      <c r="JQO2" s="399"/>
      <c r="JQP2" s="399"/>
      <c r="JQQ2" s="399"/>
      <c r="JQR2" s="399"/>
      <c r="JQS2" s="399"/>
      <c r="JQT2" s="399"/>
      <c r="JQU2" s="399"/>
      <c r="JQV2" s="399"/>
      <c r="JQW2" s="399"/>
      <c r="JQX2" s="399"/>
      <c r="JQY2" s="399"/>
      <c r="JQZ2" s="399"/>
      <c r="JRA2" s="399"/>
      <c r="JRB2" s="399"/>
      <c r="JRC2" s="399"/>
      <c r="JRD2" s="399"/>
      <c r="JRE2" s="399"/>
      <c r="JRF2" s="399"/>
      <c r="JRG2" s="399"/>
      <c r="JRH2" s="399"/>
      <c r="JRI2" s="399"/>
      <c r="JRJ2" s="399"/>
      <c r="JRK2" s="399"/>
      <c r="JRL2" s="399"/>
      <c r="JRM2" s="399"/>
      <c r="JRN2" s="399"/>
      <c r="JRO2" s="399"/>
      <c r="JRP2" s="399"/>
      <c r="JRQ2" s="399"/>
      <c r="JRR2" s="399"/>
      <c r="JRS2" s="399"/>
      <c r="JRT2" s="399"/>
      <c r="JRU2" s="399"/>
      <c r="JRV2" s="399"/>
      <c r="JRW2" s="399"/>
      <c r="JRX2" s="399"/>
      <c r="JRY2" s="399"/>
      <c r="JRZ2" s="399"/>
      <c r="JSA2" s="399"/>
      <c r="JSB2" s="399"/>
      <c r="JSC2" s="399"/>
      <c r="JSD2" s="399"/>
      <c r="JSE2" s="399"/>
      <c r="JSF2" s="399"/>
      <c r="JSG2" s="399"/>
      <c r="JSH2" s="399"/>
      <c r="JSI2" s="399"/>
      <c r="JSJ2" s="399"/>
      <c r="JSK2" s="399"/>
      <c r="JSL2" s="399"/>
      <c r="JSM2" s="399"/>
      <c r="JSN2" s="399"/>
      <c r="JSO2" s="399"/>
      <c r="JSP2" s="399"/>
      <c r="JSQ2" s="399"/>
      <c r="JSR2" s="399"/>
      <c r="JSS2" s="399"/>
      <c r="JST2" s="399"/>
      <c r="JSU2" s="399"/>
      <c r="JSV2" s="399"/>
      <c r="JSW2" s="399"/>
      <c r="JSX2" s="399"/>
      <c r="JSY2" s="399"/>
      <c r="JSZ2" s="399"/>
      <c r="JTA2" s="399"/>
      <c r="JTB2" s="399"/>
      <c r="JTC2" s="399"/>
      <c r="JTD2" s="399"/>
      <c r="JTE2" s="399"/>
      <c r="JTF2" s="399"/>
      <c r="JTG2" s="399"/>
      <c r="JTH2" s="399"/>
      <c r="JTI2" s="399"/>
      <c r="JTJ2" s="399"/>
      <c r="JTK2" s="399"/>
      <c r="JTL2" s="399"/>
      <c r="JTM2" s="399"/>
      <c r="JTN2" s="399"/>
      <c r="JTO2" s="399"/>
      <c r="JTP2" s="399"/>
      <c r="JTQ2" s="399"/>
      <c r="JTR2" s="399"/>
      <c r="JTS2" s="399"/>
      <c r="JTT2" s="399"/>
      <c r="JTU2" s="399"/>
      <c r="JTV2" s="399"/>
      <c r="JTW2" s="399"/>
      <c r="JTX2" s="399"/>
      <c r="JTY2" s="399"/>
      <c r="JTZ2" s="399"/>
      <c r="JUA2" s="399"/>
      <c r="JUB2" s="399"/>
      <c r="JUC2" s="399"/>
      <c r="JUD2" s="399"/>
      <c r="JUE2" s="399"/>
      <c r="JUF2" s="399"/>
      <c r="JUG2" s="399"/>
      <c r="JUH2" s="399"/>
      <c r="JUI2" s="399"/>
      <c r="JUJ2" s="399"/>
      <c r="JUK2" s="399"/>
      <c r="JUL2" s="399"/>
      <c r="JUM2" s="399"/>
      <c r="JUN2" s="399"/>
      <c r="JUO2" s="399"/>
      <c r="JUP2" s="399"/>
      <c r="JUQ2" s="399"/>
      <c r="JUR2" s="399"/>
      <c r="JUS2" s="399"/>
      <c r="JUT2" s="399"/>
      <c r="JUU2" s="399"/>
      <c r="JUV2" s="399"/>
      <c r="JUW2" s="399"/>
      <c r="JUX2" s="399"/>
      <c r="JUY2" s="399"/>
      <c r="JUZ2" s="399"/>
      <c r="JVA2" s="399"/>
      <c r="JVB2" s="399"/>
      <c r="JVC2" s="399"/>
      <c r="JVD2" s="399"/>
      <c r="JVE2" s="399"/>
      <c r="JVF2" s="399"/>
      <c r="JVG2" s="399"/>
      <c r="JVH2" s="399"/>
      <c r="JVI2" s="399"/>
      <c r="JVJ2" s="399"/>
      <c r="JVK2" s="399"/>
      <c r="JVL2" s="399"/>
      <c r="JVM2" s="399"/>
      <c r="JVN2" s="399"/>
      <c r="JVO2" s="399"/>
      <c r="JVP2" s="399"/>
      <c r="JVQ2" s="399"/>
      <c r="JVR2" s="399"/>
      <c r="JVS2" s="399"/>
      <c r="JVT2" s="399"/>
      <c r="JVU2" s="399"/>
      <c r="JVV2" s="399"/>
      <c r="JVW2" s="399"/>
      <c r="JVX2" s="399"/>
      <c r="JVY2" s="399"/>
      <c r="JVZ2" s="399"/>
      <c r="JWA2" s="399"/>
      <c r="JWB2" s="399"/>
      <c r="JWC2" s="399"/>
      <c r="JWD2" s="399"/>
      <c r="JWE2" s="399"/>
      <c r="JWF2" s="399"/>
      <c r="JWG2" s="399"/>
      <c r="JWH2" s="399"/>
      <c r="JWI2" s="399"/>
      <c r="JWJ2" s="399"/>
      <c r="JWK2" s="399"/>
      <c r="JWL2" s="399"/>
      <c r="JWM2" s="399"/>
      <c r="JWN2" s="399"/>
      <c r="JWO2" s="399"/>
      <c r="JWP2" s="399"/>
      <c r="JWQ2" s="399"/>
      <c r="JWR2" s="399"/>
      <c r="JWS2" s="399"/>
      <c r="JWT2" s="399"/>
      <c r="JWU2" s="399"/>
      <c r="JWV2" s="399"/>
      <c r="JWW2" s="399"/>
      <c r="JWX2" s="399"/>
      <c r="JWY2" s="399"/>
      <c r="JWZ2" s="399"/>
      <c r="JXA2" s="399"/>
      <c r="JXB2" s="399"/>
      <c r="JXC2" s="399"/>
      <c r="JXD2" s="399"/>
      <c r="JXE2" s="399"/>
      <c r="JXF2" s="399"/>
      <c r="JXG2" s="399"/>
      <c r="JXH2" s="399"/>
      <c r="JXI2" s="399"/>
      <c r="JXJ2" s="399"/>
      <c r="JXK2" s="399"/>
      <c r="JXL2" s="399"/>
      <c r="JXM2" s="399"/>
      <c r="JXN2" s="399"/>
      <c r="JXO2" s="399"/>
      <c r="JXP2" s="399"/>
      <c r="JXQ2" s="399"/>
      <c r="JXR2" s="399"/>
      <c r="JXS2" s="399"/>
      <c r="JXT2" s="399"/>
      <c r="JXU2" s="399"/>
      <c r="JXV2" s="399"/>
      <c r="JXW2" s="399"/>
      <c r="JXX2" s="399"/>
      <c r="JXY2" s="399"/>
      <c r="JXZ2" s="399"/>
      <c r="JYA2" s="399"/>
      <c r="JYB2" s="399"/>
      <c r="JYC2" s="399"/>
      <c r="JYD2" s="399"/>
      <c r="JYE2" s="399"/>
      <c r="JYF2" s="399"/>
      <c r="JYG2" s="399"/>
      <c r="JYH2" s="399"/>
      <c r="JYI2" s="399"/>
      <c r="JYJ2" s="399"/>
      <c r="JYK2" s="399"/>
      <c r="JYL2" s="399"/>
      <c r="JYM2" s="399"/>
      <c r="JYN2" s="399"/>
      <c r="JYO2" s="399"/>
      <c r="JYP2" s="399"/>
      <c r="JYQ2" s="399"/>
      <c r="JYR2" s="399"/>
      <c r="JYS2" s="399"/>
      <c r="JYT2" s="399"/>
      <c r="JYU2" s="399"/>
      <c r="JYV2" s="399"/>
      <c r="JYW2" s="399"/>
      <c r="JYX2" s="399"/>
      <c r="JYY2" s="399"/>
      <c r="JYZ2" s="399"/>
      <c r="JZA2" s="399"/>
      <c r="JZB2" s="399"/>
      <c r="JZC2" s="399"/>
      <c r="JZD2" s="399"/>
      <c r="JZE2" s="399"/>
      <c r="JZF2" s="399"/>
      <c r="JZG2" s="399"/>
      <c r="JZH2" s="399"/>
      <c r="JZI2" s="399"/>
      <c r="JZJ2" s="399"/>
      <c r="JZK2" s="399"/>
      <c r="JZL2" s="399"/>
      <c r="JZM2" s="399"/>
      <c r="JZN2" s="399"/>
      <c r="JZO2" s="399"/>
      <c r="JZP2" s="399"/>
      <c r="JZQ2" s="399"/>
      <c r="JZR2" s="399"/>
      <c r="JZS2" s="399"/>
      <c r="JZT2" s="399"/>
      <c r="JZU2" s="399"/>
      <c r="JZV2" s="399"/>
      <c r="JZW2" s="399"/>
      <c r="JZX2" s="399"/>
      <c r="JZY2" s="399"/>
      <c r="JZZ2" s="399"/>
      <c r="KAA2" s="399"/>
      <c r="KAB2" s="399"/>
      <c r="KAC2" s="399"/>
      <c r="KAD2" s="399"/>
      <c r="KAE2" s="399"/>
      <c r="KAF2" s="399"/>
      <c r="KAG2" s="399"/>
      <c r="KAH2" s="399"/>
      <c r="KAI2" s="399"/>
      <c r="KAJ2" s="399"/>
      <c r="KAK2" s="399"/>
      <c r="KAL2" s="399"/>
      <c r="KAM2" s="399"/>
      <c r="KAN2" s="399"/>
      <c r="KAO2" s="399"/>
      <c r="KAP2" s="399"/>
      <c r="KAQ2" s="399"/>
      <c r="KAR2" s="399"/>
      <c r="KAS2" s="399"/>
      <c r="KAT2" s="399"/>
      <c r="KAU2" s="399"/>
      <c r="KAV2" s="399"/>
      <c r="KAW2" s="399"/>
      <c r="KAX2" s="399"/>
      <c r="KAY2" s="399"/>
      <c r="KAZ2" s="399"/>
      <c r="KBA2" s="399"/>
      <c r="KBB2" s="399"/>
      <c r="KBC2" s="399"/>
      <c r="KBD2" s="399"/>
      <c r="KBE2" s="399"/>
      <c r="KBF2" s="399"/>
      <c r="KBG2" s="399"/>
      <c r="KBH2" s="399"/>
      <c r="KBI2" s="399"/>
      <c r="KBJ2" s="399"/>
      <c r="KBK2" s="399"/>
      <c r="KBL2" s="399"/>
      <c r="KBM2" s="399"/>
      <c r="KBN2" s="399"/>
      <c r="KBO2" s="399"/>
      <c r="KBP2" s="399"/>
      <c r="KBQ2" s="399"/>
      <c r="KBR2" s="399"/>
      <c r="KBS2" s="399"/>
      <c r="KBT2" s="399"/>
      <c r="KBU2" s="399"/>
      <c r="KBV2" s="399"/>
      <c r="KBW2" s="399"/>
      <c r="KBX2" s="399"/>
      <c r="KBY2" s="399"/>
      <c r="KBZ2" s="399"/>
      <c r="KCA2" s="399"/>
      <c r="KCB2" s="399"/>
      <c r="KCC2" s="399"/>
      <c r="KCD2" s="399"/>
      <c r="KCE2" s="399"/>
      <c r="KCF2" s="399"/>
      <c r="KCG2" s="399"/>
      <c r="KCH2" s="399"/>
      <c r="KCI2" s="399"/>
      <c r="KCJ2" s="399"/>
      <c r="KCK2" s="399"/>
      <c r="KCL2" s="399"/>
      <c r="KCM2" s="399"/>
      <c r="KCN2" s="399"/>
      <c r="KCO2" s="399"/>
      <c r="KCP2" s="399"/>
      <c r="KCQ2" s="399"/>
      <c r="KCR2" s="399"/>
      <c r="KCS2" s="399"/>
      <c r="KCT2" s="399"/>
      <c r="KCU2" s="399"/>
      <c r="KCV2" s="399"/>
      <c r="KCW2" s="399"/>
      <c r="KCX2" s="399"/>
      <c r="KCY2" s="399"/>
      <c r="KCZ2" s="399"/>
      <c r="KDA2" s="399"/>
      <c r="KDB2" s="399"/>
      <c r="KDC2" s="399"/>
      <c r="KDD2" s="399"/>
      <c r="KDE2" s="399"/>
      <c r="KDF2" s="399"/>
      <c r="KDG2" s="399"/>
      <c r="KDH2" s="399"/>
      <c r="KDI2" s="399"/>
      <c r="KDJ2" s="399"/>
      <c r="KDK2" s="399"/>
      <c r="KDL2" s="399"/>
      <c r="KDM2" s="399"/>
      <c r="KDN2" s="399"/>
      <c r="KDO2" s="399"/>
      <c r="KDP2" s="399"/>
      <c r="KDQ2" s="399"/>
      <c r="KDR2" s="399"/>
      <c r="KDS2" s="399"/>
      <c r="KDT2" s="399"/>
      <c r="KDU2" s="399"/>
      <c r="KDV2" s="399"/>
      <c r="KDW2" s="399"/>
      <c r="KDX2" s="399"/>
      <c r="KDY2" s="399"/>
      <c r="KDZ2" s="399"/>
      <c r="KEA2" s="399"/>
      <c r="KEB2" s="399"/>
      <c r="KEC2" s="399"/>
      <c r="KED2" s="399"/>
      <c r="KEE2" s="399"/>
      <c r="KEF2" s="399"/>
      <c r="KEG2" s="399"/>
      <c r="KEH2" s="399"/>
      <c r="KEI2" s="399"/>
      <c r="KEJ2" s="399"/>
      <c r="KEK2" s="399"/>
      <c r="KEL2" s="399"/>
      <c r="KEM2" s="399"/>
      <c r="KEN2" s="399"/>
      <c r="KEO2" s="399"/>
      <c r="KEP2" s="399"/>
      <c r="KEQ2" s="399"/>
      <c r="KER2" s="399"/>
      <c r="KES2" s="399"/>
      <c r="KET2" s="399"/>
      <c r="KEU2" s="399"/>
      <c r="KEV2" s="399"/>
      <c r="KEW2" s="399"/>
      <c r="KEX2" s="399"/>
      <c r="KEY2" s="399"/>
      <c r="KEZ2" s="399"/>
      <c r="KFA2" s="399"/>
      <c r="KFB2" s="399"/>
      <c r="KFC2" s="399"/>
      <c r="KFD2" s="399"/>
      <c r="KFE2" s="399"/>
      <c r="KFF2" s="399"/>
      <c r="KFG2" s="399"/>
      <c r="KFH2" s="399"/>
      <c r="KFI2" s="399"/>
      <c r="KFJ2" s="399"/>
      <c r="KFK2" s="399"/>
      <c r="KFL2" s="399"/>
      <c r="KFM2" s="399"/>
      <c r="KFN2" s="399"/>
      <c r="KFO2" s="399"/>
      <c r="KFP2" s="399"/>
      <c r="KFQ2" s="399"/>
      <c r="KFR2" s="399"/>
      <c r="KFS2" s="399"/>
      <c r="KFT2" s="399"/>
      <c r="KFU2" s="399"/>
      <c r="KFV2" s="399"/>
      <c r="KFW2" s="399"/>
      <c r="KFX2" s="399"/>
      <c r="KFY2" s="399"/>
      <c r="KFZ2" s="399"/>
      <c r="KGA2" s="399"/>
      <c r="KGB2" s="399"/>
      <c r="KGC2" s="399"/>
      <c r="KGD2" s="399"/>
      <c r="KGE2" s="399"/>
      <c r="KGF2" s="399"/>
      <c r="KGG2" s="399"/>
      <c r="KGH2" s="399"/>
      <c r="KGI2" s="399"/>
      <c r="KGJ2" s="399"/>
      <c r="KGK2" s="399"/>
      <c r="KGL2" s="399"/>
      <c r="KGM2" s="399"/>
      <c r="KGN2" s="399"/>
      <c r="KGO2" s="399"/>
      <c r="KGP2" s="399"/>
      <c r="KGQ2" s="399"/>
      <c r="KGR2" s="399"/>
      <c r="KGS2" s="399"/>
      <c r="KGT2" s="399"/>
      <c r="KGU2" s="399"/>
      <c r="KGV2" s="399"/>
      <c r="KGW2" s="399"/>
      <c r="KGX2" s="399"/>
      <c r="KGY2" s="399"/>
      <c r="KGZ2" s="399"/>
      <c r="KHA2" s="399"/>
      <c r="KHB2" s="399"/>
      <c r="KHC2" s="399"/>
      <c r="KHD2" s="399"/>
      <c r="KHE2" s="399"/>
      <c r="KHF2" s="399"/>
      <c r="KHG2" s="399"/>
      <c r="KHH2" s="399"/>
      <c r="KHI2" s="399"/>
      <c r="KHJ2" s="399"/>
      <c r="KHK2" s="399"/>
      <c r="KHL2" s="399"/>
      <c r="KHM2" s="399"/>
      <c r="KHN2" s="399"/>
      <c r="KHO2" s="399"/>
      <c r="KHP2" s="399"/>
      <c r="KHQ2" s="399"/>
      <c r="KHR2" s="399"/>
      <c r="KHS2" s="399"/>
      <c r="KHT2" s="399"/>
      <c r="KHU2" s="399"/>
      <c r="KHV2" s="399"/>
      <c r="KHW2" s="399"/>
      <c r="KHX2" s="399"/>
      <c r="KHY2" s="399"/>
      <c r="KHZ2" s="399"/>
      <c r="KIA2" s="399"/>
      <c r="KIB2" s="399"/>
      <c r="KIC2" s="399"/>
      <c r="KID2" s="399"/>
      <c r="KIE2" s="399"/>
      <c r="KIF2" s="399"/>
      <c r="KIG2" s="399"/>
      <c r="KIH2" s="399"/>
      <c r="KII2" s="399"/>
      <c r="KIJ2" s="399"/>
      <c r="KIK2" s="399"/>
      <c r="KIL2" s="399"/>
      <c r="KIM2" s="399"/>
      <c r="KIN2" s="399"/>
      <c r="KIO2" s="399"/>
      <c r="KIP2" s="399"/>
      <c r="KIQ2" s="399"/>
      <c r="KIR2" s="399"/>
      <c r="KIS2" s="399"/>
      <c r="KIT2" s="399"/>
      <c r="KIU2" s="399"/>
      <c r="KIV2" s="399"/>
      <c r="KIW2" s="399"/>
      <c r="KIX2" s="399"/>
      <c r="KIY2" s="399"/>
      <c r="KIZ2" s="399"/>
      <c r="KJA2" s="399"/>
      <c r="KJB2" s="399"/>
      <c r="KJC2" s="399"/>
      <c r="KJD2" s="399"/>
      <c r="KJE2" s="399"/>
      <c r="KJF2" s="399"/>
      <c r="KJG2" s="399"/>
      <c r="KJH2" s="399"/>
      <c r="KJI2" s="399"/>
      <c r="KJJ2" s="399"/>
      <c r="KJK2" s="399"/>
      <c r="KJL2" s="399"/>
      <c r="KJM2" s="399"/>
      <c r="KJN2" s="399"/>
      <c r="KJO2" s="399"/>
      <c r="KJP2" s="399"/>
      <c r="KJQ2" s="399"/>
      <c r="KJR2" s="399"/>
      <c r="KJS2" s="399"/>
      <c r="KJT2" s="399"/>
      <c r="KJU2" s="399"/>
      <c r="KJV2" s="399"/>
      <c r="KJW2" s="399"/>
      <c r="KJX2" s="399"/>
      <c r="KJY2" s="399"/>
      <c r="KJZ2" s="399"/>
      <c r="KKA2" s="399"/>
      <c r="KKB2" s="399"/>
      <c r="KKC2" s="399"/>
      <c r="KKD2" s="399"/>
      <c r="KKE2" s="399"/>
      <c r="KKF2" s="399"/>
      <c r="KKG2" s="399"/>
      <c r="KKH2" s="399"/>
      <c r="KKI2" s="399"/>
      <c r="KKJ2" s="399"/>
      <c r="KKK2" s="399"/>
      <c r="KKL2" s="399"/>
      <c r="KKM2" s="399"/>
      <c r="KKN2" s="399"/>
      <c r="KKO2" s="399"/>
      <c r="KKP2" s="399"/>
      <c r="KKQ2" s="399"/>
      <c r="KKR2" s="399"/>
      <c r="KKS2" s="399"/>
      <c r="KKT2" s="399"/>
      <c r="KKU2" s="399"/>
      <c r="KKV2" s="399"/>
      <c r="KKW2" s="399"/>
      <c r="KKX2" s="399"/>
      <c r="KKY2" s="399"/>
      <c r="KKZ2" s="399"/>
      <c r="KLA2" s="399"/>
      <c r="KLB2" s="399"/>
      <c r="KLC2" s="399"/>
      <c r="KLD2" s="399"/>
      <c r="KLE2" s="399"/>
      <c r="KLF2" s="399"/>
      <c r="KLG2" s="399"/>
      <c r="KLH2" s="399"/>
      <c r="KLI2" s="399"/>
      <c r="KLJ2" s="399"/>
      <c r="KLK2" s="399"/>
      <c r="KLL2" s="399"/>
      <c r="KLM2" s="399"/>
      <c r="KLN2" s="399"/>
      <c r="KLO2" s="399"/>
      <c r="KLP2" s="399"/>
      <c r="KLQ2" s="399"/>
      <c r="KLR2" s="399"/>
      <c r="KLS2" s="399"/>
      <c r="KLT2" s="399"/>
      <c r="KLU2" s="399"/>
      <c r="KLV2" s="399"/>
      <c r="KLW2" s="399"/>
      <c r="KLX2" s="399"/>
      <c r="KLY2" s="399"/>
      <c r="KLZ2" s="399"/>
      <c r="KMA2" s="399"/>
      <c r="KMB2" s="399"/>
      <c r="KMC2" s="399"/>
      <c r="KMD2" s="399"/>
      <c r="KME2" s="399"/>
      <c r="KMF2" s="399"/>
      <c r="KMG2" s="399"/>
      <c r="KMH2" s="399"/>
      <c r="KMI2" s="399"/>
      <c r="KMJ2" s="399"/>
      <c r="KMK2" s="399"/>
      <c r="KML2" s="399"/>
      <c r="KMM2" s="399"/>
      <c r="KMN2" s="399"/>
      <c r="KMO2" s="399"/>
      <c r="KMP2" s="399"/>
      <c r="KMQ2" s="399"/>
      <c r="KMR2" s="399"/>
      <c r="KMS2" s="399"/>
      <c r="KMT2" s="399"/>
      <c r="KMU2" s="399"/>
      <c r="KMV2" s="399"/>
      <c r="KMW2" s="399"/>
      <c r="KMX2" s="399"/>
      <c r="KMY2" s="399"/>
      <c r="KMZ2" s="399"/>
      <c r="KNA2" s="399"/>
      <c r="KNB2" s="399"/>
      <c r="KNC2" s="399"/>
      <c r="KND2" s="399"/>
      <c r="KNE2" s="399"/>
      <c r="KNF2" s="399"/>
      <c r="KNG2" s="399"/>
      <c r="KNH2" s="399"/>
      <c r="KNI2" s="399"/>
      <c r="KNJ2" s="399"/>
      <c r="KNK2" s="399"/>
      <c r="KNL2" s="399"/>
      <c r="KNM2" s="399"/>
      <c r="KNN2" s="399"/>
      <c r="KNO2" s="399"/>
      <c r="KNP2" s="399"/>
      <c r="KNQ2" s="399"/>
      <c r="KNR2" s="399"/>
      <c r="KNS2" s="399"/>
      <c r="KNT2" s="399"/>
      <c r="KNU2" s="399"/>
      <c r="KNV2" s="399"/>
      <c r="KNW2" s="399"/>
      <c r="KNX2" s="399"/>
      <c r="KNY2" s="399"/>
      <c r="KNZ2" s="399"/>
      <c r="KOA2" s="399"/>
      <c r="KOB2" s="399"/>
      <c r="KOC2" s="399"/>
      <c r="KOD2" s="399"/>
      <c r="KOE2" s="399"/>
      <c r="KOF2" s="399"/>
      <c r="KOG2" s="399"/>
      <c r="KOH2" s="399"/>
      <c r="KOI2" s="399"/>
      <c r="KOJ2" s="399"/>
      <c r="KOK2" s="399"/>
      <c r="KOL2" s="399"/>
      <c r="KOM2" s="399"/>
      <c r="KON2" s="399"/>
      <c r="KOO2" s="399"/>
      <c r="KOP2" s="399"/>
      <c r="KOQ2" s="399"/>
      <c r="KOR2" s="399"/>
      <c r="KOS2" s="399"/>
      <c r="KOT2" s="399"/>
      <c r="KOU2" s="399"/>
      <c r="KOV2" s="399"/>
      <c r="KOW2" s="399"/>
      <c r="KOX2" s="399"/>
      <c r="KOY2" s="399"/>
      <c r="KOZ2" s="399"/>
      <c r="KPA2" s="399"/>
      <c r="KPB2" s="399"/>
      <c r="KPC2" s="399"/>
      <c r="KPD2" s="399"/>
      <c r="KPE2" s="399"/>
      <c r="KPF2" s="399"/>
      <c r="KPG2" s="399"/>
      <c r="KPH2" s="399"/>
      <c r="KPI2" s="399"/>
      <c r="KPJ2" s="399"/>
      <c r="KPK2" s="399"/>
      <c r="KPL2" s="399"/>
      <c r="KPM2" s="399"/>
      <c r="KPN2" s="399"/>
      <c r="KPO2" s="399"/>
      <c r="KPP2" s="399"/>
      <c r="KPQ2" s="399"/>
      <c r="KPR2" s="399"/>
      <c r="KPS2" s="399"/>
      <c r="KPT2" s="399"/>
      <c r="KPU2" s="399"/>
      <c r="KPV2" s="399"/>
      <c r="KPW2" s="399"/>
      <c r="KPX2" s="399"/>
      <c r="KPY2" s="399"/>
      <c r="KPZ2" s="399"/>
      <c r="KQA2" s="399"/>
      <c r="KQB2" s="399"/>
      <c r="KQC2" s="399"/>
      <c r="KQD2" s="399"/>
      <c r="KQE2" s="399"/>
      <c r="KQF2" s="399"/>
      <c r="KQG2" s="399"/>
      <c r="KQH2" s="399"/>
      <c r="KQI2" s="399"/>
      <c r="KQJ2" s="399"/>
      <c r="KQK2" s="399"/>
      <c r="KQL2" s="399"/>
      <c r="KQM2" s="399"/>
      <c r="KQN2" s="399"/>
      <c r="KQO2" s="399"/>
      <c r="KQP2" s="399"/>
      <c r="KQQ2" s="399"/>
      <c r="KQR2" s="399"/>
      <c r="KQS2" s="399"/>
      <c r="KQT2" s="399"/>
      <c r="KQU2" s="399"/>
      <c r="KQV2" s="399"/>
      <c r="KQW2" s="399"/>
      <c r="KQX2" s="399"/>
      <c r="KQY2" s="399"/>
      <c r="KQZ2" s="399"/>
      <c r="KRA2" s="399"/>
      <c r="KRB2" s="399"/>
      <c r="KRC2" s="399"/>
      <c r="KRD2" s="399"/>
      <c r="KRE2" s="399"/>
      <c r="KRF2" s="399"/>
      <c r="KRG2" s="399"/>
      <c r="KRH2" s="399"/>
      <c r="KRI2" s="399"/>
      <c r="KRJ2" s="399"/>
      <c r="KRK2" s="399"/>
      <c r="KRL2" s="399"/>
      <c r="KRM2" s="399"/>
      <c r="KRN2" s="399"/>
      <c r="KRO2" s="399"/>
      <c r="KRP2" s="399"/>
      <c r="KRQ2" s="399"/>
      <c r="KRR2" s="399"/>
      <c r="KRS2" s="399"/>
      <c r="KRT2" s="399"/>
      <c r="KRU2" s="399"/>
      <c r="KRV2" s="399"/>
      <c r="KRW2" s="399"/>
      <c r="KRX2" s="399"/>
      <c r="KRY2" s="399"/>
      <c r="KRZ2" s="399"/>
      <c r="KSA2" s="399"/>
      <c r="KSB2" s="399"/>
      <c r="KSC2" s="399"/>
      <c r="KSD2" s="399"/>
      <c r="KSE2" s="399"/>
      <c r="KSF2" s="399"/>
      <c r="KSG2" s="399"/>
      <c r="KSH2" s="399"/>
      <c r="KSI2" s="399"/>
      <c r="KSJ2" s="399"/>
      <c r="KSK2" s="399"/>
      <c r="KSL2" s="399"/>
      <c r="KSM2" s="399"/>
      <c r="KSN2" s="399"/>
      <c r="KSO2" s="399"/>
      <c r="KSP2" s="399"/>
      <c r="KSQ2" s="399"/>
      <c r="KSR2" s="399"/>
      <c r="KSS2" s="399"/>
      <c r="KST2" s="399"/>
      <c r="KSU2" s="399"/>
      <c r="KSV2" s="399"/>
      <c r="KSW2" s="399"/>
      <c r="KSX2" s="399"/>
      <c r="KSY2" s="399"/>
      <c r="KSZ2" s="399"/>
      <c r="KTA2" s="399"/>
      <c r="KTB2" s="399"/>
      <c r="KTC2" s="399"/>
      <c r="KTD2" s="399"/>
      <c r="KTE2" s="399"/>
      <c r="KTF2" s="399"/>
      <c r="KTG2" s="399"/>
      <c r="KTH2" s="399"/>
      <c r="KTI2" s="399"/>
      <c r="KTJ2" s="399"/>
      <c r="KTK2" s="399"/>
      <c r="KTL2" s="399"/>
      <c r="KTM2" s="399"/>
      <c r="KTN2" s="399"/>
      <c r="KTO2" s="399"/>
      <c r="KTP2" s="399"/>
      <c r="KTQ2" s="399"/>
      <c r="KTR2" s="399"/>
      <c r="KTS2" s="399"/>
      <c r="KTT2" s="399"/>
      <c r="KTU2" s="399"/>
      <c r="KTV2" s="399"/>
      <c r="KTW2" s="399"/>
      <c r="KTX2" s="399"/>
      <c r="KTY2" s="399"/>
      <c r="KTZ2" s="399"/>
      <c r="KUA2" s="399"/>
      <c r="KUB2" s="399"/>
      <c r="KUC2" s="399"/>
      <c r="KUD2" s="399"/>
      <c r="KUE2" s="399"/>
      <c r="KUF2" s="399"/>
      <c r="KUG2" s="399"/>
      <c r="KUH2" s="399"/>
      <c r="KUI2" s="399"/>
      <c r="KUJ2" s="399"/>
      <c r="KUK2" s="399"/>
      <c r="KUL2" s="399"/>
      <c r="KUM2" s="399"/>
      <c r="KUN2" s="399"/>
      <c r="KUO2" s="399"/>
      <c r="KUP2" s="399"/>
      <c r="KUQ2" s="399"/>
      <c r="KUR2" s="399"/>
      <c r="KUS2" s="399"/>
      <c r="KUT2" s="399"/>
      <c r="KUU2" s="399"/>
      <c r="KUV2" s="399"/>
      <c r="KUW2" s="399"/>
      <c r="KUX2" s="399"/>
      <c r="KUY2" s="399"/>
      <c r="KUZ2" s="399"/>
      <c r="KVA2" s="399"/>
      <c r="KVB2" s="399"/>
      <c r="KVC2" s="399"/>
      <c r="KVD2" s="399"/>
      <c r="KVE2" s="399"/>
      <c r="KVF2" s="399"/>
      <c r="KVG2" s="399"/>
      <c r="KVH2" s="399"/>
      <c r="KVI2" s="399"/>
      <c r="KVJ2" s="399"/>
      <c r="KVK2" s="399"/>
      <c r="KVL2" s="399"/>
      <c r="KVM2" s="399"/>
      <c r="KVN2" s="399"/>
      <c r="KVO2" s="399"/>
      <c r="KVP2" s="399"/>
      <c r="KVQ2" s="399"/>
      <c r="KVR2" s="399"/>
      <c r="KVS2" s="399"/>
      <c r="KVT2" s="399"/>
      <c r="KVU2" s="399"/>
      <c r="KVV2" s="399"/>
      <c r="KVW2" s="399"/>
      <c r="KVX2" s="399"/>
      <c r="KVY2" s="399"/>
      <c r="KVZ2" s="399"/>
      <c r="KWA2" s="399"/>
      <c r="KWB2" s="399"/>
      <c r="KWC2" s="399"/>
      <c r="KWD2" s="399"/>
      <c r="KWE2" s="399"/>
      <c r="KWF2" s="399"/>
      <c r="KWG2" s="399"/>
      <c r="KWH2" s="399"/>
      <c r="KWI2" s="399"/>
      <c r="KWJ2" s="399"/>
      <c r="KWK2" s="399"/>
      <c r="KWL2" s="399"/>
      <c r="KWM2" s="399"/>
      <c r="KWN2" s="399"/>
      <c r="KWO2" s="399"/>
      <c r="KWP2" s="399"/>
      <c r="KWQ2" s="399"/>
      <c r="KWR2" s="399"/>
      <c r="KWS2" s="399"/>
      <c r="KWT2" s="399"/>
      <c r="KWU2" s="399"/>
      <c r="KWV2" s="399"/>
      <c r="KWW2" s="399"/>
      <c r="KWX2" s="399"/>
      <c r="KWY2" s="399"/>
      <c r="KWZ2" s="399"/>
      <c r="KXA2" s="399"/>
      <c r="KXB2" s="399"/>
      <c r="KXC2" s="399"/>
      <c r="KXD2" s="399"/>
      <c r="KXE2" s="399"/>
      <c r="KXF2" s="399"/>
      <c r="KXG2" s="399"/>
      <c r="KXH2" s="399"/>
      <c r="KXI2" s="399"/>
      <c r="KXJ2" s="399"/>
      <c r="KXK2" s="399"/>
      <c r="KXL2" s="399"/>
      <c r="KXM2" s="399"/>
      <c r="KXN2" s="399"/>
      <c r="KXO2" s="399"/>
      <c r="KXP2" s="399"/>
      <c r="KXQ2" s="399"/>
      <c r="KXR2" s="399"/>
      <c r="KXS2" s="399"/>
      <c r="KXT2" s="399"/>
      <c r="KXU2" s="399"/>
      <c r="KXV2" s="399"/>
      <c r="KXW2" s="399"/>
      <c r="KXX2" s="399"/>
      <c r="KXY2" s="399"/>
      <c r="KXZ2" s="399"/>
      <c r="KYA2" s="399"/>
      <c r="KYB2" s="399"/>
      <c r="KYC2" s="399"/>
      <c r="KYD2" s="399"/>
      <c r="KYE2" s="399"/>
      <c r="KYF2" s="399"/>
      <c r="KYG2" s="399"/>
      <c r="KYH2" s="399"/>
      <c r="KYI2" s="399"/>
      <c r="KYJ2" s="399"/>
      <c r="KYK2" s="399"/>
      <c r="KYL2" s="399"/>
      <c r="KYM2" s="399"/>
      <c r="KYN2" s="399"/>
      <c r="KYO2" s="399"/>
      <c r="KYP2" s="399"/>
      <c r="KYQ2" s="399"/>
      <c r="KYR2" s="399"/>
      <c r="KYS2" s="399"/>
      <c r="KYT2" s="399"/>
      <c r="KYU2" s="399"/>
      <c r="KYV2" s="399"/>
      <c r="KYW2" s="399"/>
      <c r="KYX2" s="399"/>
      <c r="KYY2" s="399"/>
      <c r="KYZ2" s="399"/>
      <c r="KZA2" s="399"/>
      <c r="KZB2" s="399"/>
      <c r="KZC2" s="399"/>
      <c r="KZD2" s="399"/>
      <c r="KZE2" s="399"/>
      <c r="KZF2" s="399"/>
      <c r="KZG2" s="399"/>
      <c r="KZH2" s="399"/>
      <c r="KZI2" s="399"/>
      <c r="KZJ2" s="399"/>
      <c r="KZK2" s="399"/>
      <c r="KZL2" s="399"/>
      <c r="KZM2" s="399"/>
      <c r="KZN2" s="399"/>
      <c r="KZO2" s="399"/>
      <c r="KZP2" s="399"/>
      <c r="KZQ2" s="399"/>
      <c r="KZR2" s="399"/>
      <c r="KZS2" s="399"/>
      <c r="KZT2" s="399"/>
      <c r="KZU2" s="399"/>
      <c r="KZV2" s="399"/>
      <c r="KZW2" s="399"/>
      <c r="KZX2" s="399"/>
      <c r="KZY2" s="399"/>
      <c r="KZZ2" s="399"/>
      <c r="LAA2" s="399"/>
      <c r="LAB2" s="399"/>
      <c r="LAC2" s="399"/>
      <c r="LAD2" s="399"/>
      <c r="LAE2" s="399"/>
      <c r="LAF2" s="399"/>
      <c r="LAG2" s="399"/>
      <c r="LAH2" s="399"/>
      <c r="LAI2" s="399"/>
      <c r="LAJ2" s="399"/>
      <c r="LAK2" s="399"/>
      <c r="LAL2" s="399"/>
      <c r="LAM2" s="399"/>
      <c r="LAN2" s="399"/>
      <c r="LAO2" s="399"/>
      <c r="LAP2" s="399"/>
      <c r="LAQ2" s="399"/>
      <c r="LAR2" s="399"/>
      <c r="LAS2" s="399"/>
      <c r="LAT2" s="399"/>
      <c r="LAU2" s="399"/>
      <c r="LAV2" s="399"/>
      <c r="LAW2" s="399"/>
      <c r="LAX2" s="399"/>
      <c r="LAY2" s="399"/>
      <c r="LAZ2" s="399"/>
      <c r="LBA2" s="399"/>
      <c r="LBB2" s="399"/>
      <c r="LBC2" s="399"/>
      <c r="LBD2" s="399"/>
      <c r="LBE2" s="399"/>
      <c r="LBF2" s="399"/>
      <c r="LBG2" s="399"/>
      <c r="LBH2" s="399"/>
      <c r="LBI2" s="399"/>
      <c r="LBJ2" s="399"/>
      <c r="LBK2" s="399"/>
      <c r="LBL2" s="399"/>
      <c r="LBM2" s="399"/>
      <c r="LBN2" s="399"/>
      <c r="LBO2" s="399"/>
      <c r="LBP2" s="399"/>
      <c r="LBQ2" s="399"/>
      <c r="LBR2" s="399"/>
      <c r="LBS2" s="399"/>
      <c r="LBT2" s="399"/>
      <c r="LBU2" s="399"/>
      <c r="LBV2" s="399"/>
      <c r="LBW2" s="399"/>
      <c r="LBX2" s="399"/>
      <c r="LBY2" s="399"/>
      <c r="LBZ2" s="399"/>
      <c r="LCA2" s="399"/>
      <c r="LCB2" s="399"/>
      <c r="LCC2" s="399"/>
      <c r="LCD2" s="399"/>
      <c r="LCE2" s="399"/>
      <c r="LCF2" s="399"/>
      <c r="LCG2" s="399"/>
      <c r="LCH2" s="399"/>
      <c r="LCI2" s="399"/>
      <c r="LCJ2" s="399"/>
      <c r="LCK2" s="399"/>
      <c r="LCL2" s="399"/>
      <c r="LCM2" s="399"/>
      <c r="LCN2" s="399"/>
      <c r="LCO2" s="399"/>
      <c r="LCP2" s="399"/>
      <c r="LCQ2" s="399"/>
      <c r="LCR2" s="399"/>
      <c r="LCS2" s="399"/>
      <c r="LCT2" s="399"/>
      <c r="LCU2" s="399"/>
      <c r="LCV2" s="399"/>
      <c r="LCW2" s="399"/>
      <c r="LCX2" s="399"/>
      <c r="LCY2" s="399"/>
      <c r="LCZ2" s="399"/>
      <c r="LDA2" s="399"/>
      <c r="LDB2" s="399"/>
      <c r="LDC2" s="399"/>
      <c r="LDD2" s="399"/>
      <c r="LDE2" s="399"/>
      <c r="LDF2" s="399"/>
      <c r="LDG2" s="399"/>
      <c r="LDH2" s="399"/>
      <c r="LDI2" s="399"/>
      <c r="LDJ2" s="399"/>
      <c r="LDK2" s="399"/>
      <c r="LDL2" s="399"/>
      <c r="LDM2" s="399"/>
      <c r="LDN2" s="399"/>
      <c r="LDO2" s="399"/>
      <c r="LDP2" s="399"/>
      <c r="LDQ2" s="399"/>
      <c r="LDR2" s="399"/>
      <c r="LDS2" s="399"/>
      <c r="LDT2" s="399"/>
      <c r="LDU2" s="399"/>
      <c r="LDV2" s="399"/>
      <c r="LDW2" s="399"/>
      <c r="LDX2" s="399"/>
      <c r="LDY2" s="399"/>
      <c r="LDZ2" s="399"/>
      <c r="LEA2" s="399"/>
      <c r="LEB2" s="399"/>
      <c r="LEC2" s="399"/>
      <c r="LED2" s="399"/>
      <c r="LEE2" s="399"/>
      <c r="LEF2" s="399"/>
      <c r="LEG2" s="399"/>
      <c r="LEH2" s="399"/>
      <c r="LEI2" s="399"/>
      <c r="LEJ2" s="399"/>
      <c r="LEK2" s="399"/>
      <c r="LEL2" s="399"/>
      <c r="LEM2" s="399"/>
      <c r="LEN2" s="399"/>
      <c r="LEO2" s="399"/>
      <c r="LEP2" s="399"/>
      <c r="LEQ2" s="399"/>
      <c r="LER2" s="399"/>
      <c r="LES2" s="399"/>
      <c r="LET2" s="399"/>
      <c r="LEU2" s="399"/>
      <c r="LEV2" s="399"/>
      <c r="LEW2" s="399"/>
      <c r="LEX2" s="399"/>
      <c r="LEY2" s="399"/>
      <c r="LEZ2" s="399"/>
      <c r="LFA2" s="399"/>
      <c r="LFB2" s="399"/>
      <c r="LFC2" s="399"/>
      <c r="LFD2" s="399"/>
      <c r="LFE2" s="399"/>
      <c r="LFF2" s="399"/>
      <c r="LFG2" s="399"/>
      <c r="LFH2" s="399"/>
      <c r="LFI2" s="399"/>
      <c r="LFJ2" s="399"/>
      <c r="LFK2" s="399"/>
      <c r="LFL2" s="399"/>
      <c r="LFM2" s="399"/>
      <c r="LFN2" s="399"/>
      <c r="LFO2" s="399"/>
      <c r="LFP2" s="399"/>
      <c r="LFQ2" s="399"/>
      <c r="LFR2" s="399"/>
      <c r="LFS2" s="399"/>
      <c r="LFT2" s="399"/>
      <c r="LFU2" s="399"/>
      <c r="LFV2" s="399"/>
      <c r="LFW2" s="399"/>
      <c r="LFX2" s="399"/>
      <c r="LFY2" s="399"/>
      <c r="LFZ2" s="399"/>
      <c r="LGA2" s="399"/>
      <c r="LGB2" s="399"/>
      <c r="LGC2" s="399"/>
      <c r="LGD2" s="399"/>
      <c r="LGE2" s="399"/>
      <c r="LGF2" s="399"/>
      <c r="LGG2" s="399"/>
      <c r="LGH2" s="399"/>
      <c r="LGI2" s="399"/>
      <c r="LGJ2" s="399"/>
      <c r="LGK2" s="399"/>
      <c r="LGL2" s="399"/>
      <c r="LGM2" s="399"/>
      <c r="LGN2" s="399"/>
      <c r="LGO2" s="399"/>
      <c r="LGP2" s="399"/>
      <c r="LGQ2" s="399"/>
      <c r="LGR2" s="399"/>
      <c r="LGS2" s="399"/>
      <c r="LGT2" s="399"/>
      <c r="LGU2" s="399"/>
      <c r="LGV2" s="399"/>
      <c r="LGW2" s="399"/>
      <c r="LGX2" s="399"/>
      <c r="LGY2" s="399"/>
      <c r="LGZ2" s="399"/>
      <c r="LHA2" s="399"/>
      <c r="LHB2" s="399"/>
      <c r="LHC2" s="399"/>
      <c r="LHD2" s="399"/>
      <c r="LHE2" s="399"/>
      <c r="LHF2" s="399"/>
      <c r="LHG2" s="399"/>
      <c r="LHH2" s="399"/>
      <c r="LHI2" s="399"/>
      <c r="LHJ2" s="399"/>
      <c r="LHK2" s="399"/>
      <c r="LHL2" s="399"/>
      <c r="LHM2" s="399"/>
      <c r="LHN2" s="399"/>
      <c r="LHO2" s="399"/>
      <c r="LHP2" s="399"/>
      <c r="LHQ2" s="399"/>
      <c r="LHR2" s="399"/>
      <c r="LHS2" s="399"/>
      <c r="LHT2" s="399"/>
      <c r="LHU2" s="399"/>
      <c r="LHV2" s="399"/>
      <c r="LHW2" s="399"/>
      <c r="LHX2" s="399"/>
      <c r="LHY2" s="399"/>
      <c r="LHZ2" s="399"/>
      <c r="LIA2" s="399"/>
      <c r="LIB2" s="399"/>
      <c r="LIC2" s="399"/>
      <c r="LID2" s="399"/>
      <c r="LIE2" s="399"/>
      <c r="LIF2" s="399"/>
      <c r="LIG2" s="399"/>
      <c r="LIH2" s="399"/>
      <c r="LII2" s="399"/>
      <c r="LIJ2" s="399"/>
      <c r="LIK2" s="399"/>
      <c r="LIL2" s="399"/>
      <c r="LIM2" s="399"/>
      <c r="LIN2" s="399"/>
      <c r="LIO2" s="399"/>
      <c r="LIP2" s="399"/>
      <c r="LIQ2" s="399"/>
      <c r="LIR2" s="399"/>
      <c r="LIS2" s="399"/>
      <c r="LIT2" s="399"/>
      <c r="LIU2" s="399"/>
      <c r="LIV2" s="399"/>
      <c r="LIW2" s="399"/>
      <c r="LIX2" s="399"/>
      <c r="LIY2" s="399"/>
      <c r="LIZ2" s="399"/>
      <c r="LJA2" s="399"/>
      <c r="LJB2" s="399"/>
      <c r="LJC2" s="399"/>
      <c r="LJD2" s="399"/>
      <c r="LJE2" s="399"/>
      <c r="LJF2" s="399"/>
      <c r="LJG2" s="399"/>
      <c r="LJH2" s="399"/>
      <c r="LJI2" s="399"/>
      <c r="LJJ2" s="399"/>
      <c r="LJK2" s="399"/>
      <c r="LJL2" s="399"/>
      <c r="LJM2" s="399"/>
      <c r="LJN2" s="399"/>
      <c r="LJO2" s="399"/>
      <c r="LJP2" s="399"/>
      <c r="LJQ2" s="399"/>
      <c r="LJR2" s="399"/>
      <c r="LJS2" s="399"/>
      <c r="LJT2" s="399"/>
      <c r="LJU2" s="399"/>
      <c r="LJV2" s="399"/>
      <c r="LJW2" s="399"/>
      <c r="LJX2" s="399"/>
      <c r="LJY2" s="399"/>
      <c r="LJZ2" s="399"/>
      <c r="LKA2" s="399"/>
      <c r="LKB2" s="399"/>
      <c r="LKC2" s="399"/>
      <c r="LKD2" s="399"/>
      <c r="LKE2" s="399"/>
      <c r="LKF2" s="399"/>
      <c r="LKG2" s="399"/>
      <c r="LKH2" s="399"/>
      <c r="LKI2" s="399"/>
      <c r="LKJ2" s="399"/>
      <c r="LKK2" s="399"/>
      <c r="LKL2" s="399"/>
      <c r="LKM2" s="399"/>
      <c r="LKN2" s="399"/>
      <c r="LKO2" s="399"/>
      <c r="LKP2" s="399"/>
      <c r="LKQ2" s="399"/>
      <c r="LKR2" s="399"/>
      <c r="LKS2" s="399"/>
      <c r="LKT2" s="399"/>
      <c r="LKU2" s="399"/>
      <c r="LKV2" s="399"/>
      <c r="LKW2" s="399"/>
      <c r="LKX2" s="399"/>
      <c r="LKY2" s="399"/>
      <c r="LKZ2" s="399"/>
      <c r="LLA2" s="399"/>
      <c r="LLB2" s="399"/>
      <c r="LLC2" s="399"/>
      <c r="LLD2" s="399"/>
      <c r="LLE2" s="399"/>
      <c r="LLF2" s="399"/>
      <c r="LLG2" s="399"/>
      <c r="LLH2" s="399"/>
      <c r="LLI2" s="399"/>
      <c r="LLJ2" s="399"/>
      <c r="LLK2" s="399"/>
      <c r="LLL2" s="399"/>
      <c r="LLM2" s="399"/>
      <c r="LLN2" s="399"/>
      <c r="LLO2" s="399"/>
      <c r="LLP2" s="399"/>
      <c r="LLQ2" s="399"/>
      <c r="LLR2" s="399"/>
      <c r="LLS2" s="399"/>
      <c r="LLT2" s="399"/>
      <c r="LLU2" s="399"/>
      <c r="LLV2" s="399"/>
      <c r="LLW2" s="399"/>
      <c r="LLX2" s="399"/>
      <c r="LLY2" s="399"/>
      <c r="LLZ2" s="399"/>
      <c r="LMA2" s="399"/>
      <c r="LMB2" s="399"/>
      <c r="LMC2" s="399"/>
      <c r="LMD2" s="399"/>
      <c r="LME2" s="399"/>
      <c r="LMF2" s="399"/>
      <c r="LMG2" s="399"/>
      <c r="LMH2" s="399"/>
      <c r="LMI2" s="399"/>
      <c r="LMJ2" s="399"/>
      <c r="LMK2" s="399"/>
      <c r="LML2" s="399"/>
      <c r="LMM2" s="399"/>
      <c r="LMN2" s="399"/>
      <c r="LMO2" s="399"/>
      <c r="LMP2" s="399"/>
      <c r="LMQ2" s="399"/>
      <c r="LMR2" s="399"/>
      <c r="LMS2" s="399"/>
      <c r="LMT2" s="399"/>
      <c r="LMU2" s="399"/>
      <c r="LMV2" s="399"/>
      <c r="LMW2" s="399"/>
      <c r="LMX2" s="399"/>
      <c r="LMY2" s="399"/>
      <c r="LMZ2" s="399"/>
      <c r="LNA2" s="399"/>
      <c r="LNB2" s="399"/>
      <c r="LNC2" s="399"/>
      <c r="LND2" s="399"/>
      <c r="LNE2" s="399"/>
      <c r="LNF2" s="399"/>
      <c r="LNG2" s="399"/>
      <c r="LNH2" s="399"/>
      <c r="LNI2" s="399"/>
      <c r="LNJ2" s="399"/>
      <c r="LNK2" s="399"/>
      <c r="LNL2" s="399"/>
      <c r="LNM2" s="399"/>
      <c r="LNN2" s="399"/>
      <c r="LNO2" s="399"/>
      <c r="LNP2" s="399"/>
      <c r="LNQ2" s="399"/>
      <c r="LNR2" s="399"/>
      <c r="LNS2" s="399"/>
      <c r="LNT2" s="399"/>
      <c r="LNU2" s="399"/>
      <c r="LNV2" s="399"/>
      <c r="LNW2" s="399"/>
      <c r="LNX2" s="399"/>
      <c r="LNY2" s="399"/>
      <c r="LNZ2" s="399"/>
      <c r="LOA2" s="399"/>
      <c r="LOB2" s="399"/>
      <c r="LOC2" s="399"/>
      <c r="LOD2" s="399"/>
      <c r="LOE2" s="399"/>
      <c r="LOF2" s="399"/>
      <c r="LOG2" s="399"/>
      <c r="LOH2" s="399"/>
      <c r="LOI2" s="399"/>
      <c r="LOJ2" s="399"/>
      <c r="LOK2" s="399"/>
      <c r="LOL2" s="399"/>
      <c r="LOM2" s="399"/>
      <c r="LON2" s="399"/>
      <c r="LOO2" s="399"/>
      <c r="LOP2" s="399"/>
      <c r="LOQ2" s="399"/>
      <c r="LOR2" s="399"/>
      <c r="LOS2" s="399"/>
      <c r="LOT2" s="399"/>
      <c r="LOU2" s="399"/>
      <c r="LOV2" s="399"/>
      <c r="LOW2" s="399"/>
      <c r="LOX2" s="399"/>
      <c r="LOY2" s="399"/>
      <c r="LOZ2" s="399"/>
      <c r="LPA2" s="399"/>
      <c r="LPB2" s="399"/>
      <c r="LPC2" s="399"/>
      <c r="LPD2" s="399"/>
      <c r="LPE2" s="399"/>
      <c r="LPF2" s="399"/>
      <c r="LPG2" s="399"/>
      <c r="LPH2" s="399"/>
      <c r="LPI2" s="399"/>
      <c r="LPJ2" s="399"/>
      <c r="LPK2" s="399"/>
      <c r="LPL2" s="399"/>
      <c r="LPM2" s="399"/>
      <c r="LPN2" s="399"/>
      <c r="LPO2" s="399"/>
      <c r="LPP2" s="399"/>
      <c r="LPQ2" s="399"/>
      <c r="LPR2" s="399"/>
      <c r="LPS2" s="399"/>
      <c r="LPT2" s="399"/>
      <c r="LPU2" s="399"/>
      <c r="LPV2" s="399"/>
      <c r="LPW2" s="399"/>
      <c r="LPX2" s="399"/>
      <c r="LPY2" s="399"/>
      <c r="LPZ2" s="399"/>
      <c r="LQA2" s="399"/>
      <c r="LQB2" s="399"/>
      <c r="LQC2" s="399"/>
      <c r="LQD2" s="399"/>
      <c r="LQE2" s="399"/>
      <c r="LQF2" s="399"/>
      <c r="LQG2" s="399"/>
      <c r="LQH2" s="399"/>
      <c r="LQI2" s="399"/>
      <c r="LQJ2" s="399"/>
      <c r="LQK2" s="399"/>
      <c r="LQL2" s="399"/>
      <c r="LQM2" s="399"/>
      <c r="LQN2" s="399"/>
      <c r="LQO2" s="399"/>
      <c r="LQP2" s="399"/>
      <c r="LQQ2" s="399"/>
      <c r="LQR2" s="399"/>
      <c r="LQS2" s="399"/>
      <c r="LQT2" s="399"/>
      <c r="LQU2" s="399"/>
      <c r="LQV2" s="399"/>
      <c r="LQW2" s="399"/>
      <c r="LQX2" s="399"/>
      <c r="LQY2" s="399"/>
      <c r="LQZ2" s="399"/>
      <c r="LRA2" s="399"/>
      <c r="LRB2" s="399"/>
      <c r="LRC2" s="399"/>
      <c r="LRD2" s="399"/>
      <c r="LRE2" s="399"/>
      <c r="LRF2" s="399"/>
      <c r="LRG2" s="399"/>
      <c r="LRH2" s="399"/>
      <c r="LRI2" s="399"/>
      <c r="LRJ2" s="399"/>
      <c r="LRK2" s="399"/>
      <c r="LRL2" s="399"/>
      <c r="LRM2" s="399"/>
      <c r="LRN2" s="399"/>
      <c r="LRO2" s="399"/>
      <c r="LRP2" s="399"/>
      <c r="LRQ2" s="399"/>
      <c r="LRR2" s="399"/>
      <c r="LRS2" s="399"/>
      <c r="LRT2" s="399"/>
      <c r="LRU2" s="399"/>
      <c r="LRV2" s="399"/>
      <c r="LRW2" s="399"/>
      <c r="LRX2" s="399"/>
      <c r="LRY2" s="399"/>
      <c r="LRZ2" s="399"/>
      <c r="LSA2" s="399"/>
      <c r="LSB2" s="399"/>
      <c r="LSC2" s="399"/>
      <c r="LSD2" s="399"/>
      <c r="LSE2" s="399"/>
      <c r="LSF2" s="399"/>
      <c r="LSG2" s="399"/>
      <c r="LSH2" s="399"/>
      <c r="LSI2" s="399"/>
      <c r="LSJ2" s="399"/>
      <c r="LSK2" s="399"/>
      <c r="LSL2" s="399"/>
      <c r="LSM2" s="399"/>
      <c r="LSN2" s="399"/>
      <c r="LSO2" s="399"/>
      <c r="LSP2" s="399"/>
      <c r="LSQ2" s="399"/>
      <c r="LSR2" s="399"/>
      <c r="LSS2" s="399"/>
      <c r="LST2" s="399"/>
      <c r="LSU2" s="399"/>
      <c r="LSV2" s="399"/>
      <c r="LSW2" s="399"/>
      <c r="LSX2" s="399"/>
      <c r="LSY2" s="399"/>
      <c r="LSZ2" s="399"/>
      <c r="LTA2" s="399"/>
      <c r="LTB2" s="399"/>
      <c r="LTC2" s="399"/>
      <c r="LTD2" s="399"/>
      <c r="LTE2" s="399"/>
      <c r="LTF2" s="399"/>
      <c r="LTG2" s="399"/>
      <c r="LTH2" s="399"/>
      <c r="LTI2" s="399"/>
      <c r="LTJ2" s="399"/>
      <c r="LTK2" s="399"/>
      <c r="LTL2" s="399"/>
      <c r="LTM2" s="399"/>
      <c r="LTN2" s="399"/>
      <c r="LTO2" s="399"/>
      <c r="LTP2" s="399"/>
      <c r="LTQ2" s="399"/>
      <c r="LTR2" s="399"/>
      <c r="LTS2" s="399"/>
      <c r="LTT2" s="399"/>
      <c r="LTU2" s="399"/>
      <c r="LTV2" s="399"/>
      <c r="LTW2" s="399"/>
      <c r="LTX2" s="399"/>
      <c r="LTY2" s="399"/>
      <c r="LTZ2" s="399"/>
      <c r="LUA2" s="399"/>
      <c r="LUB2" s="399"/>
      <c r="LUC2" s="399"/>
      <c r="LUD2" s="399"/>
      <c r="LUE2" s="399"/>
      <c r="LUF2" s="399"/>
      <c r="LUG2" s="399"/>
      <c r="LUH2" s="399"/>
      <c r="LUI2" s="399"/>
      <c r="LUJ2" s="399"/>
      <c r="LUK2" s="399"/>
      <c r="LUL2" s="399"/>
      <c r="LUM2" s="399"/>
      <c r="LUN2" s="399"/>
      <c r="LUO2" s="399"/>
      <c r="LUP2" s="399"/>
      <c r="LUQ2" s="399"/>
      <c r="LUR2" s="399"/>
      <c r="LUS2" s="399"/>
      <c r="LUT2" s="399"/>
      <c r="LUU2" s="399"/>
      <c r="LUV2" s="399"/>
      <c r="LUW2" s="399"/>
      <c r="LUX2" s="399"/>
      <c r="LUY2" s="399"/>
      <c r="LUZ2" s="399"/>
      <c r="LVA2" s="399"/>
      <c r="LVB2" s="399"/>
      <c r="LVC2" s="399"/>
      <c r="LVD2" s="399"/>
      <c r="LVE2" s="399"/>
      <c r="LVF2" s="399"/>
      <c r="LVG2" s="399"/>
      <c r="LVH2" s="399"/>
      <c r="LVI2" s="399"/>
      <c r="LVJ2" s="399"/>
      <c r="LVK2" s="399"/>
      <c r="LVL2" s="399"/>
      <c r="LVM2" s="399"/>
      <c r="LVN2" s="399"/>
      <c r="LVO2" s="399"/>
      <c r="LVP2" s="399"/>
      <c r="LVQ2" s="399"/>
      <c r="LVR2" s="399"/>
      <c r="LVS2" s="399"/>
      <c r="LVT2" s="399"/>
      <c r="LVU2" s="399"/>
      <c r="LVV2" s="399"/>
      <c r="LVW2" s="399"/>
      <c r="LVX2" s="399"/>
      <c r="LVY2" s="399"/>
      <c r="LVZ2" s="399"/>
      <c r="LWA2" s="399"/>
      <c r="LWB2" s="399"/>
      <c r="LWC2" s="399"/>
      <c r="LWD2" s="399"/>
      <c r="LWE2" s="399"/>
      <c r="LWF2" s="399"/>
      <c r="LWG2" s="399"/>
      <c r="LWH2" s="399"/>
      <c r="LWI2" s="399"/>
      <c r="LWJ2" s="399"/>
      <c r="LWK2" s="399"/>
      <c r="LWL2" s="399"/>
      <c r="LWM2" s="399"/>
      <c r="LWN2" s="399"/>
      <c r="LWO2" s="399"/>
      <c r="LWP2" s="399"/>
      <c r="LWQ2" s="399"/>
      <c r="LWR2" s="399"/>
      <c r="LWS2" s="399"/>
      <c r="LWT2" s="399"/>
      <c r="LWU2" s="399"/>
      <c r="LWV2" s="399"/>
      <c r="LWW2" s="399"/>
      <c r="LWX2" s="399"/>
      <c r="LWY2" s="399"/>
      <c r="LWZ2" s="399"/>
      <c r="LXA2" s="399"/>
      <c r="LXB2" s="399"/>
      <c r="LXC2" s="399"/>
      <c r="LXD2" s="399"/>
      <c r="LXE2" s="399"/>
      <c r="LXF2" s="399"/>
      <c r="LXG2" s="399"/>
      <c r="LXH2" s="399"/>
      <c r="LXI2" s="399"/>
      <c r="LXJ2" s="399"/>
      <c r="LXK2" s="399"/>
      <c r="LXL2" s="399"/>
      <c r="LXM2" s="399"/>
      <c r="LXN2" s="399"/>
      <c r="LXO2" s="399"/>
      <c r="LXP2" s="399"/>
      <c r="LXQ2" s="399"/>
      <c r="LXR2" s="399"/>
      <c r="LXS2" s="399"/>
      <c r="LXT2" s="399"/>
      <c r="LXU2" s="399"/>
      <c r="LXV2" s="399"/>
      <c r="LXW2" s="399"/>
      <c r="LXX2" s="399"/>
      <c r="LXY2" s="399"/>
      <c r="LXZ2" s="399"/>
      <c r="LYA2" s="399"/>
      <c r="LYB2" s="399"/>
      <c r="LYC2" s="399"/>
      <c r="LYD2" s="399"/>
      <c r="LYE2" s="399"/>
      <c r="LYF2" s="399"/>
      <c r="LYG2" s="399"/>
      <c r="LYH2" s="399"/>
      <c r="LYI2" s="399"/>
      <c r="LYJ2" s="399"/>
      <c r="LYK2" s="399"/>
      <c r="LYL2" s="399"/>
      <c r="LYM2" s="399"/>
      <c r="LYN2" s="399"/>
      <c r="LYO2" s="399"/>
      <c r="LYP2" s="399"/>
      <c r="LYQ2" s="399"/>
      <c r="LYR2" s="399"/>
      <c r="LYS2" s="399"/>
      <c r="LYT2" s="399"/>
      <c r="LYU2" s="399"/>
      <c r="LYV2" s="399"/>
      <c r="LYW2" s="399"/>
      <c r="LYX2" s="399"/>
      <c r="LYY2" s="399"/>
      <c r="LYZ2" s="399"/>
      <c r="LZA2" s="399"/>
      <c r="LZB2" s="399"/>
      <c r="LZC2" s="399"/>
      <c r="LZD2" s="399"/>
      <c r="LZE2" s="399"/>
      <c r="LZF2" s="399"/>
      <c r="LZG2" s="399"/>
      <c r="LZH2" s="399"/>
      <c r="LZI2" s="399"/>
      <c r="LZJ2" s="399"/>
      <c r="LZK2" s="399"/>
      <c r="LZL2" s="399"/>
      <c r="LZM2" s="399"/>
      <c r="LZN2" s="399"/>
      <c r="LZO2" s="399"/>
      <c r="LZP2" s="399"/>
      <c r="LZQ2" s="399"/>
      <c r="LZR2" s="399"/>
      <c r="LZS2" s="399"/>
      <c r="LZT2" s="399"/>
      <c r="LZU2" s="399"/>
      <c r="LZV2" s="399"/>
      <c r="LZW2" s="399"/>
      <c r="LZX2" s="399"/>
      <c r="LZY2" s="399"/>
      <c r="LZZ2" s="399"/>
      <c r="MAA2" s="399"/>
      <c r="MAB2" s="399"/>
      <c r="MAC2" s="399"/>
      <c r="MAD2" s="399"/>
      <c r="MAE2" s="399"/>
      <c r="MAF2" s="399"/>
      <c r="MAG2" s="399"/>
      <c r="MAH2" s="399"/>
      <c r="MAI2" s="399"/>
      <c r="MAJ2" s="399"/>
      <c r="MAK2" s="399"/>
      <c r="MAL2" s="399"/>
      <c r="MAM2" s="399"/>
      <c r="MAN2" s="399"/>
      <c r="MAO2" s="399"/>
      <c r="MAP2" s="399"/>
      <c r="MAQ2" s="399"/>
      <c r="MAR2" s="399"/>
      <c r="MAS2" s="399"/>
      <c r="MAT2" s="399"/>
      <c r="MAU2" s="399"/>
      <c r="MAV2" s="399"/>
      <c r="MAW2" s="399"/>
      <c r="MAX2" s="399"/>
      <c r="MAY2" s="399"/>
      <c r="MAZ2" s="399"/>
      <c r="MBA2" s="399"/>
      <c r="MBB2" s="399"/>
      <c r="MBC2" s="399"/>
      <c r="MBD2" s="399"/>
      <c r="MBE2" s="399"/>
      <c r="MBF2" s="399"/>
      <c r="MBG2" s="399"/>
      <c r="MBH2" s="399"/>
      <c r="MBI2" s="399"/>
      <c r="MBJ2" s="399"/>
      <c r="MBK2" s="399"/>
      <c r="MBL2" s="399"/>
      <c r="MBM2" s="399"/>
      <c r="MBN2" s="399"/>
      <c r="MBO2" s="399"/>
      <c r="MBP2" s="399"/>
      <c r="MBQ2" s="399"/>
      <c r="MBR2" s="399"/>
      <c r="MBS2" s="399"/>
      <c r="MBT2" s="399"/>
      <c r="MBU2" s="399"/>
      <c r="MBV2" s="399"/>
      <c r="MBW2" s="399"/>
      <c r="MBX2" s="399"/>
      <c r="MBY2" s="399"/>
      <c r="MBZ2" s="399"/>
      <c r="MCA2" s="399"/>
      <c r="MCB2" s="399"/>
      <c r="MCC2" s="399"/>
      <c r="MCD2" s="399"/>
      <c r="MCE2" s="399"/>
      <c r="MCF2" s="399"/>
      <c r="MCG2" s="399"/>
      <c r="MCH2" s="399"/>
      <c r="MCI2" s="399"/>
      <c r="MCJ2" s="399"/>
      <c r="MCK2" s="399"/>
      <c r="MCL2" s="399"/>
      <c r="MCM2" s="399"/>
      <c r="MCN2" s="399"/>
      <c r="MCO2" s="399"/>
      <c r="MCP2" s="399"/>
      <c r="MCQ2" s="399"/>
      <c r="MCR2" s="399"/>
      <c r="MCS2" s="399"/>
      <c r="MCT2" s="399"/>
      <c r="MCU2" s="399"/>
      <c r="MCV2" s="399"/>
      <c r="MCW2" s="399"/>
      <c r="MCX2" s="399"/>
      <c r="MCY2" s="399"/>
      <c r="MCZ2" s="399"/>
      <c r="MDA2" s="399"/>
      <c r="MDB2" s="399"/>
      <c r="MDC2" s="399"/>
      <c r="MDD2" s="399"/>
      <c r="MDE2" s="399"/>
      <c r="MDF2" s="399"/>
      <c r="MDG2" s="399"/>
      <c r="MDH2" s="399"/>
      <c r="MDI2" s="399"/>
      <c r="MDJ2" s="399"/>
      <c r="MDK2" s="399"/>
      <c r="MDL2" s="399"/>
      <c r="MDM2" s="399"/>
      <c r="MDN2" s="399"/>
      <c r="MDO2" s="399"/>
      <c r="MDP2" s="399"/>
      <c r="MDQ2" s="399"/>
      <c r="MDR2" s="399"/>
      <c r="MDS2" s="399"/>
      <c r="MDT2" s="399"/>
      <c r="MDU2" s="399"/>
      <c r="MDV2" s="399"/>
      <c r="MDW2" s="399"/>
      <c r="MDX2" s="399"/>
      <c r="MDY2" s="399"/>
      <c r="MDZ2" s="399"/>
      <c r="MEA2" s="399"/>
      <c r="MEB2" s="399"/>
      <c r="MEC2" s="399"/>
      <c r="MED2" s="399"/>
      <c r="MEE2" s="399"/>
      <c r="MEF2" s="399"/>
      <c r="MEG2" s="399"/>
      <c r="MEH2" s="399"/>
      <c r="MEI2" s="399"/>
      <c r="MEJ2" s="399"/>
      <c r="MEK2" s="399"/>
      <c r="MEL2" s="399"/>
      <c r="MEM2" s="399"/>
      <c r="MEN2" s="399"/>
      <c r="MEO2" s="399"/>
      <c r="MEP2" s="399"/>
      <c r="MEQ2" s="399"/>
      <c r="MER2" s="399"/>
      <c r="MES2" s="399"/>
      <c r="MET2" s="399"/>
      <c r="MEU2" s="399"/>
      <c r="MEV2" s="399"/>
      <c r="MEW2" s="399"/>
      <c r="MEX2" s="399"/>
      <c r="MEY2" s="399"/>
      <c r="MEZ2" s="399"/>
      <c r="MFA2" s="399"/>
      <c r="MFB2" s="399"/>
      <c r="MFC2" s="399"/>
      <c r="MFD2" s="399"/>
      <c r="MFE2" s="399"/>
      <c r="MFF2" s="399"/>
      <c r="MFG2" s="399"/>
      <c r="MFH2" s="399"/>
      <c r="MFI2" s="399"/>
      <c r="MFJ2" s="399"/>
      <c r="MFK2" s="399"/>
      <c r="MFL2" s="399"/>
      <c r="MFM2" s="399"/>
      <c r="MFN2" s="399"/>
      <c r="MFO2" s="399"/>
      <c r="MFP2" s="399"/>
      <c r="MFQ2" s="399"/>
      <c r="MFR2" s="399"/>
      <c r="MFS2" s="399"/>
      <c r="MFT2" s="399"/>
      <c r="MFU2" s="399"/>
      <c r="MFV2" s="399"/>
      <c r="MFW2" s="399"/>
      <c r="MFX2" s="399"/>
      <c r="MFY2" s="399"/>
      <c r="MFZ2" s="399"/>
      <c r="MGA2" s="399"/>
      <c r="MGB2" s="399"/>
      <c r="MGC2" s="399"/>
      <c r="MGD2" s="399"/>
      <c r="MGE2" s="399"/>
      <c r="MGF2" s="399"/>
      <c r="MGG2" s="399"/>
      <c r="MGH2" s="399"/>
      <c r="MGI2" s="399"/>
      <c r="MGJ2" s="399"/>
      <c r="MGK2" s="399"/>
      <c r="MGL2" s="399"/>
      <c r="MGM2" s="399"/>
      <c r="MGN2" s="399"/>
      <c r="MGO2" s="399"/>
      <c r="MGP2" s="399"/>
      <c r="MGQ2" s="399"/>
      <c r="MGR2" s="399"/>
      <c r="MGS2" s="399"/>
      <c r="MGT2" s="399"/>
      <c r="MGU2" s="399"/>
      <c r="MGV2" s="399"/>
      <c r="MGW2" s="399"/>
      <c r="MGX2" s="399"/>
      <c r="MGY2" s="399"/>
      <c r="MGZ2" s="399"/>
      <c r="MHA2" s="399"/>
      <c r="MHB2" s="399"/>
      <c r="MHC2" s="399"/>
      <c r="MHD2" s="399"/>
      <c r="MHE2" s="399"/>
      <c r="MHF2" s="399"/>
      <c r="MHG2" s="399"/>
      <c r="MHH2" s="399"/>
      <c r="MHI2" s="399"/>
      <c r="MHJ2" s="399"/>
      <c r="MHK2" s="399"/>
      <c r="MHL2" s="399"/>
      <c r="MHM2" s="399"/>
      <c r="MHN2" s="399"/>
      <c r="MHO2" s="399"/>
      <c r="MHP2" s="399"/>
      <c r="MHQ2" s="399"/>
      <c r="MHR2" s="399"/>
      <c r="MHS2" s="399"/>
      <c r="MHT2" s="399"/>
      <c r="MHU2" s="399"/>
      <c r="MHV2" s="399"/>
      <c r="MHW2" s="399"/>
      <c r="MHX2" s="399"/>
      <c r="MHY2" s="399"/>
      <c r="MHZ2" s="399"/>
      <c r="MIA2" s="399"/>
      <c r="MIB2" s="399"/>
      <c r="MIC2" s="399"/>
      <c r="MID2" s="399"/>
      <c r="MIE2" s="399"/>
      <c r="MIF2" s="399"/>
      <c r="MIG2" s="399"/>
      <c r="MIH2" s="399"/>
      <c r="MII2" s="399"/>
      <c r="MIJ2" s="399"/>
      <c r="MIK2" s="399"/>
      <c r="MIL2" s="399"/>
      <c r="MIM2" s="399"/>
      <c r="MIN2" s="399"/>
      <c r="MIO2" s="399"/>
      <c r="MIP2" s="399"/>
      <c r="MIQ2" s="399"/>
      <c r="MIR2" s="399"/>
      <c r="MIS2" s="399"/>
      <c r="MIT2" s="399"/>
      <c r="MIU2" s="399"/>
      <c r="MIV2" s="399"/>
      <c r="MIW2" s="399"/>
      <c r="MIX2" s="399"/>
      <c r="MIY2" s="399"/>
      <c r="MIZ2" s="399"/>
      <c r="MJA2" s="399"/>
      <c r="MJB2" s="399"/>
      <c r="MJC2" s="399"/>
      <c r="MJD2" s="399"/>
      <c r="MJE2" s="399"/>
      <c r="MJF2" s="399"/>
      <c r="MJG2" s="399"/>
      <c r="MJH2" s="399"/>
      <c r="MJI2" s="399"/>
      <c r="MJJ2" s="399"/>
      <c r="MJK2" s="399"/>
      <c r="MJL2" s="399"/>
      <c r="MJM2" s="399"/>
      <c r="MJN2" s="399"/>
      <c r="MJO2" s="399"/>
      <c r="MJP2" s="399"/>
      <c r="MJQ2" s="399"/>
      <c r="MJR2" s="399"/>
      <c r="MJS2" s="399"/>
      <c r="MJT2" s="399"/>
      <c r="MJU2" s="399"/>
      <c r="MJV2" s="399"/>
      <c r="MJW2" s="399"/>
      <c r="MJX2" s="399"/>
      <c r="MJY2" s="399"/>
      <c r="MJZ2" s="399"/>
      <c r="MKA2" s="399"/>
      <c r="MKB2" s="399"/>
      <c r="MKC2" s="399"/>
      <c r="MKD2" s="399"/>
      <c r="MKE2" s="399"/>
      <c r="MKF2" s="399"/>
      <c r="MKG2" s="399"/>
      <c r="MKH2" s="399"/>
      <c r="MKI2" s="399"/>
      <c r="MKJ2" s="399"/>
      <c r="MKK2" s="399"/>
      <c r="MKL2" s="399"/>
      <c r="MKM2" s="399"/>
      <c r="MKN2" s="399"/>
      <c r="MKO2" s="399"/>
      <c r="MKP2" s="399"/>
      <c r="MKQ2" s="399"/>
      <c r="MKR2" s="399"/>
      <c r="MKS2" s="399"/>
      <c r="MKT2" s="399"/>
      <c r="MKU2" s="399"/>
      <c r="MKV2" s="399"/>
      <c r="MKW2" s="399"/>
      <c r="MKX2" s="399"/>
      <c r="MKY2" s="399"/>
      <c r="MKZ2" s="399"/>
      <c r="MLA2" s="399"/>
      <c r="MLB2" s="399"/>
      <c r="MLC2" s="399"/>
      <c r="MLD2" s="399"/>
      <c r="MLE2" s="399"/>
      <c r="MLF2" s="399"/>
      <c r="MLG2" s="399"/>
      <c r="MLH2" s="399"/>
      <c r="MLI2" s="399"/>
      <c r="MLJ2" s="399"/>
      <c r="MLK2" s="399"/>
      <c r="MLL2" s="399"/>
      <c r="MLM2" s="399"/>
      <c r="MLN2" s="399"/>
      <c r="MLO2" s="399"/>
      <c r="MLP2" s="399"/>
      <c r="MLQ2" s="399"/>
      <c r="MLR2" s="399"/>
      <c r="MLS2" s="399"/>
      <c r="MLT2" s="399"/>
      <c r="MLU2" s="399"/>
      <c r="MLV2" s="399"/>
      <c r="MLW2" s="399"/>
      <c r="MLX2" s="399"/>
      <c r="MLY2" s="399"/>
      <c r="MLZ2" s="399"/>
      <c r="MMA2" s="399"/>
      <c r="MMB2" s="399"/>
      <c r="MMC2" s="399"/>
      <c r="MMD2" s="399"/>
      <c r="MME2" s="399"/>
      <c r="MMF2" s="399"/>
      <c r="MMG2" s="399"/>
      <c r="MMH2" s="399"/>
      <c r="MMI2" s="399"/>
      <c r="MMJ2" s="399"/>
      <c r="MMK2" s="399"/>
      <c r="MML2" s="399"/>
      <c r="MMM2" s="399"/>
      <c r="MMN2" s="399"/>
      <c r="MMO2" s="399"/>
      <c r="MMP2" s="399"/>
      <c r="MMQ2" s="399"/>
      <c r="MMR2" s="399"/>
      <c r="MMS2" s="399"/>
      <c r="MMT2" s="399"/>
      <c r="MMU2" s="399"/>
      <c r="MMV2" s="399"/>
      <c r="MMW2" s="399"/>
      <c r="MMX2" s="399"/>
      <c r="MMY2" s="399"/>
      <c r="MMZ2" s="399"/>
      <c r="MNA2" s="399"/>
      <c r="MNB2" s="399"/>
      <c r="MNC2" s="399"/>
      <c r="MND2" s="399"/>
      <c r="MNE2" s="399"/>
      <c r="MNF2" s="399"/>
      <c r="MNG2" s="399"/>
      <c r="MNH2" s="399"/>
      <c r="MNI2" s="399"/>
      <c r="MNJ2" s="399"/>
      <c r="MNK2" s="399"/>
      <c r="MNL2" s="399"/>
      <c r="MNM2" s="399"/>
      <c r="MNN2" s="399"/>
      <c r="MNO2" s="399"/>
      <c r="MNP2" s="399"/>
      <c r="MNQ2" s="399"/>
      <c r="MNR2" s="399"/>
      <c r="MNS2" s="399"/>
      <c r="MNT2" s="399"/>
      <c r="MNU2" s="399"/>
      <c r="MNV2" s="399"/>
      <c r="MNW2" s="399"/>
      <c r="MNX2" s="399"/>
      <c r="MNY2" s="399"/>
      <c r="MNZ2" s="399"/>
      <c r="MOA2" s="399"/>
      <c r="MOB2" s="399"/>
      <c r="MOC2" s="399"/>
      <c r="MOD2" s="399"/>
      <c r="MOE2" s="399"/>
      <c r="MOF2" s="399"/>
      <c r="MOG2" s="399"/>
      <c r="MOH2" s="399"/>
      <c r="MOI2" s="399"/>
      <c r="MOJ2" s="399"/>
      <c r="MOK2" s="399"/>
      <c r="MOL2" s="399"/>
      <c r="MOM2" s="399"/>
      <c r="MON2" s="399"/>
      <c r="MOO2" s="399"/>
      <c r="MOP2" s="399"/>
      <c r="MOQ2" s="399"/>
      <c r="MOR2" s="399"/>
      <c r="MOS2" s="399"/>
      <c r="MOT2" s="399"/>
      <c r="MOU2" s="399"/>
      <c r="MOV2" s="399"/>
      <c r="MOW2" s="399"/>
      <c r="MOX2" s="399"/>
      <c r="MOY2" s="399"/>
      <c r="MOZ2" s="399"/>
      <c r="MPA2" s="399"/>
      <c r="MPB2" s="399"/>
      <c r="MPC2" s="399"/>
      <c r="MPD2" s="399"/>
      <c r="MPE2" s="399"/>
      <c r="MPF2" s="399"/>
      <c r="MPG2" s="399"/>
      <c r="MPH2" s="399"/>
      <c r="MPI2" s="399"/>
      <c r="MPJ2" s="399"/>
      <c r="MPK2" s="399"/>
      <c r="MPL2" s="399"/>
      <c r="MPM2" s="399"/>
      <c r="MPN2" s="399"/>
      <c r="MPO2" s="399"/>
      <c r="MPP2" s="399"/>
      <c r="MPQ2" s="399"/>
      <c r="MPR2" s="399"/>
      <c r="MPS2" s="399"/>
      <c r="MPT2" s="399"/>
      <c r="MPU2" s="399"/>
      <c r="MPV2" s="399"/>
      <c r="MPW2" s="399"/>
      <c r="MPX2" s="399"/>
      <c r="MPY2" s="399"/>
      <c r="MPZ2" s="399"/>
      <c r="MQA2" s="399"/>
      <c r="MQB2" s="399"/>
      <c r="MQC2" s="399"/>
      <c r="MQD2" s="399"/>
      <c r="MQE2" s="399"/>
      <c r="MQF2" s="399"/>
      <c r="MQG2" s="399"/>
      <c r="MQH2" s="399"/>
      <c r="MQI2" s="399"/>
      <c r="MQJ2" s="399"/>
      <c r="MQK2" s="399"/>
      <c r="MQL2" s="399"/>
      <c r="MQM2" s="399"/>
      <c r="MQN2" s="399"/>
      <c r="MQO2" s="399"/>
      <c r="MQP2" s="399"/>
      <c r="MQQ2" s="399"/>
      <c r="MQR2" s="399"/>
      <c r="MQS2" s="399"/>
      <c r="MQT2" s="399"/>
      <c r="MQU2" s="399"/>
      <c r="MQV2" s="399"/>
      <c r="MQW2" s="399"/>
      <c r="MQX2" s="399"/>
      <c r="MQY2" s="399"/>
      <c r="MQZ2" s="399"/>
      <c r="MRA2" s="399"/>
      <c r="MRB2" s="399"/>
      <c r="MRC2" s="399"/>
      <c r="MRD2" s="399"/>
      <c r="MRE2" s="399"/>
      <c r="MRF2" s="399"/>
      <c r="MRG2" s="399"/>
      <c r="MRH2" s="399"/>
      <c r="MRI2" s="399"/>
      <c r="MRJ2" s="399"/>
      <c r="MRK2" s="399"/>
      <c r="MRL2" s="399"/>
      <c r="MRM2" s="399"/>
      <c r="MRN2" s="399"/>
      <c r="MRO2" s="399"/>
      <c r="MRP2" s="399"/>
      <c r="MRQ2" s="399"/>
      <c r="MRR2" s="399"/>
      <c r="MRS2" s="399"/>
      <c r="MRT2" s="399"/>
      <c r="MRU2" s="399"/>
      <c r="MRV2" s="399"/>
      <c r="MRW2" s="399"/>
      <c r="MRX2" s="399"/>
      <c r="MRY2" s="399"/>
      <c r="MRZ2" s="399"/>
      <c r="MSA2" s="399"/>
      <c r="MSB2" s="399"/>
      <c r="MSC2" s="399"/>
      <c r="MSD2" s="399"/>
      <c r="MSE2" s="399"/>
      <c r="MSF2" s="399"/>
      <c r="MSG2" s="399"/>
      <c r="MSH2" s="399"/>
      <c r="MSI2" s="399"/>
      <c r="MSJ2" s="399"/>
      <c r="MSK2" s="399"/>
      <c r="MSL2" s="399"/>
      <c r="MSM2" s="399"/>
      <c r="MSN2" s="399"/>
      <c r="MSO2" s="399"/>
      <c r="MSP2" s="399"/>
      <c r="MSQ2" s="399"/>
      <c r="MSR2" s="399"/>
      <c r="MSS2" s="399"/>
      <c r="MST2" s="399"/>
      <c r="MSU2" s="399"/>
      <c r="MSV2" s="399"/>
      <c r="MSW2" s="399"/>
      <c r="MSX2" s="399"/>
      <c r="MSY2" s="399"/>
      <c r="MSZ2" s="399"/>
      <c r="MTA2" s="399"/>
      <c r="MTB2" s="399"/>
      <c r="MTC2" s="399"/>
      <c r="MTD2" s="399"/>
      <c r="MTE2" s="399"/>
      <c r="MTF2" s="399"/>
      <c r="MTG2" s="399"/>
      <c r="MTH2" s="399"/>
      <c r="MTI2" s="399"/>
      <c r="MTJ2" s="399"/>
      <c r="MTK2" s="399"/>
      <c r="MTL2" s="399"/>
      <c r="MTM2" s="399"/>
      <c r="MTN2" s="399"/>
      <c r="MTO2" s="399"/>
      <c r="MTP2" s="399"/>
      <c r="MTQ2" s="399"/>
      <c r="MTR2" s="399"/>
      <c r="MTS2" s="399"/>
      <c r="MTT2" s="399"/>
      <c r="MTU2" s="399"/>
      <c r="MTV2" s="399"/>
      <c r="MTW2" s="399"/>
      <c r="MTX2" s="399"/>
      <c r="MTY2" s="399"/>
      <c r="MTZ2" s="399"/>
      <c r="MUA2" s="399"/>
      <c r="MUB2" s="399"/>
      <c r="MUC2" s="399"/>
      <c r="MUD2" s="399"/>
      <c r="MUE2" s="399"/>
      <c r="MUF2" s="399"/>
      <c r="MUG2" s="399"/>
      <c r="MUH2" s="399"/>
      <c r="MUI2" s="399"/>
      <c r="MUJ2" s="399"/>
      <c r="MUK2" s="399"/>
      <c r="MUL2" s="399"/>
      <c r="MUM2" s="399"/>
      <c r="MUN2" s="399"/>
      <c r="MUO2" s="399"/>
      <c r="MUP2" s="399"/>
      <c r="MUQ2" s="399"/>
      <c r="MUR2" s="399"/>
      <c r="MUS2" s="399"/>
      <c r="MUT2" s="399"/>
      <c r="MUU2" s="399"/>
      <c r="MUV2" s="399"/>
      <c r="MUW2" s="399"/>
      <c r="MUX2" s="399"/>
      <c r="MUY2" s="399"/>
      <c r="MUZ2" s="399"/>
      <c r="MVA2" s="399"/>
      <c r="MVB2" s="399"/>
      <c r="MVC2" s="399"/>
      <c r="MVD2" s="399"/>
      <c r="MVE2" s="399"/>
      <c r="MVF2" s="399"/>
      <c r="MVG2" s="399"/>
      <c r="MVH2" s="399"/>
      <c r="MVI2" s="399"/>
      <c r="MVJ2" s="399"/>
      <c r="MVK2" s="399"/>
      <c r="MVL2" s="399"/>
      <c r="MVM2" s="399"/>
      <c r="MVN2" s="399"/>
      <c r="MVO2" s="399"/>
      <c r="MVP2" s="399"/>
      <c r="MVQ2" s="399"/>
      <c r="MVR2" s="399"/>
      <c r="MVS2" s="399"/>
      <c r="MVT2" s="399"/>
      <c r="MVU2" s="399"/>
      <c r="MVV2" s="399"/>
      <c r="MVW2" s="399"/>
      <c r="MVX2" s="399"/>
      <c r="MVY2" s="399"/>
      <c r="MVZ2" s="399"/>
      <c r="MWA2" s="399"/>
      <c r="MWB2" s="399"/>
      <c r="MWC2" s="399"/>
      <c r="MWD2" s="399"/>
      <c r="MWE2" s="399"/>
      <c r="MWF2" s="399"/>
      <c r="MWG2" s="399"/>
      <c r="MWH2" s="399"/>
      <c r="MWI2" s="399"/>
      <c r="MWJ2" s="399"/>
      <c r="MWK2" s="399"/>
      <c r="MWL2" s="399"/>
      <c r="MWM2" s="399"/>
      <c r="MWN2" s="399"/>
      <c r="MWO2" s="399"/>
      <c r="MWP2" s="399"/>
      <c r="MWQ2" s="399"/>
      <c r="MWR2" s="399"/>
      <c r="MWS2" s="399"/>
      <c r="MWT2" s="399"/>
      <c r="MWU2" s="399"/>
      <c r="MWV2" s="399"/>
      <c r="MWW2" s="399"/>
      <c r="MWX2" s="399"/>
      <c r="MWY2" s="399"/>
      <c r="MWZ2" s="399"/>
      <c r="MXA2" s="399"/>
      <c r="MXB2" s="399"/>
      <c r="MXC2" s="399"/>
      <c r="MXD2" s="399"/>
      <c r="MXE2" s="399"/>
      <c r="MXF2" s="399"/>
      <c r="MXG2" s="399"/>
      <c r="MXH2" s="399"/>
      <c r="MXI2" s="399"/>
      <c r="MXJ2" s="399"/>
      <c r="MXK2" s="399"/>
      <c r="MXL2" s="399"/>
      <c r="MXM2" s="399"/>
      <c r="MXN2" s="399"/>
      <c r="MXO2" s="399"/>
      <c r="MXP2" s="399"/>
      <c r="MXQ2" s="399"/>
      <c r="MXR2" s="399"/>
      <c r="MXS2" s="399"/>
      <c r="MXT2" s="399"/>
      <c r="MXU2" s="399"/>
      <c r="MXV2" s="399"/>
      <c r="MXW2" s="399"/>
      <c r="MXX2" s="399"/>
      <c r="MXY2" s="399"/>
      <c r="MXZ2" s="399"/>
      <c r="MYA2" s="399"/>
      <c r="MYB2" s="399"/>
      <c r="MYC2" s="399"/>
      <c r="MYD2" s="399"/>
      <c r="MYE2" s="399"/>
      <c r="MYF2" s="399"/>
      <c r="MYG2" s="399"/>
      <c r="MYH2" s="399"/>
      <c r="MYI2" s="399"/>
      <c r="MYJ2" s="399"/>
      <c r="MYK2" s="399"/>
      <c r="MYL2" s="399"/>
      <c r="MYM2" s="399"/>
      <c r="MYN2" s="399"/>
      <c r="MYO2" s="399"/>
      <c r="MYP2" s="399"/>
      <c r="MYQ2" s="399"/>
      <c r="MYR2" s="399"/>
      <c r="MYS2" s="399"/>
      <c r="MYT2" s="399"/>
      <c r="MYU2" s="399"/>
      <c r="MYV2" s="399"/>
      <c r="MYW2" s="399"/>
      <c r="MYX2" s="399"/>
      <c r="MYY2" s="399"/>
      <c r="MYZ2" s="399"/>
      <c r="MZA2" s="399"/>
      <c r="MZB2" s="399"/>
      <c r="MZC2" s="399"/>
      <c r="MZD2" s="399"/>
      <c r="MZE2" s="399"/>
      <c r="MZF2" s="399"/>
      <c r="MZG2" s="399"/>
      <c r="MZH2" s="399"/>
      <c r="MZI2" s="399"/>
      <c r="MZJ2" s="399"/>
      <c r="MZK2" s="399"/>
      <c r="MZL2" s="399"/>
      <c r="MZM2" s="399"/>
      <c r="MZN2" s="399"/>
      <c r="MZO2" s="399"/>
      <c r="MZP2" s="399"/>
      <c r="MZQ2" s="399"/>
      <c r="MZR2" s="399"/>
      <c r="MZS2" s="399"/>
      <c r="MZT2" s="399"/>
      <c r="MZU2" s="399"/>
      <c r="MZV2" s="399"/>
      <c r="MZW2" s="399"/>
      <c r="MZX2" s="399"/>
      <c r="MZY2" s="399"/>
      <c r="MZZ2" s="399"/>
      <c r="NAA2" s="399"/>
      <c r="NAB2" s="399"/>
      <c r="NAC2" s="399"/>
      <c r="NAD2" s="399"/>
      <c r="NAE2" s="399"/>
      <c r="NAF2" s="399"/>
      <c r="NAG2" s="399"/>
      <c r="NAH2" s="399"/>
      <c r="NAI2" s="399"/>
      <c r="NAJ2" s="399"/>
      <c r="NAK2" s="399"/>
      <c r="NAL2" s="399"/>
      <c r="NAM2" s="399"/>
      <c r="NAN2" s="399"/>
      <c r="NAO2" s="399"/>
      <c r="NAP2" s="399"/>
      <c r="NAQ2" s="399"/>
      <c r="NAR2" s="399"/>
      <c r="NAS2" s="399"/>
      <c r="NAT2" s="399"/>
      <c r="NAU2" s="399"/>
      <c r="NAV2" s="399"/>
      <c r="NAW2" s="399"/>
      <c r="NAX2" s="399"/>
      <c r="NAY2" s="399"/>
      <c r="NAZ2" s="399"/>
      <c r="NBA2" s="399"/>
      <c r="NBB2" s="399"/>
      <c r="NBC2" s="399"/>
      <c r="NBD2" s="399"/>
      <c r="NBE2" s="399"/>
      <c r="NBF2" s="399"/>
      <c r="NBG2" s="399"/>
      <c r="NBH2" s="399"/>
      <c r="NBI2" s="399"/>
      <c r="NBJ2" s="399"/>
      <c r="NBK2" s="399"/>
      <c r="NBL2" s="399"/>
      <c r="NBM2" s="399"/>
      <c r="NBN2" s="399"/>
      <c r="NBO2" s="399"/>
      <c r="NBP2" s="399"/>
      <c r="NBQ2" s="399"/>
      <c r="NBR2" s="399"/>
      <c r="NBS2" s="399"/>
      <c r="NBT2" s="399"/>
      <c r="NBU2" s="399"/>
      <c r="NBV2" s="399"/>
      <c r="NBW2" s="399"/>
      <c r="NBX2" s="399"/>
      <c r="NBY2" s="399"/>
      <c r="NBZ2" s="399"/>
      <c r="NCA2" s="399"/>
      <c r="NCB2" s="399"/>
      <c r="NCC2" s="399"/>
      <c r="NCD2" s="399"/>
      <c r="NCE2" s="399"/>
      <c r="NCF2" s="399"/>
      <c r="NCG2" s="399"/>
      <c r="NCH2" s="399"/>
      <c r="NCI2" s="399"/>
      <c r="NCJ2" s="399"/>
      <c r="NCK2" s="399"/>
      <c r="NCL2" s="399"/>
      <c r="NCM2" s="399"/>
      <c r="NCN2" s="399"/>
      <c r="NCO2" s="399"/>
      <c r="NCP2" s="399"/>
      <c r="NCQ2" s="399"/>
      <c r="NCR2" s="399"/>
      <c r="NCS2" s="399"/>
      <c r="NCT2" s="399"/>
      <c r="NCU2" s="399"/>
      <c r="NCV2" s="399"/>
      <c r="NCW2" s="399"/>
      <c r="NCX2" s="399"/>
      <c r="NCY2" s="399"/>
      <c r="NCZ2" s="399"/>
      <c r="NDA2" s="399"/>
      <c r="NDB2" s="399"/>
      <c r="NDC2" s="399"/>
      <c r="NDD2" s="399"/>
      <c r="NDE2" s="399"/>
      <c r="NDF2" s="399"/>
      <c r="NDG2" s="399"/>
      <c r="NDH2" s="399"/>
      <c r="NDI2" s="399"/>
      <c r="NDJ2" s="399"/>
      <c r="NDK2" s="399"/>
      <c r="NDL2" s="399"/>
      <c r="NDM2" s="399"/>
      <c r="NDN2" s="399"/>
      <c r="NDO2" s="399"/>
      <c r="NDP2" s="399"/>
      <c r="NDQ2" s="399"/>
      <c r="NDR2" s="399"/>
      <c r="NDS2" s="399"/>
      <c r="NDT2" s="399"/>
      <c r="NDU2" s="399"/>
      <c r="NDV2" s="399"/>
      <c r="NDW2" s="399"/>
      <c r="NDX2" s="399"/>
      <c r="NDY2" s="399"/>
      <c r="NDZ2" s="399"/>
      <c r="NEA2" s="399"/>
      <c r="NEB2" s="399"/>
      <c r="NEC2" s="399"/>
      <c r="NED2" s="399"/>
      <c r="NEE2" s="399"/>
      <c r="NEF2" s="399"/>
      <c r="NEG2" s="399"/>
      <c r="NEH2" s="399"/>
      <c r="NEI2" s="399"/>
      <c r="NEJ2" s="399"/>
      <c r="NEK2" s="399"/>
      <c r="NEL2" s="399"/>
      <c r="NEM2" s="399"/>
      <c r="NEN2" s="399"/>
      <c r="NEO2" s="399"/>
      <c r="NEP2" s="399"/>
      <c r="NEQ2" s="399"/>
      <c r="NER2" s="399"/>
      <c r="NES2" s="399"/>
      <c r="NET2" s="399"/>
      <c r="NEU2" s="399"/>
      <c r="NEV2" s="399"/>
      <c r="NEW2" s="399"/>
      <c r="NEX2" s="399"/>
      <c r="NEY2" s="399"/>
      <c r="NEZ2" s="399"/>
      <c r="NFA2" s="399"/>
      <c r="NFB2" s="399"/>
      <c r="NFC2" s="399"/>
      <c r="NFD2" s="399"/>
      <c r="NFE2" s="399"/>
      <c r="NFF2" s="399"/>
      <c r="NFG2" s="399"/>
      <c r="NFH2" s="399"/>
      <c r="NFI2" s="399"/>
      <c r="NFJ2" s="399"/>
      <c r="NFK2" s="399"/>
      <c r="NFL2" s="399"/>
      <c r="NFM2" s="399"/>
      <c r="NFN2" s="399"/>
      <c r="NFO2" s="399"/>
      <c r="NFP2" s="399"/>
      <c r="NFQ2" s="399"/>
      <c r="NFR2" s="399"/>
      <c r="NFS2" s="399"/>
      <c r="NFT2" s="399"/>
      <c r="NFU2" s="399"/>
      <c r="NFV2" s="399"/>
      <c r="NFW2" s="399"/>
      <c r="NFX2" s="399"/>
      <c r="NFY2" s="399"/>
      <c r="NFZ2" s="399"/>
      <c r="NGA2" s="399"/>
      <c r="NGB2" s="399"/>
      <c r="NGC2" s="399"/>
      <c r="NGD2" s="399"/>
      <c r="NGE2" s="399"/>
      <c r="NGF2" s="399"/>
      <c r="NGG2" s="399"/>
      <c r="NGH2" s="399"/>
      <c r="NGI2" s="399"/>
      <c r="NGJ2" s="399"/>
      <c r="NGK2" s="399"/>
      <c r="NGL2" s="399"/>
      <c r="NGM2" s="399"/>
      <c r="NGN2" s="399"/>
      <c r="NGO2" s="399"/>
      <c r="NGP2" s="399"/>
      <c r="NGQ2" s="399"/>
      <c r="NGR2" s="399"/>
      <c r="NGS2" s="399"/>
      <c r="NGT2" s="399"/>
      <c r="NGU2" s="399"/>
      <c r="NGV2" s="399"/>
      <c r="NGW2" s="399"/>
      <c r="NGX2" s="399"/>
      <c r="NGY2" s="399"/>
      <c r="NGZ2" s="399"/>
      <c r="NHA2" s="399"/>
      <c r="NHB2" s="399"/>
      <c r="NHC2" s="399"/>
      <c r="NHD2" s="399"/>
      <c r="NHE2" s="399"/>
      <c r="NHF2" s="399"/>
      <c r="NHG2" s="399"/>
      <c r="NHH2" s="399"/>
      <c r="NHI2" s="399"/>
      <c r="NHJ2" s="399"/>
      <c r="NHK2" s="399"/>
      <c r="NHL2" s="399"/>
      <c r="NHM2" s="399"/>
      <c r="NHN2" s="399"/>
      <c r="NHO2" s="399"/>
      <c r="NHP2" s="399"/>
      <c r="NHQ2" s="399"/>
      <c r="NHR2" s="399"/>
      <c r="NHS2" s="399"/>
      <c r="NHT2" s="399"/>
      <c r="NHU2" s="399"/>
      <c r="NHV2" s="399"/>
      <c r="NHW2" s="399"/>
      <c r="NHX2" s="399"/>
      <c r="NHY2" s="399"/>
      <c r="NHZ2" s="399"/>
      <c r="NIA2" s="399"/>
      <c r="NIB2" s="399"/>
      <c r="NIC2" s="399"/>
      <c r="NID2" s="399"/>
      <c r="NIE2" s="399"/>
      <c r="NIF2" s="399"/>
      <c r="NIG2" s="399"/>
      <c r="NIH2" s="399"/>
      <c r="NII2" s="399"/>
      <c r="NIJ2" s="399"/>
      <c r="NIK2" s="399"/>
      <c r="NIL2" s="399"/>
      <c r="NIM2" s="399"/>
      <c r="NIN2" s="399"/>
      <c r="NIO2" s="399"/>
      <c r="NIP2" s="399"/>
      <c r="NIQ2" s="399"/>
      <c r="NIR2" s="399"/>
      <c r="NIS2" s="399"/>
      <c r="NIT2" s="399"/>
      <c r="NIU2" s="399"/>
      <c r="NIV2" s="399"/>
      <c r="NIW2" s="399"/>
      <c r="NIX2" s="399"/>
      <c r="NIY2" s="399"/>
      <c r="NIZ2" s="399"/>
      <c r="NJA2" s="399"/>
      <c r="NJB2" s="399"/>
      <c r="NJC2" s="399"/>
      <c r="NJD2" s="399"/>
      <c r="NJE2" s="399"/>
      <c r="NJF2" s="399"/>
      <c r="NJG2" s="399"/>
      <c r="NJH2" s="399"/>
      <c r="NJI2" s="399"/>
      <c r="NJJ2" s="399"/>
      <c r="NJK2" s="399"/>
      <c r="NJL2" s="399"/>
      <c r="NJM2" s="399"/>
      <c r="NJN2" s="399"/>
      <c r="NJO2" s="399"/>
      <c r="NJP2" s="399"/>
      <c r="NJQ2" s="399"/>
      <c r="NJR2" s="399"/>
      <c r="NJS2" s="399"/>
      <c r="NJT2" s="399"/>
      <c r="NJU2" s="399"/>
      <c r="NJV2" s="399"/>
      <c r="NJW2" s="399"/>
      <c r="NJX2" s="399"/>
      <c r="NJY2" s="399"/>
      <c r="NJZ2" s="399"/>
      <c r="NKA2" s="399"/>
      <c r="NKB2" s="399"/>
      <c r="NKC2" s="399"/>
      <c r="NKD2" s="399"/>
      <c r="NKE2" s="399"/>
      <c r="NKF2" s="399"/>
      <c r="NKG2" s="399"/>
      <c r="NKH2" s="399"/>
      <c r="NKI2" s="399"/>
      <c r="NKJ2" s="399"/>
      <c r="NKK2" s="399"/>
      <c r="NKL2" s="399"/>
      <c r="NKM2" s="399"/>
      <c r="NKN2" s="399"/>
      <c r="NKO2" s="399"/>
      <c r="NKP2" s="399"/>
      <c r="NKQ2" s="399"/>
      <c r="NKR2" s="399"/>
      <c r="NKS2" s="399"/>
      <c r="NKT2" s="399"/>
      <c r="NKU2" s="399"/>
      <c r="NKV2" s="399"/>
      <c r="NKW2" s="399"/>
      <c r="NKX2" s="399"/>
      <c r="NKY2" s="399"/>
      <c r="NKZ2" s="399"/>
      <c r="NLA2" s="399"/>
      <c r="NLB2" s="399"/>
      <c r="NLC2" s="399"/>
      <c r="NLD2" s="399"/>
      <c r="NLE2" s="399"/>
      <c r="NLF2" s="399"/>
      <c r="NLG2" s="399"/>
      <c r="NLH2" s="399"/>
      <c r="NLI2" s="399"/>
      <c r="NLJ2" s="399"/>
      <c r="NLK2" s="399"/>
      <c r="NLL2" s="399"/>
      <c r="NLM2" s="399"/>
      <c r="NLN2" s="399"/>
      <c r="NLO2" s="399"/>
      <c r="NLP2" s="399"/>
      <c r="NLQ2" s="399"/>
      <c r="NLR2" s="399"/>
      <c r="NLS2" s="399"/>
      <c r="NLT2" s="399"/>
      <c r="NLU2" s="399"/>
      <c r="NLV2" s="399"/>
      <c r="NLW2" s="399"/>
      <c r="NLX2" s="399"/>
      <c r="NLY2" s="399"/>
      <c r="NLZ2" s="399"/>
      <c r="NMA2" s="399"/>
      <c r="NMB2" s="399"/>
      <c r="NMC2" s="399"/>
      <c r="NMD2" s="399"/>
      <c r="NME2" s="399"/>
      <c r="NMF2" s="399"/>
      <c r="NMG2" s="399"/>
      <c r="NMH2" s="399"/>
      <c r="NMI2" s="399"/>
      <c r="NMJ2" s="399"/>
      <c r="NMK2" s="399"/>
      <c r="NML2" s="399"/>
      <c r="NMM2" s="399"/>
      <c r="NMN2" s="399"/>
      <c r="NMO2" s="399"/>
      <c r="NMP2" s="399"/>
      <c r="NMQ2" s="399"/>
      <c r="NMR2" s="399"/>
      <c r="NMS2" s="399"/>
      <c r="NMT2" s="399"/>
      <c r="NMU2" s="399"/>
      <c r="NMV2" s="399"/>
      <c r="NMW2" s="399"/>
      <c r="NMX2" s="399"/>
      <c r="NMY2" s="399"/>
      <c r="NMZ2" s="399"/>
      <c r="NNA2" s="399"/>
      <c r="NNB2" s="399"/>
      <c r="NNC2" s="399"/>
      <c r="NND2" s="399"/>
      <c r="NNE2" s="399"/>
      <c r="NNF2" s="399"/>
      <c r="NNG2" s="399"/>
      <c r="NNH2" s="399"/>
      <c r="NNI2" s="399"/>
      <c r="NNJ2" s="399"/>
      <c r="NNK2" s="399"/>
      <c r="NNL2" s="399"/>
      <c r="NNM2" s="399"/>
      <c r="NNN2" s="399"/>
      <c r="NNO2" s="399"/>
      <c r="NNP2" s="399"/>
      <c r="NNQ2" s="399"/>
      <c r="NNR2" s="399"/>
      <c r="NNS2" s="399"/>
      <c r="NNT2" s="399"/>
      <c r="NNU2" s="399"/>
      <c r="NNV2" s="399"/>
      <c r="NNW2" s="399"/>
      <c r="NNX2" s="399"/>
      <c r="NNY2" s="399"/>
      <c r="NNZ2" s="399"/>
      <c r="NOA2" s="399"/>
      <c r="NOB2" s="399"/>
      <c r="NOC2" s="399"/>
      <c r="NOD2" s="399"/>
      <c r="NOE2" s="399"/>
      <c r="NOF2" s="399"/>
      <c r="NOG2" s="399"/>
      <c r="NOH2" s="399"/>
      <c r="NOI2" s="399"/>
      <c r="NOJ2" s="399"/>
      <c r="NOK2" s="399"/>
      <c r="NOL2" s="399"/>
      <c r="NOM2" s="399"/>
      <c r="NON2" s="399"/>
      <c r="NOO2" s="399"/>
      <c r="NOP2" s="399"/>
      <c r="NOQ2" s="399"/>
      <c r="NOR2" s="399"/>
      <c r="NOS2" s="399"/>
      <c r="NOT2" s="399"/>
      <c r="NOU2" s="399"/>
      <c r="NOV2" s="399"/>
      <c r="NOW2" s="399"/>
      <c r="NOX2" s="399"/>
      <c r="NOY2" s="399"/>
      <c r="NOZ2" s="399"/>
      <c r="NPA2" s="399"/>
      <c r="NPB2" s="399"/>
      <c r="NPC2" s="399"/>
      <c r="NPD2" s="399"/>
      <c r="NPE2" s="399"/>
      <c r="NPF2" s="399"/>
      <c r="NPG2" s="399"/>
      <c r="NPH2" s="399"/>
      <c r="NPI2" s="399"/>
      <c r="NPJ2" s="399"/>
      <c r="NPK2" s="399"/>
      <c r="NPL2" s="399"/>
      <c r="NPM2" s="399"/>
      <c r="NPN2" s="399"/>
      <c r="NPO2" s="399"/>
      <c r="NPP2" s="399"/>
      <c r="NPQ2" s="399"/>
      <c r="NPR2" s="399"/>
      <c r="NPS2" s="399"/>
      <c r="NPT2" s="399"/>
      <c r="NPU2" s="399"/>
      <c r="NPV2" s="399"/>
      <c r="NPW2" s="399"/>
      <c r="NPX2" s="399"/>
      <c r="NPY2" s="399"/>
      <c r="NPZ2" s="399"/>
      <c r="NQA2" s="399"/>
      <c r="NQB2" s="399"/>
      <c r="NQC2" s="399"/>
      <c r="NQD2" s="399"/>
      <c r="NQE2" s="399"/>
      <c r="NQF2" s="399"/>
      <c r="NQG2" s="399"/>
      <c r="NQH2" s="399"/>
      <c r="NQI2" s="399"/>
      <c r="NQJ2" s="399"/>
      <c r="NQK2" s="399"/>
      <c r="NQL2" s="399"/>
      <c r="NQM2" s="399"/>
      <c r="NQN2" s="399"/>
      <c r="NQO2" s="399"/>
      <c r="NQP2" s="399"/>
      <c r="NQQ2" s="399"/>
      <c r="NQR2" s="399"/>
      <c r="NQS2" s="399"/>
      <c r="NQT2" s="399"/>
      <c r="NQU2" s="399"/>
      <c r="NQV2" s="399"/>
      <c r="NQW2" s="399"/>
      <c r="NQX2" s="399"/>
      <c r="NQY2" s="399"/>
      <c r="NQZ2" s="399"/>
      <c r="NRA2" s="399"/>
      <c r="NRB2" s="399"/>
      <c r="NRC2" s="399"/>
      <c r="NRD2" s="399"/>
      <c r="NRE2" s="399"/>
      <c r="NRF2" s="399"/>
      <c r="NRG2" s="399"/>
      <c r="NRH2" s="399"/>
      <c r="NRI2" s="399"/>
      <c r="NRJ2" s="399"/>
      <c r="NRK2" s="399"/>
      <c r="NRL2" s="399"/>
      <c r="NRM2" s="399"/>
      <c r="NRN2" s="399"/>
      <c r="NRO2" s="399"/>
      <c r="NRP2" s="399"/>
      <c r="NRQ2" s="399"/>
      <c r="NRR2" s="399"/>
      <c r="NRS2" s="399"/>
      <c r="NRT2" s="399"/>
      <c r="NRU2" s="399"/>
      <c r="NRV2" s="399"/>
      <c r="NRW2" s="399"/>
      <c r="NRX2" s="399"/>
      <c r="NRY2" s="399"/>
      <c r="NRZ2" s="399"/>
      <c r="NSA2" s="399"/>
      <c r="NSB2" s="399"/>
      <c r="NSC2" s="399"/>
      <c r="NSD2" s="399"/>
      <c r="NSE2" s="399"/>
      <c r="NSF2" s="399"/>
      <c r="NSG2" s="399"/>
      <c r="NSH2" s="399"/>
      <c r="NSI2" s="399"/>
      <c r="NSJ2" s="399"/>
      <c r="NSK2" s="399"/>
      <c r="NSL2" s="399"/>
      <c r="NSM2" s="399"/>
      <c r="NSN2" s="399"/>
      <c r="NSO2" s="399"/>
      <c r="NSP2" s="399"/>
      <c r="NSQ2" s="399"/>
      <c r="NSR2" s="399"/>
      <c r="NSS2" s="399"/>
      <c r="NST2" s="399"/>
      <c r="NSU2" s="399"/>
      <c r="NSV2" s="399"/>
      <c r="NSW2" s="399"/>
      <c r="NSX2" s="399"/>
      <c r="NSY2" s="399"/>
      <c r="NSZ2" s="399"/>
      <c r="NTA2" s="399"/>
      <c r="NTB2" s="399"/>
      <c r="NTC2" s="399"/>
      <c r="NTD2" s="399"/>
      <c r="NTE2" s="399"/>
      <c r="NTF2" s="399"/>
      <c r="NTG2" s="399"/>
      <c r="NTH2" s="399"/>
      <c r="NTI2" s="399"/>
      <c r="NTJ2" s="399"/>
      <c r="NTK2" s="399"/>
      <c r="NTL2" s="399"/>
      <c r="NTM2" s="399"/>
      <c r="NTN2" s="399"/>
      <c r="NTO2" s="399"/>
      <c r="NTP2" s="399"/>
      <c r="NTQ2" s="399"/>
      <c r="NTR2" s="399"/>
      <c r="NTS2" s="399"/>
      <c r="NTT2" s="399"/>
      <c r="NTU2" s="399"/>
      <c r="NTV2" s="399"/>
      <c r="NTW2" s="399"/>
      <c r="NTX2" s="399"/>
      <c r="NTY2" s="399"/>
      <c r="NTZ2" s="399"/>
      <c r="NUA2" s="399"/>
      <c r="NUB2" s="399"/>
      <c r="NUC2" s="399"/>
      <c r="NUD2" s="399"/>
      <c r="NUE2" s="399"/>
      <c r="NUF2" s="399"/>
      <c r="NUG2" s="399"/>
      <c r="NUH2" s="399"/>
      <c r="NUI2" s="399"/>
      <c r="NUJ2" s="399"/>
      <c r="NUK2" s="399"/>
      <c r="NUL2" s="399"/>
      <c r="NUM2" s="399"/>
      <c r="NUN2" s="399"/>
      <c r="NUO2" s="399"/>
      <c r="NUP2" s="399"/>
      <c r="NUQ2" s="399"/>
      <c r="NUR2" s="399"/>
      <c r="NUS2" s="399"/>
      <c r="NUT2" s="399"/>
      <c r="NUU2" s="399"/>
      <c r="NUV2" s="399"/>
      <c r="NUW2" s="399"/>
      <c r="NUX2" s="399"/>
      <c r="NUY2" s="399"/>
      <c r="NUZ2" s="399"/>
      <c r="NVA2" s="399"/>
      <c r="NVB2" s="399"/>
      <c r="NVC2" s="399"/>
      <c r="NVD2" s="399"/>
      <c r="NVE2" s="399"/>
      <c r="NVF2" s="399"/>
      <c r="NVG2" s="399"/>
      <c r="NVH2" s="399"/>
      <c r="NVI2" s="399"/>
      <c r="NVJ2" s="399"/>
      <c r="NVK2" s="399"/>
      <c r="NVL2" s="399"/>
      <c r="NVM2" s="399"/>
      <c r="NVN2" s="399"/>
      <c r="NVO2" s="399"/>
      <c r="NVP2" s="399"/>
      <c r="NVQ2" s="399"/>
      <c r="NVR2" s="399"/>
      <c r="NVS2" s="399"/>
      <c r="NVT2" s="399"/>
      <c r="NVU2" s="399"/>
      <c r="NVV2" s="399"/>
      <c r="NVW2" s="399"/>
      <c r="NVX2" s="399"/>
      <c r="NVY2" s="399"/>
      <c r="NVZ2" s="399"/>
      <c r="NWA2" s="399"/>
      <c r="NWB2" s="399"/>
      <c r="NWC2" s="399"/>
      <c r="NWD2" s="399"/>
      <c r="NWE2" s="399"/>
      <c r="NWF2" s="399"/>
      <c r="NWG2" s="399"/>
      <c r="NWH2" s="399"/>
      <c r="NWI2" s="399"/>
      <c r="NWJ2" s="399"/>
      <c r="NWK2" s="399"/>
      <c r="NWL2" s="399"/>
      <c r="NWM2" s="399"/>
      <c r="NWN2" s="399"/>
      <c r="NWO2" s="399"/>
      <c r="NWP2" s="399"/>
      <c r="NWQ2" s="399"/>
      <c r="NWR2" s="399"/>
      <c r="NWS2" s="399"/>
      <c r="NWT2" s="399"/>
      <c r="NWU2" s="399"/>
      <c r="NWV2" s="399"/>
      <c r="NWW2" s="399"/>
      <c r="NWX2" s="399"/>
      <c r="NWY2" s="399"/>
      <c r="NWZ2" s="399"/>
      <c r="NXA2" s="399"/>
      <c r="NXB2" s="399"/>
      <c r="NXC2" s="399"/>
      <c r="NXD2" s="399"/>
      <c r="NXE2" s="399"/>
      <c r="NXF2" s="399"/>
      <c r="NXG2" s="399"/>
      <c r="NXH2" s="399"/>
      <c r="NXI2" s="399"/>
      <c r="NXJ2" s="399"/>
      <c r="NXK2" s="399"/>
      <c r="NXL2" s="399"/>
      <c r="NXM2" s="399"/>
      <c r="NXN2" s="399"/>
      <c r="NXO2" s="399"/>
      <c r="NXP2" s="399"/>
      <c r="NXQ2" s="399"/>
      <c r="NXR2" s="399"/>
      <c r="NXS2" s="399"/>
      <c r="NXT2" s="399"/>
      <c r="NXU2" s="399"/>
      <c r="NXV2" s="399"/>
      <c r="NXW2" s="399"/>
      <c r="NXX2" s="399"/>
      <c r="NXY2" s="399"/>
      <c r="NXZ2" s="399"/>
      <c r="NYA2" s="399"/>
      <c r="NYB2" s="399"/>
      <c r="NYC2" s="399"/>
      <c r="NYD2" s="399"/>
      <c r="NYE2" s="399"/>
      <c r="NYF2" s="399"/>
      <c r="NYG2" s="399"/>
      <c r="NYH2" s="399"/>
      <c r="NYI2" s="399"/>
      <c r="NYJ2" s="399"/>
      <c r="NYK2" s="399"/>
      <c r="NYL2" s="399"/>
      <c r="NYM2" s="399"/>
      <c r="NYN2" s="399"/>
      <c r="NYO2" s="399"/>
      <c r="NYP2" s="399"/>
      <c r="NYQ2" s="399"/>
      <c r="NYR2" s="399"/>
      <c r="NYS2" s="399"/>
      <c r="NYT2" s="399"/>
      <c r="NYU2" s="399"/>
      <c r="NYV2" s="399"/>
      <c r="NYW2" s="399"/>
      <c r="NYX2" s="399"/>
      <c r="NYY2" s="399"/>
      <c r="NYZ2" s="399"/>
      <c r="NZA2" s="399"/>
      <c r="NZB2" s="399"/>
      <c r="NZC2" s="399"/>
      <c r="NZD2" s="399"/>
      <c r="NZE2" s="399"/>
      <c r="NZF2" s="399"/>
      <c r="NZG2" s="399"/>
      <c r="NZH2" s="399"/>
      <c r="NZI2" s="399"/>
      <c r="NZJ2" s="399"/>
      <c r="NZK2" s="399"/>
      <c r="NZL2" s="399"/>
      <c r="NZM2" s="399"/>
      <c r="NZN2" s="399"/>
      <c r="NZO2" s="399"/>
      <c r="NZP2" s="399"/>
      <c r="NZQ2" s="399"/>
      <c r="NZR2" s="399"/>
      <c r="NZS2" s="399"/>
      <c r="NZT2" s="399"/>
      <c r="NZU2" s="399"/>
      <c r="NZV2" s="399"/>
      <c r="NZW2" s="399"/>
      <c r="NZX2" s="399"/>
      <c r="NZY2" s="399"/>
      <c r="NZZ2" s="399"/>
      <c r="OAA2" s="399"/>
      <c r="OAB2" s="399"/>
      <c r="OAC2" s="399"/>
      <c r="OAD2" s="399"/>
      <c r="OAE2" s="399"/>
      <c r="OAF2" s="399"/>
      <c r="OAG2" s="399"/>
      <c r="OAH2" s="399"/>
      <c r="OAI2" s="399"/>
      <c r="OAJ2" s="399"/>
      <c r="OAK2" s="399"/>
      <c r="OAL2" s="399"/>
      <c r="OAM2" s="399"/>
      <c r="OAN2" s="399"/>
      <c r="OAO2" s="399"/>
      <c r="OAP2" s="399"/>
      <c r="OAQ2" s="399"/>
      <c r="OAR2" s="399"/>
      <c r="OAS2" s="399"/>
      <c r="OAT2" s="399"/>
      <c r="OAU2" s="399"/>
      <c r="OAV2" s="399"/>
      <c r="OAW2" s="399"/>
      <c r="OAX2" s="399"/>
      <c r="OAY2" s="399"/>
      <c r="OAZ2" s="399"/>
      <c r="OBA2" s="399"/>
      <c r="OBB2" s="399"/>
      <c r="OBC2" s="399"/>
      <c r="OBD2" s="399"/>
      <c r="OBE2" s="399"/>
      <c r="OBF2" s="399"/>
      <c r="OBG2" s="399"/>
      <c r="OBH2" s="399"/>
      <c r="OBI2" s="399"/>
      <c r="OBJ2" s="399"/>
      <c r="OBK2" s="399"/>
      <c r="OBL2" s="399"/>
      <c r="OBM2" s="399"/>
      <c r="OBN2" s="399"/>
      <c r="OBO2" s="399"/>
      <c r="OBP2" s="399"/>
      <c r="OBQ2" s="399"/>
      <c r="OBR2" s="399"/>
      <c r="OBS2" s="399"/>
      <c r="OBT2" s="399"/>
      <c r="OBU2" s="399"/>
      <c r="OBV2" s="399"/>
      <c r="OBW2" s="399"/>
      <c r="OBX2" s="399"/>
      <c r="OBY2" s="399"/>
      <c r="OBZ2" s="399"/>
      <c r="OCA2" s="399"/>
      <c r="OCB2" s="399"/>
      <c r="OCC2" s="399"/>
      <c r="OCD2" s="399"/>
      <c r="OCE2" s="399"/>
      <c r="OCF2" s="399"/>
      <c r="OCG2" s="399"/>
      <c r="OCH2" s="399"/>
      <c r="OCI2" s="399"/>
      <c r="OCJ2" s="399"/>
      <c r="OCK2" s="399"/>
      <c r="OCL2" s="399"/>
      <c r="OCM2" s="399"/>
      <c r="OCN2" s="399"/>
      <c r="OCO2" s="399"/>
      <c r="OCP2" s="399"/>
      <c r="OCQ2" s="399"/>
      <c r="OCR2" s="399"/>
      <c r="OCS2" s="399"/>
      <c r="OCT2" s="399"/>
      <c r="OCU2" s="399"/>
      <c r="OCV2" s="399"/>
      <c r="OCW2" s="399"/>
      <c r="OCX2" s="399"/>
      <c r="OCY2" s="399"/>
      <c r="OCZ2" s="399"/>
      <c r="ODA2" s="399"/>
      <c r="ODB2" s="399"/>
      <c r="ODC2" s="399"/>
      <c r="ODD2" s="399"/>
      <c r="ODE2" s="399"/>
      <c r="ODF2" s="399"/>
      <c r="ODG2" s="399"/>
      <c r="ODH2" s="399"/>
      <c r="ODI2" s="399"/>
      <c r="ODJ2" s="399"/>
      <c r="ODK2" s="399"/>
      <c r="ODL2" s="399"/>
      <c r="ODM2" s="399"/>
      <c r="ODN2" s="399"/>
      <c r="ODO2" s="399"/>
      <c r="ODP2" s="399"/>
      <c r="ODQ2" s="399"/>
      <c r="ODR2" s="399"/>
      <c r="ODS2" s="399"/>
      <c r="ODT2" s="399"/>
      <c r="ODU2" s="399"/>
      <c r="ODV2" s="399"/>
      <c r="ODW2" s="399"/>
      <c r="ODX2" s="399"/>
      <c r="ODY2" s="399"/>
      <c r="ODZ2" s="399"/>
      <c r="OEA2" s="399"/>
      <c r="OEB2" s="399"/>
      <c r="OEC2" s="399"/>
      <c r="OED2" s="399"/>
      <c r="OEE2" s="399"/>
      <c r="OEF2" s="399"/>
      <c r="OEG2" s="399"/>
      <c r="OEH2" s="399"/>
      <c r="OEI2" s="399"/>
      <c r="OEJ2" s="399"/>
      <c r="OEK2" s="399"/>
      <c r="OEL2" s="399"/>
      <c r="OEM2" s="399"/>
      <c r="OEN2" s="399"/>
      <c r="OEO2" s="399"/>
      <c r="OEP2" s="399"/>
      <c r="OEQ2" s="399"/>
      <c r="OER2" s="399"/>
      <c r="OES2" s="399"/>
      <c r="OET2" s="399"/>
      <c r="OEU2" s="399"/>
      <c r="OEV2" s="399"/>
      <c r="OEW2" s="399"/>
      <c r="OEX2" s="399"/>
      <c r="OEY2" s="399"/>
      <c r="OEZ2" s="399"/>
      <c r="OFA2" s="399"/>
      <c r="OFB2" s="399"/>
      <c r="OFC2" s="399"/>
      <c r="OFD2" s="399"/>
      <c r="OFE2" s="399"/>
      <c r="OFF2" s="399"/>
      <c r="OFG2" s="399"/>
      <c r="OFH2" s="399"/>
      <c r="OFI2" s="399"/>
      <c r="OFJ2" s="399"/>
      <c r="OFK2" s="399"/>
      <c r="OFL2" s="399"/>
      <c r="OFM2" s="399"/>
      <c r="OFN2" s="399"/>
      <c r="OFO2" s="399"/>
      <c r="OFP2" s="399"/>
      <c r="OFQ2" s="399"/>
      <c r="OFR2" s="399"/>
      <c r="OFS2" s="399"/>
      <c r="OFT2" s="399"/>
      <c r="OFU2" s="399"/>
      <c r="OFV2" s="399"/>
      <c r="OFW2" s="399"/>
      <c r="OFX2" s="399"/>
      <c r="OFY2" s="399"/>
      <c r="OFZ2" s="399"/>
      <c r="OGA2" s="399"/>
      <c r="OGB2" s="399"/>
      <c r="OGC2" s="399"/>
      <c r="OGD2" s="399"/>
      <c r="OGE2" s="399"/>
      <c r="OGF2" s="399"/>
      <c r="OGG2" s="399"/>
      <c r="OGH2" s="399"/>
      <c r="OGI2" s="399"/>
      <c r="OGJ2" s="399"/>
      <c r="OGK2" s="399"/>
      <c r="OGL2" s="399"/>
      <c r="OGM2" s="399"/>
      <c r="OGN2" s="399"/>
      <c r="OGO2" s="399"/>
      <c r="OGP2" s="399"/>
      <c r="OGQ2" s="399"/>
      <c r="OGR2" s="399"/>
      <c r="OGS2" s="399"/>
      <c r="OGT2" s="399"/>
      <c r="OGU2" s="399"/>
      <c r="OGV2" s="399"/>
      <c r="OGW2" s="399"/>
      <c r="OGX2" s="399"/>
      <c r="OGY2" s="399"/>
      <c r="OGZ2" s="399"/>
      <c r="OHA2" s="399"/>
      <c r="OHB2" s="399"/>
      <c r="OHC2" s="399"/>
      <c r="OHD2" s="399"/>
      <c r="OHE2" s="399"/>
      <c r="OHF2" s="399"/>
      <c r="OHG2" s="399"/>
      <c r="OHH2" s="399"/>
      <c r="OHI2" s="399"/>
      <c r="OHJ2" s="399"/>
      <c r="OHK2" s="399"/>
      <c r="OHL2" s="399"/>
      <c r="OHM2" s="399"/>
      <c r="OHN2" s="399"/>
      <c r="OHO2" s="399"/>
      <c r="OHP2" s="399"/>
      <c r="OHQ2" s="399"/>
      <c r="OHR2" s="399"/>
      <c r="OHS2" s="399"/>
      <c r="OHT2" s="399"/>
      <c r="OHU2" s="399"/>
      <c r="OHV2" s="399"/>
      <c r="OHW2" s="399"/>
      <c r="OHX2" s="399"/>
      <c r="OHY2" s="399"/>
      <c r="OHZ2" s="399"/>
      <c r="OIA2" s="399"/>
      <c r="OIB2" s="399"/>
      <c r="OIC2" s="399"/>
      <c r="OID2" s="399"/>
      <c r="OIE2" s="399"/>
      <c r="OIF2" s="399"/>
      <c r="OIG2" s="399"/>
      <c r="OIH2" s="399"/>
      <c r="OII2" s="399"/>
      <c r="OIJ2" s="399"/>
      <c r="OIK2" s="399"/>
      <c r="OIL2" s="399"/>
      <c r="OIM2" s="399"/>
      <c r="OIN2" s="399"/>
      <c r="OIO2" s="399"/>
      <c r="OIP2" s="399"/>
      <c r="OIQ2" s="399"/>
      <c r="OIR2" s="399"/>
      <c r="OIS2" s="399"/>
      <c r="OIT2" s="399"/>
      <c r="OIU2" s="399"/>
      <c r="OIV2" s="399"/>
      <c r="OIW2" s="399"/>
      <c r="OIX2" s="399"/>
      <c r="OIY2" s="399"/>
      <c r="OIZ2" s="399"/>
      <c r="OJA2" s="399"/>
      <c r="OJB2" s="399"/>
      <c r="OJC2" s="399"/>
      <c r="OJD2" s="399"/>
      <c r="OJE2" s="399"/>
      <c r="OJF2" s="399"/>
      <c r="OJG2" s="399"/>
      <c r="OJH2" s="399"/>
      <c r="OJI2" s="399"/>
      <c r="OJJ2" s="399"/>
      <c r="OJK2" s="399"/>
      <c r="OJL2" s="399"/>
      <c r="OJM2" s="399"/>
      <c r="OJN2" s="399"/>
      <c r="OJO2" s="399"/>
      <c r="OJP2" s="399"/>
      <c r="OJQ2" s="399"/>
      <c r="OJR2" s="399"/>
      <c r="OJS2" s="399"/>
      <c r="OJT2" s="399"/>
      <c r="OJU2" s="399"/>
      <c r="OJV2" s="399"/>
      <c r="OJW2" s="399"/>
      <c r="OJX2" s="399"/>
      <c r="OJY2" s="399"/>
      <c r="OJZ2" s="399"/>
      <c r="OKA2" s="399"/>
      <c r="OKB2" s="399"/>
      <c r="OKC2" s="399"/>
      <c r="OKD2" s="399"/>
      <c r="OKE2" s="399"/>
      <c r="OKF2" s="399"/>
      <c r="OKG2" s="399"/>
      <c r="OKH2" s="399"/>
      <c r="OKI2" s="399"/>
      <c r="OKJ2" s="399"/>
      <c r="OKK2" s="399"/>
      <c r="OKL2" s="399"/>
      <c r="OKM2" s="399"/>
      <c r="OKN2" s="399"/>
      <c r="OKO2" s="399"/>
      <c r="OKP2" s="399"/>
      <c r="OKQ2" s="399"/>
      <c r="OKR2" s="399"/>
      <c r="OKS2" s="399"/>
      <c r="OKT2" s="399"/>
      <c r="OKU2" s="399"/>
      <c r="OKV2" s="399"/>
      <c r="OKW2" s="399"/>
      <c r="OKX2" s="399"/>
      <c r="OKY2" s="399"/>
      <c r="OKZ2" s="399"/>
      <c r="OLA2" s="399"/>
      <c r="OLB2" s="399"/>
      <c r="OLC2" s="399"/>
      <c r="OLD2" s="399"/>
      <c r="OLE2" s="399"/>
      <c r="OLF2" s="399"/>
      <c r="OLG2" s="399"/>
      <c r="OLH2" s="399"/>
      <c r="OLI2" s="399"/>
      <c r="OLJ2" s="399"/>
      <c r="OLK2" s="399"/>
      <c r="OLL2" s="399"/>
      <c r="OLM2" s="399"/>
      <c r="OLN2" s="399"/>
      <c r="OLO2" s="399"/>
      <c r="OLP2" s="399"/>
      <c r="OLQ2" s="399"/>
      <c r="OLR2" s="399"/>
      <c r="OLS2" s="399"/>
      <c r="OLT2" s="399"/>
      <c r="OLU2" s="399"/>
      <c r="OLV2" s="399"/>
      <c r="OLW2" s="399"/>
      <c r="OLX2" s="399"/>
      <c r="OLY2" s="399"/>
      <c r="OLZ2" s="399"/>
      <c r="OMA2" s="399"/>
      <c r="OMB2" s="399"/>
      <c r="OMC2" s="399"/>
      <c r="OMD2" s="399"/>
      <c r="OME2" s="399"/>
      <c r="OMF2" s="399"/>
      <c r="OMG2" s="399"/>
      <c r="OMH2" s="399"/>
      <c r="OMI2" s="399"/>
      <c r="OMJ2" s="399"/>
      <c r="OMK2" s="399"/>
      <c r="OML2" s="399"/>
      <c r="OMM2" s="399"/>
      <c r="OMN2" s="399"/>
      <c r="OMO2" s="399"/>
      <c r="OMP2" s="399"/>
      <c r="OMQ2" s="399"/>
      <c r="OMR2" s="399"/>
      <c r="OMS2" s="399"/>
      <c r="OMT2" s="399"/>
      <c r="OMU2" s="399"/>
      <c r="OMV2" s="399"/>
      <c r="OMW2" s="399"/>
      <c r="OMX2" s="399"/>
      <c r="OMY2" s="399"/>
      <c r="OMZ2" s="399"/>
      <c r="ONA2" s="399"/>
      <c r="ONB2" s="399"/>
      <c r="ONC2" s="399"/>
      <c r="OND2" s="399"/>
      <c r="ONE2" s="399"/>
      <c r="ONF2" s="399"/>
      <c r="ONG2" s="399"/>
      <c r="ONH2" s="399"/>
      <c r="ONI2" s="399"/>
      <c r="ONJ2" s="399"/>
      <c r="ONK2" s="399"/>
      <c r="ONL2" s="399"/>
      <c r="ONM2" s="399"/>
      <c r="ONN2" s="399"/>
      <c r="ONO2" s="399"/>
      <c r="ONP2" s="399"/>
      <c r="ONQ2" s="399"/>
      <c r="ONR2" s="399"/>
      <c r="ONS2" s="399"/>
      <c r="ONT2" s="399"/>
      <c r="ONU2" s="399"/>
      <c r="ONV2" s="399"/>
      <c r="ONW2" s="399"/>
      <c r="ONX2" s="399"/>
      <c r="ONY2" s="399"/>
      <c r="ONZ2" s="399"/>
      <c r="OOA2" s="399"/>
      <c r="OOB2" s="399"/>
      <c r="OOC2" s="399"/>
      <c r="OOD2" s="399"/>
      <c r="OOE2" s="399"/>
      <c r="OOF2" s="399"/>
      <c r="OOG2" s="399"/>
      <c r="OOH2" s="399"/>
      <c r="OOI2" s="399"/>
      <c r="OOJ2" s="399"/>
      <c r="OOK2" s="399"/>
      <c r="OOL2" s="399"/>
      <c r="OOM2" s="399"/>
      <c r="OON2" s="399"/>
      <c r="OOO2" s="399"/>
      <c r="OOP2" s="399"/>
      <c r="OOQ2" s="399"/>
      <c r="OOR2" s="399"/>
      <c r="OOS2" s="399"/>
      <c r="OOT2" s="399"/>
      <c r="OOU2" s="399"/>
      <c r="OOV2" s="399"/>
      <c r="OOW2" s="399"/>
      <c r="OOX2" s="399"/>
      <c r="OOY2" s="399"/>
      <c r="OOZ2" s="399"/>
      <c r="OPA2" s="399"/>
      <c r="OPB2" s="399"/>
      <c r="OPC2" s="399"/>
      <c r="OPD2" s="399"/>
      <c r="OPE2" s="399"/>
      <c r="OPF2" s="399"/>
      <c r="OPG2" s="399"/>
      <c r="OPH2" s="399"/>
      <c r="OPI2" s="399"/>
      <c r="OPJ2" s="399"/>
      <c r="OPK2" s="399"/>
      <c r="OPL2" s="399"/>
      <c r="OPM2" s="399"/>
      <c r="OPN2" s="399"/>
      <c r="OPO2" s="399"/>
      <c r="OPP2" s="399"/>
      <c r="OPQ2" s="399"/>
      <c r="OPR2" s="399"/>
      <c r="OPS2" s="399"/>
      <c r="OPT2" s="399"/>
      <c r="OPU2" s="399"/>
      <c r="OPV2" s="399"/>
      <c r="OPW2" s="399"/>
      <c r="OPX2" s="399"/>
      <c r="OPY2" s="399"/>
      <c r="OPZ2" s="399"/>
      <c r="OQA2" s="399"/>
      <c r="OQB2" s="399"/>
      <c r="OQC2" s="399"/>
      <c r="OQD2" s="399"/>
      <c r="OQE2" s="399"/>
      <c r="OQF2" s="399"/>
      <c r="OQG2" s="399"/>
      <c r="OQH2" s="399"/>
      <c r="OQI2" s="399"/>
      <c r="OQJ2" s="399"/>
      <c r="OQK2" s="399"/>
      <c r="OQL2" s="399"/>
      <c r="OQM2" s="399"/>
      <c r="OQN2" s="399"/>
      <c r="OQO2" s="399"/>
      <c r="OQP2" s="399"/>
      <c r="OQQ2" s="399"/>
      <c r="OQR2" s="399"/>
      <c r="OQS2" s="399"/>
      <c r="OQT2" s="399"/>
      <c r="OQU2" s="399"/>
      <c r="OQV2" s="399"/>
      <c r="OQW2" s="399"/>
      <c r="OQX2" s="399"/>
      <c r="OQY2" s="399"/>
      <c r="OQZ2" s="399"/>
      <c r="ORA2" s="399"/>
      <c r="ORB2" s="399"/>
      <c r="ORC2" s="399"/>
      <c r="ORD2" s="399"/>
      <c r="ORE2" s="399"/>
      <c r="ORF2" s="399"/>
      <c r="ORG2" s="399"/>
      <c r="ORH2" s="399"/>
      <c r="ORI2" s="399"/>
      <c r="ORJ2" s="399"/>
      <c r="ORK2" s="399"/>
      <c r="ORL2" s="399"/>
      <c r="ORM2" s="399"/>
      <c r="ORN2" s="399"/>
      <c r="ORO2" s="399"/>
      <c r="ORP2" s="399"/>
      <c r="ORQ2" s="399"/>
      <c r="ORR2" s="399"/>
      <c r="ORS2" s="399"/>
      <c r="ORT2" s="399"/>
      <c r="ORU2" s="399"/>
      <c r="ORV2" s="399"/>
      <c r="ORW2" s="399"/>
      <c r="ORX2" s="399"/>
      <c r="ORY2" s="399"/>
      <c r="ORZ2" s="399"/>
      <c r="OSA2" s="399"/>
      <c r="OSB2" s="399"/>
      <c r="OSC2" s="399"/>
      <c r="OSD2" s="399"/>
      <c r="OSE2" s="399"/>
      <c r="OSF2" s="399"/>
      <c r="OSG2" s="399"/>
      <c r="OSH2" s="399"/>
      <c r="OSI2" s="399"/>
      <c r="OSJ2" s="399"/>
      <c r="OSK2" s="399"/>
      <c r="OSL2" s="399"/>
      <c r="OSM2" s="399"/>
      <c r="OSN2" s="399"/>
      <c r="OSO2" s="399"/>
      <c r="OSP2" s="399"/>
      <c r="OSQ2" s="399"/>
      <c r="OSR2" s="399"/>
      <c r="OSS2" s="399"/>
      <c r="OST2" s="399"/>
      <c r="OSU2" s="399"/>
      <c r="OSV2" s="399"/>
      <c r="OSW2" s="399"/>
      <c r="OSX2" s="399"/>
      <c r="OSY2" s="399"/>
      <c r="OSZ2" s="399"/>
      <c r="OTA2" s="399"/>
      <c r="OTB2" s="399"/>
      <c r="OTC2" s="399"/>
      <c r="OTD2" s="399"/>
      <c r="OTE2" s="399"/>
      <c r="OTF2" s="399"/>
      <c r="OTG2" s="399"/>
      <c r="OTH2" s="399"/>
      <c r="OTI2" s="399"/>
      <c r="OTJ2" s="399"/>
      <c r="OTK2" s="399"/>
      <c r="OTL2" s="399"/>
      <c r="OTM2" s="399"/>
      <c r="OTN2" s="399"/>
      <c r="OTO2" s="399"/>
      <c r="OTP2" s="399"/>
      <c r="OTQ2" s="399"/>
      <c r="OTR2" s="399"/>
      <c r="OTS2" s="399"/>
      <c r="OTT2" s="399"/>
      <c r="OTU2" s="399"/>
      <c r="OTV2" s="399"/>
      <c r="OTW2" s="399"/>
      <c r="OTX2" s="399"/>
      <c r="OTY2" s="399"/>
      <c r="OTZ2" s="399"/>
      <c r="OUA2" s="399"/>
      <c r="OUB2" s="399"/>
      <c r="OUC2" s="399"/>
      <c r="OUD2" s="399"/>
      <c r="OUE2" s="399"/>
      <c r="OUF2" s="399"/>
      <c r="OUG2" s="399"/>
      <c r="OUH2" s="399"/>
      <c r="OUI2" s="399"/>
      <c r="OUJ2" s="399"/>
      <c r="OUK2" s="399"/>
      <c r="OUL2" s="399"/>
      <c r="OUM2" s="399"/>
      <c r="OUN2" s="399"/>
      <c r="OUO2" s="399"/>
      <c r="OUP2" s="399"/>
      <c r="OUQ2" s="399"/>
      <c r="OUR2" s="399"/>
      <c r="OUS2" s="399"/>
      <c r="OUT2" s="399"/>
      <c r="OUU2" s="399"/>
      <c r="OUV2" s="399"/>
      <c r="OUW2" s="399"/>
      <c r="OUX2" s="399"/>
      <c r="OUY2" s="399"/>
      <c r="OUZ2" s="399"/>
      <c r="OVA2" s="399"/>
      <c r="OVB2" s="399"/>
      <c r="OVC2" s="399"/>
      <c r="OVD2" s="399"/>
      <c r="OVE2" s="399"/>
      <c r="OVF2" s="399"/>
      <c r="OVG2" s="399"/>
      <c r="OVH2" s="399"/>
      <c r="OVI2" s="399"/>
      <c r="OVJ2" s="399"/>
      <c r="OVK2" s="399"/>
      <c r="OVL2" s="399"/>
      <c r="OVM2" s="399"/>
      <c r="OVN2" s="399"/>
      <c r="OVO2" s="399"/>
      <c r="OVP2" s="399"/>
      <c r="OVQ2" s="399"/>
      <c r="OVR2" s="399"/>
      <c r="OVS2" s="399"/>
      <c r="OVT2" s="399"/>
      <c r="OVU2" s="399"/>
      <c r="OVV2" s="399"/>
      <c r="OVW2" s="399"/>
      <c r="OVX2" s="399"/>
      <c r="OVY2" s="399"/>
      <c r="OVZ2" s="399"/>
      <c r="OWA2" s="399"/>
      <c r="OWB2" s="399"/>
      <c r="OWC2" s="399"/>
      <c r="OWD2" s="399"/>
      <c r="OWE2" s="399"/>
      <c r="OWF2" s="399"/>
      <c r="OWG2" s="399"/>
      <c r="OWH2" s="399"/>
      <c r="OWI2" s="399"/>
      <c r="OWJ2" s="399"/>
      <c r="OWK2" s="399"/>
      <c r="OWL2" s="399"/>
      <c r="OWM2" s="399"/>
      <c r="OWN2" s="399"/>
      <c r="OWO2" s="399"/>
      <c r="OWP2" s="399"/>
      <c r="OWQ2" s="399"/>
      <c r="OWR2" s="399"/>
      <c r="OWS2" s="399"/>
      <c r="OWT2" s="399"/>
      <c r="OWU2" s="399"/>
      <c r="OWV2" s="399"/>
      <c r="OWW2" s="399"/>
      <c r="OWX2" s="399"/>
      <c r="OWY2" s="399"/>
      <c r="OWZ2" s="399"/>
      <c r="OXA2" s="399"/>
      <c r="OXB2" s="399"/>
      <c r="OXC2" s="399"/>
      <c r="OXD2" s="399"/>
      <c r="OXE2" s="399"/>
      <c r="OXF2" s="399"/>
      <c r="OXG2" s="399"/>
      <c r="OXH2" s="399"/>
      <c r="OXI2" s="399"/>
      <c r="OXJ2" s="399"/>
      <c r="OXK2" s="399"/>
      <c r="OXL2" s="399"/>
      <c r="OXM2" s="399"/>
      <c r="OXN2" s="399"/>
      <c r="OXO2" s="399"/>
      <c r="OXP2" s="399"/>
      <c r="OXQ2" s="399"/>
      <c r="OXR2" s="399"/>
      <c r="OXS2" s="399"/>
      <c r="OXT2" s="399"/>
      <c r="OXU2" s="399"/>
      <c r="OXV2" s="399"/>
      <c r="OXW2" s="399"/>
      <c r="OXX2" s="399"/>
      <c r="OXY2" s="399"/>
      <c r="OXZ2" s="399"/>
      <c r="OYA2" s="399"/>
      <c r="OYB2" s="399"/>
      <c r="OYC2" s="399"/>
      <c r="OYD2" s="399"/>
      <c r="OYE2" s="399"/>
      <c r="OYF2" s="399"/>
      <c r="OYG2" s="399"/>
      <c r="OYH2" s="399"/>
      <c r="OYI2" s="399"/>
      <c r="OYJ2" s="399"/>
      <c r="OYK2" s="399"/>
      <c r="OYL2" s="399"/>
      <c r="OYM2" s="399"/>
      <c r="OYN2" s="399"/>
      <c r="OYO2" s="399"/>
      <c r="OYP2" s="399"/>
      <c r="OYQ2" s="399"/>
      <c r="OYR2" s="399"/>
      <c r="OYS2" s="399"/>
      <c r="OYT2" s="399"/>
      <c r="OYU2" s="399"/>
      <c r="OYV2" s="399"/>
      <c r="OYW2" s="399"/>
      <c r="OYX2" s="399"/>
      <c r="OYY2" s="399"/>
      <c r="OYZ2" s="399"/>
      <c r="OZA2" s="399"/>
      <c r="OZB2" s="399"/>
      <c r="OZC2" s="399"/>
      <c r="OZD2" s="399"/>
      <c r="OZE2" s="399"/>
      <c r="OZF2" s="399"/>
      <c r="OZG2" s="399"/>
      <c r="OZH2" s="399"/>
      <c r="OZI2" s="399"/>
      <c r="OZJ2" s="399"/>
      <c r="OZK2" s="399"/>
      <c r="OZL2" s="399"/>
      <c r="OZM2" s="399"/>
      <c r="OZN2" s="399"/>
      <c r="OZO2" s="399"/>
      <c r="OZP2" s="399"/>
      <c r="OZQ2" s="399"/>
      <c r="OZR2" s="399"/>
      <c r="OZS2" s="399"/>
      <c r="OZT2" s="399"/>
      <c r="OZU2" s="399"/>
      <c r="OZV2" s="399"/>
      <c r="OZW2" s="399"/>
      <c r="OZX2" s="399"/>
      <c r="OZY2" s="399"/>
      <c r="OZZ2" s="399"/>
      <c r="PAA2" s="399"/>
      <c r="PAB2" s="399"/>
      <c r="PAC2" s="399"/>
      <c r="PAD2" s="399"/>
      <c r="PAE2" s="399"/>
      <c r="PAF2" s="399"/>
      <c r="PAG2" s="399"/>
      <c r="PAH2" s="399"/>
      <c r="PAI2" s="399"/>
      <c r="PAJ2" s="399"/>
      <c r="PAK2" s="399"/>
      <c r="PAL2" s="399"/>
      <c r="PAM2" s="399"/>
      <c r="PAN2" s="399"/>
      <c r="PAO2" s="399"/>
      <c r="PAP2" s="399"/>
      <c r="PAQ2" s="399"/>
      <c r="PAR2" s="399"/>
      <c r="PAS2" s="399"/>
      <c r="PAT2" s="399"/>
      <c r="PAU2" s="399"/>
      <c r="PAV2" s="399"/>
      <c r="PAW2" s="399"/>
      <c r="PAX2" s="399"/>
      <c r="PAY2" s="399"/>
      <c r="PAZ2" s="399"/>
      <c r="PBA2" s="399"/>
      <c r="PBB2" s="399"/>
      <c r="PBC2" s="399"/>
      <c r="PBD2" s="399"/>
      <c r="PBE2" s="399"/>
      <c r="PBF2" s="399"/>
      <c r="PBG2" s="399"/>
      <c r="PBH2" s="399"/>
      <c r="PBI2" s="399"/>
      <c r="PBJ2" s="399"/>
      <c r="PBK2" s="399"/>
      <c r="PBL2" s="399"/>
      <c r="PBM2" s="399"/>
      <c r="PBN2" s="399"/>
      <c r="PBO2" s="399"/>
      <c r="PBP2" s="399"/>
      <c r="PBQ2" s="399"/>
      <c r="PBR2" s="399"/>
      <c r="PBS2" s="399"/>
      <c r="PBT2" s="399"/>
      <c r="PBU2" s="399"/>
      <c r="PBV2" s="399"/>
      <c r="PBW2" s="399"/>
      <c r="PBX2" s="399"/>
      <c r="PBY2" s="399"/>
      <c r="PBZ2" s="399"/>
      <c r="PCA2" s="399"/>
      <c r="PCB2" s="399"/>
      <c r="PCC2" s="399"/>
      <c r="PCD2" s="399"/>
      <c r="PCE2" s="399"/>
      <c r="PCF2" s="399"/>
      <c r="PCG2" s="399"/>
      <c r="PCH2" s="399"/>
      <c r="PCI2" s="399"/>
      <c r="PCJ2" s="399"/>
      <c r="PCK2" s="399"/>
      <c r="PCL2" s="399"/>
      <c r="PCM2" s="399"/>
      <c r="PCN2" s="399"/>
      <c r="PCO2" s="399"/>
      <c r="PCP2" s="399"/>
      <c r="PCQ2" s="399"/>
      <c r="PCR2" s="399"/>
      <c r="PCS2" s="399"/>
      <c r="PCT2" s="399"/>
      <c r="PCU2" s="399"/>
      <c r="PCV2" s="399"/>
      <c r="PCW2" s="399"/>
      <c r="PCX2" s="399"/>
      <c r="PCY2" s="399"/>
      <c r="PCZ2" s="399"/>
      <c r="PDA2" s="399"/>
      <c r="PDB2" s="399"/>
      <c r="PDC2" s="399"/>
      <c r="PDD2" s="399"/>
      <c r="PDE2" s="399"/>
      <c r="PDF2" s="399"/>
      <c r="PDG2" s="399"/>
      <c r="PDH2" s="399"/>
      <c r="PDI2" s="399"/>
      <c r="PDJ2" s="399"/>
      <c r="PDK2" s="399"/>
      <c r="PDL2" s="399"/>
      <c r="PDM2" s="399"/>
      <c r="PDN2" s="399"/>
      <c r="PDO2" s="399"/>
      <c r="PDP2" s="399"/>
      <c r="PDQ2" s="399"/>
      <c r="PDR2" s="399"/>
      <c r="PDS2" s="399"/>
      <c r="PDT2" s="399"/>
      <c r="PDU2" s="399"/>
      <c r="PDV2" s="399"/>
      <c r="PDW2" s="399"/>
      <c r="PDX2" s="399"/>
      <c r="PDY2" s="399"/>
      <c r="PDZ2" s="399"/>
      <c r="PEA2" s="399"/>
      <c r="PEB2" s="399"/>
      <c r="PEC2" s="399"/>
      <c r="PED2" s="399"/>
      <c r="PEE2" s="399"/>
      <c r="PEF2" s="399"/>
      <c r="PEG2" s="399"/>
      <c r="PEH2" s="399"/>
      <c r="PEI2" s="399"/>
      <c r="PEJ2" s="399"/>
      <c r="PEK2" s="399"/>
      <c r="PEL2" s="399"/>
      <c r="PEM2" s="399"/>
      <c r="PEN2" s="399"/>
      <c r="PEO2" s="399"/>
      <c r="PEP2" s="399"/>
      <c r="PEQ2" s="399"/>
      <c r="PER2" s="399"/>
      <c r="PES2" s="399"/>
      <c r="PET2" s="399"/>
      <c r="PEU2" s="399"/>
      <c r="PEV2" s="399"/>
      <c r="PEW2" s="399"/>
      <c r="PEX2" s="399"/>
      <c r="PEY2" s="399"/>
      <c r="PEZ2" s="399"/>
      <c r="PFA2" s="399"/>
      <c r="PFB2" s="399"/>
      <c r="PFC2" s="399"/>
      <c r="PFD2" s="399"/>
      <c r="PFE2" s="399"/>
      <c r="PFF2" s="399"/>
      <c r="PFG2" s="399"/>
      <c r="PFH2" s="399"/>
      <c r="PFI2" s="399"/>
      <c r="PFJ2" s="399"/>
      <c r="PFK2" s="399"/>
      <c r="PFL2" s="399"/>
      <c r="PFM2" s="399"/>
      <c r="PFN2" s="399"/>
      <c r="PFO2" s="399"/>
      <c r="PFP2" s="399"/>
      <c r="PFQ2" s="399"/>
      <c r="PFR2" s="399"/>
      <c r="PFS2" s="399"/>
      <c r="PFT2" s="399"/>
      <c r="PFU2" s="399"/>
      <c r="PFV2" s="399"/>
      <c r="PFW2" s="399"/>
      <c r="PFX2" s="399"/>
      <c r="PFY2" s="399"/>
      <c r="PFZ2" s="399"/>
      <c r="PGA2" s="399"/>
      <c r="PGB2" s="399"/>
      <c r="PGC2" s="399"/>
      <c r="PGD2" s="399"/>
      <c r="PGE2" s="399"/>
      <c r="PGF2" s="399"/>
      <c r="PGG2" s="399"/>
      <c r="PGH2" s="399"/>
      <c r="PGI2" s="399"/>
      <c r="PGJ2" s="399"/>
      <c r="PGK2" s="399"/>
      <c r="PGL2" s="399"/>
      <c r="PGM2" s="399"/>
      <c r="PGN2" s="399"/>
      <c r="PGO2" s="399"/>
      <c r="PGP2" s="399"/>
      <c r="PGQ2" s="399"/>
      <c r="PGR2" s="399"/>
      <c r="PGS2" s="399"/>
      <c r="PGT2" s="399"/>
      <c r="PGU2" s="399"/>
      <c r="PGV2" s="399"/>
      <c r="PGW2" s="399"/>
      <c r="PGX2" s="399"/>
      <c r="PGY2" s="399"/>
      <c r="PGZ2" s="399"/>
      <c r="PHA2" s="399"/>
      <c r="PHB2" s="399"/>
      <c r="PHC2" s="399"/>
      <c r="PHD2" s="399"/>
      <c r="PHE2" s="399"/>
      <c r="PHF2" s="399"/>
      <c r="PHG2" s="399"/>
      <c r="PHH2" s="399"/>
      <c r="PHI2" s="399"/>
      <c r="PHJ2" s="399"/>
      <c r="PHK2" s="399"/>
      <c r="PHL2" s="399"/>
      <c r="PHM2" s="399"/>
      <c r="PHN2" s="399"/>
      <c r="PHO2" s="399"/>
      <c r="PHP2" s="399"/>
      <c r="PHQ2" s="399"/>
      <c r="PHR2" s="399"/>
      <c r="PHS2" s="399"/>
      <c r="PHT2" s="399"/>
      <c r="PHU2" s="399"/>
      <c r="PHV2" s="399"/>
      <c r="PHW2" s="399"/>
      <c r="PHX2" s="399"/>
      <c r="PHY2" s="399"/>
      <c r="PHZ2" s="399"/>
      <c r="PIA2" s="399"/>
      <c r="PIB2" s="399"/>
      <c r="PIC2" s="399"/>
      <c r="PID2" s="399"/>
      <c r="PIE2" s="399"/>
      <c r="PIF2" s="399"/>
      <c r="PIG2" s="399"/>
      <c r="PIH2" s="399"/>
      <c r="PII2" s="399"/>
      <c r="PIJ2" s="399"/>
      <c r="PIK2" s="399"/>
      <c r="PIL2" s="399"/>
      <c r="PIM2" s="399"/>
      <c r="PIN2" s="399"/>
      <c r="PIO2" s="399"/>
      <c r="PIP2" s="399"/>
      <c r="PIQ2" s="399"/>
      <c r="PIR2" s="399"/>
      <c r="PIS2" s="399"/>
      <c r="PIT2" s="399"/>
      <c r="PIU2" s="399"/>
      <c r="PIV2" s="399"/>
      <c r="PIW2" s="399"/>
      <c r="PIX2" s="399"/>
      <c r="PIY2" s="399"/>
      <c r="PIZ2" s="399"/>
      <c r="PJA2" s="399"/>
      <c r="PJB2" s="399"/>
      <c r="PJC2" s="399"/>
      <c r="PJD2" s="399"/>
      <c r="PJE2" s="399"/>
      <c r="PJF2" s="399"/>
      <c r="PJG2" s="399"/>
      <c r="PJH2" s="399"/>
      <c r="PJI2" s="399"/>
      <c r="PJJ2" s="399"/>
      <c r="PJK2" s="399"/>
      <c r="PJL2" s="399"/>
      <c r="PJM2" s="399"/>
      <c r="PJN2" s="399"/>
      <c r="PJO2" s="399"/>
      <c r="PJP2" s="399"/>
      <c r="PJQ2" s="399"/>
      <c r="PJR2" s="399"/>
      <c r="PJS2" s="399"/>
      <c r="PJT2" s="399"/>
      <c r="PJU2" s="399"/>
      <c r="PJV2" s="399"/>
      <c r="PJW2" s="399"/>
      <c r="PJX2" s="399"/>
      <c r="PJY2" s="399"/>
      <c r="PJZ2" s="399"/>
      <c r="PKA2" s="399"/>
      <c r="PKB2" s="399"/>
      <c r="PKC2" s="399"/>
      <c r="PKD2" s="399"/>
      <c r="PKE2" s="399"/>
      <c r="PKF2" s="399"/>
      <c r="PKG2" s="399"/>
      <c r="PKH2" s="399"/>
      <c r="PKI2" s="399"/>
      <c r="PKJ2" s="399"/>
      <c r="PKK2" s="399"/>
      <c r="PKL2" s="399"/>
      <c r="PKM2" s="399"/>
      <c r="PKN2" s="399"/>
      <c r="PKO2" s="399"/>
      <c r="PKP2" s="399"/>
      <c r="PKQ2" s="399"/>
      <c r="PKR2" s="399"/>
      <c r="PKS2" s="399"/>
      <c r="PKT2" s="399"/>
      <c r="PKU2" s="399"/>
      <c r="PKV2" s="399"/>
      <c r="PKW2" s="399"/>
      <c r="PKX2" s="399"/>
      <c r="PKY2" s="399"/>
      <c r="PKZ2" s="399"/>
      <c r="PLA2" s="399"/>
      <c r="PLB2" s="399"/>
      <c r="PLC2" s="399"/>
      <c r="PLD2" s="399"/>
      <c r="PLE2" s="399"/>
      <c r="PLF2" s="399"/>
      <c r="PLG2" s="399"/>
      <c r="PLH2" s="399"/>
      <c r="PLI2" s="399"/>
      <c r="PLJ2" s="399"/>
      <c r="PLK2" s="399"/>
      <c r="PLL2" s="399"/>
      <c r="PLM2" s="399"/>
      <c r="PLN2" s="399"/>
      <c r="PLO2" s="399"/>
      <c r="PLP2" s="399"/>
      <c r="PLQ2" s="399"/>
      <c r="PLR2" s="399"/>
      <c r="PLS2" s="399"/>
      <c r="PLT2" s="399"/>
      <c r="PLU2" s="399"/>
      <c r="PLV2" s="399"/>
      <c r="PLW2" s="399"/>
      <c r="PLX2" s="399"/>
      <c r="PLY2" s="399"/>
      <c r="PLZ2" s="399"/>
      <c r="PMA2" s="399"/>
      <c r="PMB2" s="399"/>
      <c r="PMC2" s="399"/>
      <c r="PMD2" s="399"/>
      <c r="PME2" s="399"/>
      <c r="PMF2" s="399"/>
      <c r="PMG2" s="399"/>
      <c r="PMH2" s="399"/>
      <c r="PMI2" s="399"/>
      <c r="PMJ2" s="399"/>
      <c r="PMK2" s="399"/>
      <c r="PML2" s="399"/>
      <c r="PMM2" s="399"/>
      <c r="PMN2" s="399"/>
      <c r="PMO2" s="399"/>
      <c r="PMP2" s="399"/>
      <c r="PMQ2" s="399"/>
      <c r="PMR2" s="399"/>
      <c r="PMS2" s="399"/>
      <c r="PMT2" s="399"/>
      <c r="PMU2" s="399"/>
      <c r="PMV2" s="399"/>
      <c r="PMW2" s="399"/>
      <c r="PMX2" s="399"/>
      <c r="PMY2" s="399"/>
      <c r="PMZ2" s="399"/>
      <c r="PNA2" s="399"/>
      <c r="PNB2" s="399"/>
      <c r="PNC2" s="399"/>
      <c r="PND2" s="399"/>
      <c r="PNE2" s="399"/>
      <c r="PNF2" s="399"/>
      <c r="PNG2" s="399"/>
      <c r="PNH2" s="399"/>
      <c r="PNI2" s="399"/>
      <c r="PNJ2" s="399"/>
      <c r="PNK2" s="399"/>
      <c r="PNL2" s="399"/>
      <c r="PNM2" s="399"/>
      <c r="PNN2" s="399"/>
      <c r="PNO2" s="399"/>
      <c r="PNP2" s="399"/>
      <c r="PNQ2" s="399"/>
      <c r="PNR2" s="399"/>
      <c r="PNS2" s="399"/>
      <c r="PNT2" s="399"/>
      <c r="PNU2" s="399"/>
      <c r="PNV2" s="399"/>
      <c r="PNW2" s="399"/>
      <c r="PNX2" s="399"/>
      <c r="PNY2" s="399"/>
      <c r="PNZ2" s="399"/>
      <c r="POA2" s="399"/>
      <c r="POB2" s="399"/>
      <c r="POC2" s="399"/>
      <c r="POD2" s="399"/>
      <c r="POE2" s="399"/>
      <c r="POF2" s="399"/>
      <c r="POG2" s="399"/>
      <c r="POH2" s="399"/>
      <c r="POI2" s="399"/>
      <c r="POJ2" s="399"/>
      <c r="POK2" s="399"/>
      <c r="POL2" s="399"/>
      <c r="POM2" s="399"/>
      <c r="PON2" s="399"/>
      <c r="POO2" s="399"/>
      <c r="POP2" s="399"/>
      <c r="POQ2" s="399"/>
      <c r="POR2" s="399"/>
      <c r="POS2" s="399"/>
      <c r="POT2" s="399"/>
      <c r="POU2" s="399"/>
      <c r="POV2" s="399"/>
      <c r="POW2" s="399"/>
      <c r="POX2" s="399"/>
      <c r="POY2" s="399"/>
      <c r="POZ2" s="399"/>
      <c r="PPA2" s="399"/>
      <c r="PPB2" s="399"/>
      <c r="PPC2" s="399"/>
      <c r="PPD2" s="399"/>
      <c r="PPE2" s="399"/>
      <c r="PPF2" s="399"/>
      <c r="PPG2" s="399"/>
      <c r="PPH2" s="399"/>
      <c r="PPI2" s="399"/>
      <c r="PPJ2" s="399"/>
      <c r="PPK2" s="399"/>
      <c r="PPL2" s="399"/>
      <c r="PPM2" s="399"/>
      <c r="PPN2" s="399"/>
      <c r="PPO2" s="399"/>
      <c r="PPP2" s="399"/>
      <c r="PPQ2" s="399"/>
      <c r="PPR2" s="399"/>
      <c r="PPS2" s="399"/>
      <c r="PPT2" s="399"/>
      <c r="PPU2" s="399"/>
      <c r="PPV2" s="399"/>
      <c r="PPW2" s="399"/>
      <c r="PPX2" s="399"/>
      <c r="PPY2" s="399"/>
      <c r="PPZ2" s="399"/>
      <c r="PQA2" s="399"/>
      <c r="PQB2" s="399"/>
      <c r="PQC2" s="399"/>
      <c r="PQD2" s="399"/>
      <c r="PQE2" s="399"/>
      <c r="PQF2" s="399"/>
      <c r="PQG2" s="399"/>
      <c r="PQH2" s="399"/>
      <c r="PQI2" s="399"/>
      <c r="PQJ2" s="399"/>
      <c r="PQK2" s="399"/>
      <c r="PQL2" s="399"/>
      <c r="PQM2" s="399"/>
      <c r="PQN2" s="399"/>
      <c r="PQO2" s="399"/>
      <c r="PQP2" s="399"/>
      <c r="PQQ2" s="399"/>
      <c r="PQR2" s="399"/>
      <c r="PQS2" s="399"/>
      <c r="PQT2" s="399"/>
      <c r="PQU2" s="399"/>
      <c r="PQV2" s="399"/>
      <c r="PQW2" s="399"/>
      <c r="PQX2" s="399"/>
      <c r="PQY2" s="399"/>
      <c r="PQZ2" s="399"/>
      <c r="PRA2" s="399"/>
      <c r="PRB2" s="399"/>
      <c r="PRC2" s="399"/>
      <c r="PRD2" s="399"/>
      <c r="PRE2" s="399"/>
      <c r="PRF2" s="399"/>
      <c r="PRG2" s="399"/>
      <c r="PRH2" s="399"/>
      <c r="PRI2" s="399"/>
      <c r="PRJ2" s="399"/>
      <c r="PRK2" s="399"/>
      <c r="PRL2" s="399"/>
      <c r="PRM2" s="399"/>
      <c r="PRN2" s="399"/>
      <c r="PRO2" s="399"/>
      <c r="PRP2" s="399"/>
      <c r="PRQ2" s="399"/>
      <c r="PRR2" s="399"/>
      <c r="PRS2" s="399"/>
      <c r="PRT2" s="399"/>
      <c r="PRU2" s="399"/>
      <c r="PRV2" s="399"/>
      <c r="PRW2" s="399"/>
      <c r="PRX2" s="399"/>
      <c r="PRY2" s="399"/>
      <c r="PRZ2" s="399"/>
      <c r="PSA2" s="399"/>
      <c r="PSB2" s="399"/>
      <c r="PSC2" s="399"/>
      <c r="PSD2" s="399"/>
      <c r="PSE2" s="399"/>
      <c r="PSF2" s="399"/>
      <c r="PSG2" s="399"/>
      <c r="PSH2" s="399"/>
      <c r="PSI2" s="399"/>
      <c r="PSJ2" s="399"/>
      <c r="PSK2" s="399"/>
      <c r="PSL2" s="399"/>
      <c r="PSM2" s="399"/>
      <c r="PSN2" s="399"/>
      <c r="PSO2" s="399"/>
      <c r="PSP2" s="399"/>
      <c r="PSQ2" s="399"/>
      <c r="PSR2" s="399"/>
      <c r="PSS2" s="399"/>
      <c r="PST2" s="399"/>
      <c r="PSU2" s="399"/>
      <c r="PSV2" s="399"/>
      <c r="PSW2" s="399"/>
      <c r="PSX2" s="399"/>
      <c r="PSY2" s="399"/>
      <c r="PSZ2" s="399"/>
      <c r="PTA2" s="399"/>
      <c r="PTB2" s="399"/>
      <c r="PTC2" s="399"/>
      <c r="PTD2" s="399"/>
      <c r="PTE2" s="399"/>
      <c r="PTF2" s="399"/>
      <c r="PTG2" s="399"/>
      <c r="PTH2" s="399"/>
      <c r="PTI2" s="399"/>
      <c r="PTJ2" s="399"/>
      <c r="PTK2" s="399"/>
      <c r="PTL2" s="399"/>
      <c r="PTM2" s="399"/>
      <c r="PTN2" s="399"/>
      <c r="PTO2" s="399"/>
      <c r="PTP2" s="399"/>
      <c r="PTQ2" s="399"/>
      <c r="PTR2" s="399"/>
      <c r="PTS2" s="399"/>
      <c r="PTT2" s="399"/>
      <c r="PTU2" s="399"/>
      <c r="PTV2" s="399"/>
      <c r="PTW2" s="399"/>
      <c r="PTX2" s="399"/>
      <c r="PTY2" s="399"/>
      <c r="PTZ2" s="399"/>
      <c r="PUA2" s="399"/>
      <c r="PUB2" s="399"/>
      <c r="PUC2" s="399"/>
      <c r="PUD2" s="399"/>
      <c r="PUE2" s="399"/>
      <c r="PUF2" s="399"/>
      <c r="PUG2" s="399"/>
      <c r="PUH2" s="399"/>
      <c r="PUI2" s="399"/>
      <c r="PUJ2" s="399"/>
      <c r="PUK2" s="399"/>
      <c r="PUL2" s="399"/>
      <c r="PUM2" s="399"/>
      <c r="PUN2" s="399"/>
      <c r="PUO2" s="399"/>
      <c r="PUP2" s="399"/>
      <c r="PUQ2" s="399"/>
      <c r="PUR2" s="399"/>
      <c r="PUS2" s="399"/>
      <c r="PUT2" s="399"/>
      <c r="PUU2" s="399"/>
      <c r="PUV2" s="399"/>
      <c r="PUW2" s="399"/>
      <c r="PUX2" s="399"/>
      <c r="PUY2" s="399"/>
      <c r="PUZ2" s="399"/>
      <c r="PVA2" s="399"/>
      <c r="PVB2" s="399"/>
      <c r="PVC2" s="399"/>
      <c r="PVD2" s="399"/>
      <c r="PVE2" s="399"/>
      <c r="PVF2" s="399"/>
      <c r="PVG2" s="399"/>
      <c r="PVH2" s="399"/>
      <c r="PVI2" s="399"/>
      <c r="PVJ2" s="399"/>
      <c r="PVK2" s="399"/>
      <c r="PVL2" s="399"/>
      <c r="PVM2" s="399"/>
      <c r="PVN2" s="399"/>
      <c r="PVO2" s="399"/>
      <c r="PVP2" s="399"/>
      <c r="PVQ2" s="399"/>
      <c r="PVR2" s="399"/>
      <c r="PVS2" s="399"/>
      <c r="PVT2" s="399"/>
      <c r="PVU2" s="399"/>
      <c r="PVV2" s="399"/>
      <c r="PVW2" s="399"/>
      <c r="PVX2" s="399"/>
      <c r="PVY2" s="399"/>
      <c r="PVZ2" s="399"/>
      <c r="PWA2" s="399"/>
      <c r="PWB2" s="399"/>
      <c r="PWC2" s="399"/>
      <c r="PWD2" s="399"/>
      <c r="PWE2" s="399"/>
      <c r="PWF2" s="399"/>
      <c r="PWG2" s="399"/>
      <c r="PWH2" s="399"/>
      <c r="PWI2" s="399"/>
      <c r="PWJ2" s="399"/>
      <c r="PWK2" s="399"/>
      <c r="PWL2" s="399"/>
      <c r="PWM2" s="399"/>
      <c r="PWN2" s="399"/>
      <c r="PWO2" s="399"/>
      <c r="PWP2" s="399"/>
      <c r="PWQ2" s="399"/>
      <c r="PWR2" s="399"/>
      <c r="PWS2" s="399"/>
      <c r="PWT2" s="399"/>
      <c r="PWU2" s="399"/>
      <c r="PWV2" s="399"/>
      <c r="PWW2" s="399"/>
      <c r="PWX2" s="399"/>
      <c r="PWY2" s="399"/>
      <c r="PWZ2" s="399"/>
      <c r="PXA2" s="399"/>
      <c r="PXB2" s="399"/>
      <c r="PXC2" s="399"/>
      <c r="PXD2" s="399"/>
      <c r="PXE2" s="399"/>
      <c r="PXF2" s="399"/>
      <c r="PXG2" s="399"/>
      <c r="PXH2" s="399"/>
      <c r="PXI2" s="399"/>
      <c r="PXJ2" s="399"/>
      <c r="PXK2" s="399"/>
      <c r="PXL2" s="399"/>
      <c r="PXM2" s="399"/>
      <c r="PXN2" s="399"/>
      <c r="PXO2" s="399"/>
      <c r="PXP2" s="399"/>
      <c r="PXQ2" s="399"/>
      <c r="PXR2" s="399"/>
      <c r="PXS2" s="399"/>
      <c r="PXT2" s="399"/>
      <c r="PXU2" s="399"/>
      <c r="PXV2" s="399"/>
      <c r="PXW2" s="399"/>
      <c r="PXX2" s="399"/>
      <c r="PXY2" s="399"/>
      <c r="PXZ2" s="399"/>
      <c r="PYA2" s="399"/>
      <c r="PYB2" s="399"/>
      <c r="PYC2" s="399"/>
      <c r="PYD2" s="399"/>
      <c r="PYE2" s="399"/>
      <c r="PYF2" s="399"/>
      <c r="PYG2" s="399"/>
      <c r="PYH2" s="399"/>
      <c r="PYI2" s="399"/>
      <c r="PYJ2" s="399"/>
      <c r="PYK2" s="399"/>
      <c r="PYL2" s="399"/>
      <c r="PYM2" s="399"/>
      <c r="PYN2" s="399"/>
      <c r="PYO2" s="399"/>
      <c r="PYP2" s="399"/>
      <c r="PYQ2" s="399"/>
      <c r="PYR2" s="399"/>
      <c r="PYS2" s="399"/>
      <c r="PYT2" s="399"/>
      <c r="PYU2" s="399"/>
      <c r="PYV2" s="399"/>
      <c r="PYW2" s="399"/>
      <c r="PYX2" s="399"/>
      <c r="PYY2" s="399"/>
      <c r="PYZ2" s="399"/>
      <c r="PZA2" s="399"/>
      <c r="PZB2" s="399"/>
      <c r="PZC2" s="399"/>
      <c r="PZD2" s="399"/>
      <c r="PZE2" s="399"/>
      <c r="PZF2" s="399"/>
      <c r="PZG2" s="399"/>
      <c r="PZH2" s="399"/>
      <c r="PZI2" s="399"/>
      <c r="PZJ2" s="399"/>
      <c r="PZK2" s="399"/>
      <c r="PZL2" s="399"/>
      <c r="PZM2" s="399"/>
      <c r="PZN2" s="399"/>
      <c r="PZO2" s="399"/>
      <c r="PZP2" s="399"/>
      <c r="PZQ2" s="399"/>
      <c r="PZR2" s="399"/>
      <c r="PZS2" s="399"/>
      <c r="PZT2" s="399"/>
      <c r="PZU2" s="399"/>
      <c r="PZV2" s="399"/>
      <c r="PZW2" s="399"/>
      <c r="PZX2" s="399"/>
      <c r="PZY2" s="399"/>
      <c r="PZZ2" s="399"/>
      <c r="QAA2" s="399"/>
      <c r="QAB2" s="399"/>
      <c r="QAC2" s="399"/>
      <c r="QAD2" s="399"/>
      <c r="QAE2" s="399"/>
      <c r="QAF2" s="399"/>
      <c r="QAG2" s="399"/>
      <c r="QAH2" s="399"/>
      <c r="QAI2" s="399"/>
      <c r="QAJ2" s="399"/>
      <c r="QAK2" s="399"/>
      <c r="QAL2" s="399"/>
      <c r="QAM2" s="399"/>
      <c r="QAN2" s="399"/>
      <c r="QAO2" s="399"/>
      <c r="QAP2" s="399"/>
      <c r="QAQ2" s="399"/>
      <c r="QAR2" s="399"/>
      <c r="QAS2" s="399"/>
      <c r="QAT2" s="399"/>
      <c r="QAU2" s="399"/>
      <c r="QAV2" s="399"/>
      <c r="QAW2" s="399"/>
      <c r="QAX2" s="399"/>
      <c r="QAY2" s="399"/>
      <c r="QAZ2" s="399"/>
      <c r="QBA2" s="399"/>
      <c r="QBB2" s="399"/>
      <c r="QBC2" s="399"/>
      <c r="QBD2" s="399"/>
      <c r="QBE2" s="399"/>
      <c r="QBF2" s="399"/>
      <c r="QBG2" s="399"/>
      <c r="QBH2" s="399"/>
      <c r="QBI2" s="399"/>
      <c r="QBJ2" s="399"/>
      <c r="QBK2" s="399"/>
      <c r="QBL2" s="399"/>
      <c r="QBM2" s="399"/>
      <c r="QBN2" s="399"/>
      <c r="QBO2" s="399"/>
      <c r="QBP2" s="399"/>
      <c r="QBQ2" s="399"/>
      <c r="QBR2" s="399"/>
      <c r="QBS2" s="399"/>
      <c r="QBT2" s="399"/>
      <c r="QBU2" s="399"/>
      <c r="QBV2" s="399"/>
      <c r="QBW2" s="399"/>
      <c r="QBX2" s="399"/>
      <c r="QBY2" s="399"/>
      <c r="QBZ2" s="399"/>
      <c r="QCA2" s="399"/>
      <c r="QCB2" s="399"/>
      <c r="QCC2" s="399"/>
      <c r="QCD2" s="399"/>
      <c r="QCE2" s="399"/>
      <c r="QCF2" s="399"/>
      <c r="QCG2" s="399"/>
      <c r="QCH2" s="399"/>
      <c r="QCI2" s="399"/>
      <c r="QCJ2" s="399"/>
      <c r="QCK2" s="399"/>
      <c r="QCL2" s="399"/>
      <c r="QCM2" s="399"/>
      <c r="QCN2" s="399"/>
      <c r="QCO2" s="399"/>
      <c r="QCP2" s="399"/>
      <c r="QCQ2" s="399"/>
      <c r="QCR2" s="399"/>
      <c r="QCS2" s="399"/>
      <c r="QCT2" s="399"/>
      <c r="QCU2" s="399"/>
      <c r="QCV2" s="399"/>
      <c r="QCW2" s="399"/>
      <c r="QCX2" s="399"/>
      <c r="QCY2" s="399"/>
      <c r="QCZ2" s="399"/>
      <c r="QDA2" s="399"/>
      <c r="QDB2" s="399"/>
      <c r="QDC2" s="399"/>
      <c r="QDD2" s="399"/>
      <c r="QDE2" s="399"/>
      <c r="QDF2" s="399"/>
      <c r="QDG2" s="399"/>
      <c r="QDH2" s="399"/>
      <c r="QDI2" s="399"/>
      <c r="QDJ2" s="399"/>
      <c r="QDK2" s="399"/>
      <c r="QDL2" s="399"/>
      <c r="QDM2" s="399"/>
      <c r="QDN2" s="399"/>
      <c r="QDO2" s="399"/>
      <c r="QDP2" s="399"/>
      <c r="QDQ2" s="399"/>
      <c r="QDR2" s="399"/>
      <c r="QDS2" s="399"/>
      <c r="QDT2" s="399"/>
      <c r="QDU2" s="399"/>
      <c r="QDV2" s="399"/>
      <c r="QDW2" s="399"/>
      <c r="QDX2" s="399"/>
      <c r="QDY2" s="399"/>
      <c r="QDZ2" s="399"/>
      <c r="QEA2" s="399"/>
      <c r="QEB2" s="399"/>
      <c r="QEC2" s="399"/>
      <c r="QED2" s="399"/>
      <c r="QEE2" s="399"/>
      <c r="QEF2" s="399"/>
      <c r="QEG2" s="399"/>
      <c r="QEH2" s="399"/>
      <c r="QEI2" s="399"/>
      <c r="QEJ2" s="399"/>
      <c r="QEK2" s="399"/>
      <c r="QEL2" s="399"/>
      <c r="QEM2" s="399"/>
      <c r="QEN2" s="399"/>
      <c r="QEO2" s="399"/>
      <c r="QEP2" s="399"/>
      <c r="QEQ2" s="399"/>
      <c r="QER2" s="399"/>
      <c r="QES2" s="399"/>
      <c r="QET2" s="399"/>
      <c r="QEU2" s="399"/>
      <c r="QEV2" s="399"/>
      <c r="QEW2" s="399"/>
      <c r="QEX2" s="399"/>
      <c r="QEY2" s="399"/>
      <c r="QEZ2" s="399"/>
      <c r="QFA2" s="399"/>
      <c r="QFB2" s="399"/>
      <c r="QFC2" s="399"/>
      <c r="QFD2" s="399"/>
      <c r="QFE2" s="399"/>
      <c r="QFF2" s="399"/>
      <c r="QFG2" s="399"/>
      <c r="QFH2" s="399"/>
      <c r="QFI2" s="399"/>
      <c r="QFJ2" s="399"/>
      <c r="QFK2" s="399"/>
      <c r="QFL2" s="399"/>
      <c r="QFM2" s="399"/>
      <c r="QFN2" s="399"/>
      <c r="QFO2" s="399"/>
      <c r="QFP2" s="399"/>
      <c r="QFQ2" s="399"/>
      <c r="QFR2" s="399"/>
      <c r="QFS2" s="399"/>
      <c r="QFT2" s="399"/>
      <c r="QFU2" s="399"/>
      <c r="QFV2" s="399"/>
      <c r="QFW2" s="399"/>
      <c r="QFX2" s="399"/>
      <c r="QFY2" s="399"/>
      <c r="QFZ2" s="399"/>
      <c r="QGA2" s="399"/>
      <c r="QGB2" s="399"/>
      <c r="QGC2" s="399"/>
      <c r="QGD2" s="399"/>
      <c r="QGE2" s="399"/>
      <c r="QGF2" s="399"/>
      <c r="QGG2" s="399"/>
      <c r="QGH2" s="399"/>
      <c r="QGI2" s="399"/>
      <c r="QGJ2" s="399"/>
      <c r="QGK2" s="399"/>
      <c r="QGL2" s="399"/>
      <c r="QGM2" s="399"/>
      <c r="QGN2" s="399"/>
      <c r="QGO2" s="399"/>
      <c r="QGP2" s="399"/>
      <c r="QGQ2" s="399"/>
      <c r="QGR2" s="399"/>
      <c r="QGS2" s="399"/>
      <c r="QGT2" s="399"/>
      <c r="QGU2" s="399"/>
      <c r="QGV2" s="399"/>
      <c r="QGW2" s="399"/>
      <c r="QGX2" s="399"/>
      <c r="QGY2" s="399"/>
      <c r="QGZ2" s="399"/>
      <c r="QHA2" s="399"/>
      <c r="QHB2" s="399"/>
      <c r="QHC2" s="399"/>
      <c r="QHD2" s="399"/>
      <c r="QHE2" s="399"/>
      <c r="QHF2" s="399"/>
      <c r="QHG2" s="399"/>
      <c r="QHH2" s="399"/>
      <c r="QHI2" s="399"/>
      <c r="QHJ2" s="399"/>
      <c r="QHK2" s="399"/>
      <c r="QHL2" s="399"/>
      <c r="QHM2" s="399"/>
      <c r="QHN2" s="399"/>
      <c r="QHO2" s="399"/>
      <c r="QHP2" s="399"/>
      <c r="QHQ2" s="399"/>
      <c r="QHR2" s="399"/>
      <c r="QHS2" s="399"/>
      <c r="QHT2" s="399"/>
      <c r="QHU2" s="399"/>
      <c r="QHV2" s="399"/>
      <c r="QHW2" s="399"/>
      <c r="QHX2" s="399"/>
      <c r="QHY2" s="399"/>
      <c r="QHZ2" s="399"/>
      <c r="QIA2" s="399"/>
      <c r="QIB2" s="399"/>
      <c r="QIC2" s="399"/>
      <c r="QID2" s="399"/>
      <c r="QIE2" s="399"/>
      <c r="QIF2" s="399"/>
      <c r="QIG2" s="399"/>
      <c r="QIH2" s="399"/>
      <c r="QII2" s="399"/>
      <c r="QIJ2" s="399"/>
      <c r="QIK2" s="399"/>
      <c r="QIL2" s="399"/>
      <c r="QIM2" s="399"/>
      <c r="QIN2" s="399"/>
      <c r="QIO2" s="399"/>
      <c r="QIP2" s="399"/>
      <c r="QIQ2" s="399"/>
      <c r="QIR2" s="399"/>
      <c r="QIS2" s="399"/>
      <c r="QIT2" s="399"/>
      <c r="QIU2" s="399"/>
      <c r="QIV2" s="399"/>
      <c r="QIW2" s="399"/>
      <c r="QIX2" s="399"/>
      <c r="QIY2" s="399"/>
      <c r="QIZ2" s="399"/>
      <c r="QJA2" s="399"/>
      <c r="QJB2" s="399"/>
      <c r="QJC2" s="399"/>
      <c r="QJD2" s="399"/>
      <c r="QJE2" s="399"/>
      <c r="QJF2" s="399"/>
      <c r="QJG2" s="399"/>
      <c r="QJH2" s="399"/>
      <c r="QJI2" s="399"/>
      <c r="QJJ2" s="399"/>
      <c r="QJK2" s="399"/>
      <c r="QJL2" s="399"/>
      <c r="QJM2" s="399"/>
      <c r="QJN2" s="399"/>
      <c r="QJO2" s="399"/>
      <c r="QJP2" s="399"/>
      <c r="QJQ2" s="399"/>
      <c r="QJR2" s="399"/>
      <c r="QJS2" s="399"/>
      <c r="QJT2" s="399"/>
      <c r="QJU2" s="399"/>
      <c r="QJV2" s="399"/>
      <c r="QJW2" s="399"/>
      <c r="QJX2" s="399"/>
      <c r="QJY2" s="399"/>
      <c r="QJZ2" s="399"/>
      <c r="QKA2" s="399"/>
      <c r="QKB2" s="399"/>
      <c r="QKC2" s="399"/>
      <c r="QKD2" s="399"/>
      <c r="QKE2" s="399"/>
      <c r="QKF2" s="399"/>
      <c r="QKG2" s="399"/>
      <c r="QKH2" s="399"/>
      <c r="QKI2" s="399"/>
      <c r="QKJ2" s="399"/>
      <c r="QKK2" s="399"/>
      <c r="QKL2" s="399"/>
      <c r="QKM2" s="399"/>
      <c r="QKN2" s="399"/>
      <c r="QKO2" s="399"/>
      <c r="QKP2" s="399"/>
      <c r="QKQ2" s="399"/>
      <c r="QKR2" s="399"/>
      <c r="QKS2" s="399"/>
      <c r="QKT2" s="399"/>
      <c r="QKU2" s="399"/>
      <c r="QKV2" s="399"/>
      <c r="QKW2" s="399"/>
      <c r="QKX2" s="399"/>
      <c r="QKY2" s="399"/>
      <c r="QKZ2" s="399"/>
      <c r="QLA2" s="399"/>
      <c r="QLB2" s="399"/>
      <c r="QLC2" s="399"/>
      <c r="QLD2" s="399"/>
      <c r="QLE2" s="399"/>
      <c r="QLF2" s="399"/>
      <c r="QLG2" s="399"/>
      <c r="QLH2" s="399"/>
      <c r="QLI2" s="399"/>
      <c r="QLJ2" s="399"/>
      <c r="QLK2" s="399"/>
      <c r="QLL2" s="399"/>
      <c r="QLM2" s="399"/>
      <c r="QLN2" s="399"/>
      <c r="QLO2" s="399"/>
      <c r="QLP2" s="399"/>
      <c r="QLQ2" s="399"/>
      <c r="QLR2" s="399"/>
      <c r="QLS2" s="399"/>
      <c r="QLT2" s="399"/>
      <c r="QLU2" s="399"/>
      <c r="QLV2" s="399"/>
      <c r="QLW2" s="399"/>
      <c r="QLX2" s="399"/>
      <c r="QLY2" s="399"/>
      <c r="QLZ2" s="399"/>
      <c r="QMA2" s="399"/>
      <c r="QMB2" s="399"/>
      <c r="QMC2" s="399"/>
      <c r="QMD2" s="399"/>
      <c r="QME2" s="399"/>
      <c r="QMF2" s="399"/>
      <c r="QMG2" s="399"/>
      <c r="QMH2" s="399"/>
      <c r="QMI2" s="399"/>
      <c r="QMJ2" s="399"/>
      <c r="QMK2" s="399"/>
      <c r="QML2" s="399"/>
      <c r="QMM2" s="399"/>
      <c r="QMN2" s="399"/>
      <c r="QMO2" s="399"/>
      <c r="QMP2" s="399"/>
      <c r="QMQ2" s="399"/>
      <c r="QMR2" s="399"/>
      <c r="QMS2" s="399"/>
      <c r="QMT2" s="399"/>
      <c r="QMU2" s="399"/>
      <c r="QMV2" s="399"/>
      <c r="QMW2" s="399"/>
      <c r="QMX2" s="399"/>
      <c r="QMY2" s="399"/>
      <c r="QMZ2" s="399"/>
      <c r="QNA2" s="399"/>
      <c r="QNB2" s="399"/>
      <c r="QNC2" s="399"/>
      <c r="QND2" s="399"/>
      <c r="QNE2" s="399"/>
      <c r="QNF2" s="399"/>
      <c r="QNG2" s="399"/>
      <c r="QNH2" s="399"/>
      <c r="QNI2" s="399"/>
      <c r="QNJ2" s="399"/>
      <c r="QNK2" s="399"/>
      <c r="QNL2" s="399"/>
      <c r="QNM2" s="399"/>
      <c r="QNN2" s="399"/>
      <c r="QNO2" s="399"/>
      <c r="QNP2" s="399"/>
      <c r="QNQ2" s="399"/>
      <c r="QNR2" s="399"/>
      <c r="QNS2" s="399"/>
      <c r="QNT2" s="399"/>
      <c r="QNU2" s="399"/>
      <c r="QNV2" s="399"/>
      <c r="QNW2" s="399"/>
      <c r="QNX2" s="399"/>
      <c r="QNY2" s="399"/>
      <c r="QNZ2" s="399"/>
      <c r="QOA2" s="399"/>
      <c r="QOB2" s="399"/>
      <c r="QOC2" s="399"/>
      <c r="QOD2" s="399"/>
      <c r="QOE2" s="399"/>
      <c r="QOF2" s="399"/>
      <c r="QOG2" s="399"/>
      <c r="QOH2" s="399"/>
      <c r="QOI2" s="399"/>
      <c r="QOJ2" s="399"/>
      <c r="QOK2" s="399"/>
      <c r="QOL2" s="399"/>
      <c r="QOM2" s="399"/>
      <c r="QON2" s="399"/>
      <c r="QOO2" s="399"/>
      <c r="QOP2" s="399"/>
      <c r="QOQ2" s="399"/>
      <c r="QOR2" s="399"/>
      <c r="QOS2" s="399"/>
      <c r="QOT2" s="399"/>
      <c r="QOU2" s="399"/>
      <c r="QOV2" s="399"/>
      <c r="QOW2" s="399"/>
      <c r="QOX2" s="399"/>
      <c r="QOY2" s="399"/>
      <c r="QOZ2" s="399"/>
      <c r="QPA2" s="399"/>
      <c r="QPB2" s="399"/>
      <c r="QPC2" s="399"/>
      <c r="QPD2" s="399"/>
      <c r="QPE2" s="399"/>
      <c r="QPF2" s="399"/>
      <c r="QPG2" s="399"/>
      <c r="QPH2" s="399"/>
      <c r="QPI2" s="399"/>
      <c r="QPJ2" s="399"/>
      <c r="QPK2" s="399"/>
      <c r="QPL2" s="399"/>
      <c r="QPM2" s="399"/>
      <c r="QPN2" s="399"/>
      <c r="QPO2" s="399"/>
      <c r="QPP2" s="399"/>
      <c r="QPQ2" s="399"/>
      <c r="QPR2" s="399"/>
      <c r="QPS2" s="399"/>
      <c r="QPT2" s="399"/>
      <c r="QPU2" s="399"/>
      <c r="QPV2" s="399"/>
      <c r="QPW2" s="399"/>
      <c r="QPX2" s="399"/>
      <c r="QPY2" s="399"/>
      <c r="QPZ2" s="399"/>
      <c r="QQA2" s="399"/>
      <c r="QQB2" s="399"/>
      <c r="QQC2" s="399"/>
      <c r="QQD2" s="399"/>
      <c r="QQE2" s="399"/>
      <c r="QQF2" s="399"/>
      <c r="QQG2" s="399"/>
      <c r="QQH2" s="399"/>
      <c r="QQI2" s="399"/>
      <c r="QQJ2" s="399"/>
      <c r="QQK2" s="399"/>
      <c r="QQL2" s="399"/>
      <c r="QQM2" s="399"/>
      <c r="QQN2" s="399"/>
      <c r="QQO2" s="399"/>
      <c r="QQP2" s="399"/>
      <c r="QQQ2" s="399"/>
      <c r="QQR2" s="399"/>
      <c r="QQS2" s="399"/>
      <c r="QQT2" s="399"/>
      <c r="QQU2" s="399"/>
      <c r="QQV2" s="399"/>
      <c r="QQW2" s="399"/>
      <c r="QQX2" s="399"/>
      <c r="QQY2" s="399"/>
      <c r="QQZ2" s="399"/>
      <c r="QRA2" s="399"/>
      <c r="QRB2" s="399"/>
      <c r="QRC2" s="399"/>
      <c r="QRD2" s="399"/>
      <c r="QRE2" s="399"/>
      <c r="QRF2" s="399"/>
      <c r="QRG2" s="399"/>
      <c r="QRH2" s="399"/>
      <c r="QRI2" s="399"/>
      <c r="QRJ2" s="399"/>
      <c r="QRK2" s="399"/>
      <c r="QRL2" s="399"/>
      <c r="QRM2" s="399"/>
      <c r="QRN2" s="399"/>
      <c r="QRO2" s="399"/>
      <c r="QRP2" s="399"/>
      <c r="QRQ2" s="399"/>
      <c r="QRR2" s="399"/>
      <c r="QRS2" s="399"/>
      <c r="QRT2" s="399"/>
      <c r="QRU2" s="399"/>
      <c r="QRV2" s="399"/>
      <c r="QRW2" s="399"/>
      <c r="QRX2" s="399"/>
      <c r="QRY2" s="399"/>
      <c r="QRZ2" s="399"/>
      <c r="QSA2" s="399"/>
      <c r="QSB2" s="399"/>
      <c r="QSC2" s="399"/>
      <c r="QSD2" s="399"/>
      <c r="QSE2" s="399"/>
      <c r="QSF2" s="399"/>
      <c r="QSG2" s="399"/>
      <c r="QSH2" s="399"/>
      <c r="QSI2" s="399"/>
      <c r="QSJ2" s="399"/>
      <c r="QSK2" s="399"/>
      <c r="QSL2" s="399"/>
      <c r="QSM2" s="399"/>
      <c r="QSN2" s="399"/>
      <c r="QSO2" s="399"/>
      <c r="QSP2" s="399"/>
      <c r="QSQ2" s="399"/>
      <c r="QSR2" s="399"/>
      <c r="QSS2" s="399"/>
      <c r="QST2" s="399"/>
      <c r="QSU2" s="399"/>
      <c r="QSV2" s="399"/>
      <c r="QSW2" s="399"/>
      <c r="QSX2" s="399"/>
      <c r="QSY2" s="399"/>
      <c r="QSZ2" s="399"/>
      <c r="QTA2" s="399"/>
      <c r="QTB2" s="399"/>
      <c r="QTC2" s="399"/>
      <c r="QTD2" s="399"/>
      <c r="QTE2" s="399"/>
      <c r="QTF2" s="399"/>
      <c r="QTG2" s="399"/>
      <c r="QTH2" s="399"/>
      <c r="QTI2" s="399"/>
      <c r="QTJ2" s="399"/>
      <c r="QTK2" s="399"/>
      <c r="QTL2" s="399"/>
      <c r="QTM2" s="399"/>
      <c r="QTN2" s="399"/>
      <c r="QTO2" s="399"/>
      <c r="QTP2" s="399"/>
      <c r="QTQ2" s="399"/>
      <c r="QTR2" s="399"/>
      <c r="QTS2" s="399"/>
      <c r="QTT2" s="399"/>
      <c r="QTU2" s="399"/>
      <c r="QTV2" s="399"/>
      <c r="QTW2" s="399"/>
      <c r="QTX2" s="399"/>
      <c r="QTY2" s="399"/>
      <c r="QTZ2" s="399"/>
      <c r="QUA2" s="399"/>
      <c r="QUB2" s="399"/>
      <c r="QUC2" s="399"/>
      <c r="QUD2" s="399"/>
      <c r="QUE2" s="399"/>
      <c r="QUF2" s="399"/>
      <c r="QUG2" s="399"/>
      <c r="QUH2" s="399"/>
      <c r="QUI2" s="399"/>
      <c r="QUJ2" s="399"/>
      <c r="QUK2" s="399"/>
      <c r="QUL2" s="399"/>
      <c r="QUM2" s="399"/>
      <c r="QUN2" s="399"/>
      <c r="QUO2" s="399"/>
      <c r="QUP2" s="399"/>
      <c r="QUQ2" s="399"/>
      <c r="QUR2" s="399"/>
      <c r="QUS2" s="399"/>
      <c r="QUT2" s="399"/>
      <c r="QUU2" s="399"/>
      <c r="QUV2" s="399"/>
      <c r="QUW2" s="399"/>
      <c r="QUX2" s="399"/>
      <c r="QUY2" s="399"/>
      <c r="QUZ2" s="399"/>
      <c r="QVA2" s="399"/>
      <c r="QVB2" s="399"/>
      <c r="QVC2" s="399"/>
      <c r="QVD2" s="399"/>
      <c r="QVE2" s="399"/>
      <c r="QVF2" s="399"/>
      <c r="QVG2" s="399"/>
      <c r="QVH2" s="399"/>
      <c r="QVI2" s="399"/>
      <c r="QVJ2" s="399"/>
      <c r="QVK2" s="399"/>
      <c r="QVL2" s="399"/>
      <c r="QVM2" s="399"/>
      <c r="QVN2" s="399"/>
      <c r="QVO2" s="399"/>
      <c r="QVP2" s="399"/>
      <c r="QVQ2" s="399"/>
      <c r="QVR2" s="399"/>
      <c r="QVS2" s="399"/>
      <c r="QVT2" s="399"/>
      <c r="QVU2" s="399"/>
      <c r="QVV2" s="399"/>
      <c r="QVW2" s="399"/>
      <c r="QVX2" s="399"/>
      <c r="QVY2" s="399"/>
      <c r="QVZ2" s="399"/>
      <c r="QWA2" s="399"/>
      <c r="QWB2" s="399"/>
      <c r="QWC2" s="399"/>
      <c r="QWD2" s="399"/>
      <c r="QWE2" s="399"/>
      <c r="QWF2" s="399"/>
      <c r="QWG2" s="399"/>
      <c r="QWH2" s="399"/>
      <c r="QWI2" s="399"/>
      <c r="QWJ2" s="399"/>
      <c r="QWK2" s="399"/>
      <c r="QWL2" s="399"/>
      <c r="QWM2" s="399"/>
      <c r="QWN2" s="399"/>
      <c r="QWO2" s="399"/>
      <c r="QWP2" s="399"/>
      <c r="QWQ2" s="399"/>
      <c r="QWR2" s="399"/>
      <c r="QWS2" s="399"/>
      <c r="QWT2" s="399"/>
      <c r="QWU2" s="399"/>
      <c r="QWV2" s="399"/>
      <c r="QWW2" s="399"/>
      <c r="QWX2" s="399"/>
      <c r="QWY2" s="399"/>
      <c r="QWZ2" s="399"/>
      <c r="QXA2" s="399"/>
      <c r="QXB2" s="399"/>
      <c r="QXC2" s="399"/>
      <c r="QXD2" s="399"/>
      <c r="QXE2" s="399"/>
      <c r="QXF2" s="399"/>
      <c r="QXG2" s="399"/>
      <c r="QXH2" s="399"/>
      <c r="QXI2" s="399"/>
      <c r="QXJ2" s="399"/>
      <c r="QXK2" s="399"/>
      <c r="QXL2" s="399"/>
      <c r="QXM2" s="399"/>
      <c r="QXN2" s="399"/>
      <c r="QXO2" s="399"/>
      <c r="QXP2" s="399"/>
      <c r="QXQ2" s="399"/>
      <c r="QXR2" s="399"/>
      <c r="QXS2" s="399"/>
      <c r="QXT2" s="399"/>
      <c r="QXU2" s="399"/>
      <c r="QXV2" s="399"/>
      <c r="QXW2" s="399"/>
      <c r="QXX2" s="399"/>
      <c r="QXY2" s="399"/>
      <c r="QXZ2" s="399"/>
      <c r="QYA2" s="399"/>
      <c r="QYB2" s="399"/>
      <c r="QYC2" s="399"/>
      <c r="QYD2" s="399"/>
      <c r="QYE2" s="399"/>
      <c r="QYF2" s="399"/>
      <c r="QYG2" s="399"/>
      <c r="QYH2" s="399"/>
      <c r="QYI2" s="399"/>
      <c r="QYJ2" s="399"/>
      <c r="QYK2" s="399"/>
      <c r="QYL2" s="399"/>
      <c r="QYM2" s="399"/>
      <c r="QYN2" s="399"/>
      <c r="QYO2" s="399"/>
      <c r="QYP2" s="399"/>
      <c r="QYQ2" s="399"/>
      <c r="QYR2" s="399"/>
      <c r="QYS2" s="399"/>
      <c r="QYT2" s="399"/>
      <c r="QYU2" s="399"/>
      <c r="QYV2" s="399"/>
      <c r="QYW2" s="399"/>
      <c r="QYX2" s="399"/>
      <c r="QYY2" s="399"/>
      <c r="QYZ2" s="399"/>
      <c r="QZA2" s="399"/>
      <c r="QZB2" s="399"/>
      <c r="QZC2" s="399"/>
      <c r="QZD2" s="399"/>
      <c r="QZE2" s="399"/>
      <c r="QZF2" s="399"/>
      <c r="QZG2" s="399"/>
      <c r="QZH2" s="399"/>
      <c r="QZI2" s="399"/>
      <c r="QZJ2" s="399"/>
      <c r="QZK2" s="399"/>
      <c r="QZL2" s="399"/>
      <c r="QZM2" s="399"/>
      <c r="QZN2" s="399"/>
      <c r="QZO2" s="399"/>
      <c r="QZP2" s="399"/>
      <c r="QZQ2" s="399"/>
      <c r="QZR2" s="399"/>
      <c r="QZS2" s="399"/>
      <c r="QZT2" s="399"/>
      <c r="QZU2" s="399"/>
      <c r="QZV2" s="399"/>
      <c r="QZW2" s="399"/>
      <c r="QZX2" s="399"/>
      <c r="QZY2" s="399"/>
      <c r="QZZ2" s="399"/>
      <c r="RAA2" s="399"/>
      <c r="RAB2" s="399"/>
      <c r="RAC2" s="399"/>
      <c r="RAD2" s="399"/>
      <c r="RAE2" s="399"/>
      <c r="RAF2" s="399"/>
      <c r="RAG2" s="399"/>
      <c r="RAH2" s="399"/>
      <c r="RAI2" s="399"/>
      <c r="RAJ2" s="399"/>
      <c r="RAK2" s="399"/>
      <c r="RAL2" s="399"/>
      <c r="RAM2" s="399"/>
      <c r="RAN2" s="399"/>
      <c r="RAO2" s="399"/>
      <c r="RAP2" s="399"/>
      <c r="RAQ2" s="399"/>
      <c r="RAR2" s="399"/>
      <c r="RAS2" s="399"/>
      <c r="RAT2" s="399"/>
      <c r="RAU2" s="399"/>
      <c r="RAV2" s="399"/>
      <c r="RAW2" s="399"/>
      <c r="RAX2" s="399"/>
      <c r="RAY2" s="399"/>
      <c r="RAZ2" s="399"/>
      <c r="RBA2" s="399"/>
      <c r="RBB2" s="399"/>
      <c r="RBC2" s="399"/>
      <c r="RBD2" s="399"/>
      <c r="RBE2" s="399"/>
      <c r="RBF2" s="399"/>
      <c r="RBG2" s="399"/>
      <c r="RBH2" s="399"/>
      <c r="RBI2" s="399"/>
      <c r="RBJ2" s="399"/>
      <c r="RBK2" s="399"/>
      <c r="RBL2" s="399"/>
      <c r="RBM2" s="399"/>
      <c r="RBN2" s="399"/>
      <c r="RBO2" s="399"/>
      <c r="RBP2" s="399"/>
      <c r="RBQ2" s="399"/>
      <c r="RBR2" s="399"/>
      <c r="RBS2" s="399"/>
      <c r="RBT2" s="399"/>
      <c r="RBU2" s="399"/>
      <c r="RBV2" s="399"/>
      <c r="RBW2" s="399"/>
      <c r="RBX2" s="399"/>
      <c r="RBY2" s="399"/>
      <c r="RBZ2" s="399"/>
      <c r="RCA2" s="399"/>
      <c r="RCB2" s="399"/>
      <c r="RCC2" s="399"/>
      <c r="RCD2" s="399"/>
      <c r="RCE2" s="399"/>
      <c r="RCF2" s="399"/>
      <c r="RCG2" s="399"/>
      <c r="RCH2" s="399"/>
      <c r="RCI2" s="399"/>
      <c r="RCJ2" s="399"/>
      <c r="RCK2" s="399"/>
      <c r="RCL2" s="399"/>
      <c r="RCM2" s="399"/>
      <c r="RCN2" s="399"/>
      <c r="RCO2" s="399"/>
      <c r="RCP2" s="399"/>
      <c r="RCQ2" s="399"/>
      <c r="RCR2" s="399"/>
      <c r="RCS2" s="399"/>
      <c r="RCT2" s="399"/>
      <c r="RCU2" s="399"/>
      <c r="RCV2" s="399"/>
      <c r="RCW2" s="399"/>
      <c r="RCX2" s="399"/>
      <c r="RCY2" s="399"/>
      <c r="RCZ2" s="399"/>
      <c r="RDA2" s="399"/>
      <c r="RDB2" s="399"/>
      <c r="RDC2" s="399"/>
      <c r="RDD2" s="399"/>
      <c r="RDE2" s="399"/>
      <c r="RDF2" s="399"/>
      <c r="RDG2" s="399"/>
      <c r="RDH2" s="399"/>
      <c r="RDI2" s="399"/>
      <c r="RDJ2" s="399"/>
      <c r="RDK2" s="399"/>
      <c r="RDL2" s="399"/>
      <c r="RDM2" s="399"/>
      <c r="RDN2" s="399"/>
      <c r="RDO2" s="399"/>
      <c r="RDP2" s="399"/>
      <c r="RDQ2" s="399"/>
      <c r="RDR2" s="399"/>
      <c r="RDS2" s="399"/>
      <c r="RDT2" s="399"/>
      <c r="RDU2" s="399"/>
      <c r="RDV2" s="399"/>
      <c r="RDW2" s="399"/>
      <c r="RDX2" s="399"/>
      <c r="RDY2" s="399"/>
      <c r="RDZ2" s="399"/>
      <c r="REA2" s="399"/>
      <c r="REB2" s="399"/>
      <c r="REC2" s="399"/>
      <c r="RED2" s="399"/>
      <c r="REE2" s="399"/>
      <c r="REF2" s="399"/>
      <c r="REG2" s="399"/>
      <c r="REH2" s="399"/>
      <c r="REI2" s="399"/>
      <c r="REJ2" s="399"/>
      <c r="REK2" s="399"/>
      <c r="REL2" s="399"/>
      <c r="REM2" s="399"/>
      <c r="REN2" s="399"/>
      <c r="REO2" s="399"/>
      <c r="REP2" s="399"/>
      <c r="REQ2" s="399"/>
      <c r="RER2" s="399"/>
      <c r="RES2" s="399"/>
      <c r="RET2" s="399"/>
      <c r="REU2" s="399"/>
      <c r="REV2" s="399"/>
      <c r="REW2" s="399"/>
      <c r="REX2" s="399"/>
      <c r="REY2" s="399"/>
      <c r="REZ2" s="399"/>
      <c r="RFA2" s="399"/>
      <c r="RFB2" s="399"/>
      <c r="RFC2" s="399"/>
      <c r="RFD2" s="399"/>
      <c r="RFE2" s="399"/>
      <c r="RFF2" s="399"/>
      <c r="RFG2" s="399"/>
      <c r="RFH2" s="399"/>
      <c r="RFI2" s="399"/>
      <c r="RFJ2" s="399"/>
      <c r="RFK2" s="399"/>
      <c r="RFL2" s="399"/>
      <c r="RFM2" s="399"/>
      <c r="RFN2" s="399"/>
      <c r="RFO2" s="399"/>
      <c r="RFP2" s="399"/>
      <c r="RFQ2" s="399"/>
      <c r="RFR2" s="399"/>
      <c r="RFS2" s="399"/>
      <c r="RFT2" s="399"/>
      <c r="RFU2" s="399"/>
      <c r="RFV2" s="399"/>
      <c r="RFW2" s="399"/>
      <c r="RFX2" s="399"/>
      <c r="RFY2" s="399"/>
      <c r="RFZ2" s="399"/>
      <c r="RGA2" s="399"/>
      <c r="RGB2" s="399"/>
      <c r="RGC2" s="399"/>
      <c r="RGD2" s="399"/>
      <c r="RGE2" s="399"/>
      <c r="RGF2" s="399"/>
      <c r="RGG2" s="399"/>
      <c r="RGH2" s="399"/>
      <c r="RGI2" s="399"/>
      <c r="RGJ2" s="399"/>
      <c r="RGK2" s="399"/>
      <c r="RGL2" s="399"/>
      <c r="RGM2" s="399"/>
      <c r="RGN2" s="399"/>
      <c r="RGO2" s="399"/>
      <c r="RGP2" s="399"/>
      <c r="RGQ2" s="399"/>
      <c r="RGR2" s="399"/>
      <c r="RGS2" s="399"/>
      <c r="RGT2" s="399"/>
      <c r="RGU2" s="399"/>
      <c r="RGV2" s="399"/>
      <c r="RGW2" s="399"/>
      <c r="RGX2" s="399"/>
      <c r="RGY2" s="399"/>
      <c r="RGZ2" s="399"/>
      <c r="RHA2" s="399"/>
      <c r="RHB2" s="399"/>
      <c r="RHC2" s="399"/>
      <c r="RHD2" s="399"/>
      <c r="RHE2" s="399"/>
      <c r="RHF2" s="399"/>
      <c r="RHG2" s="399"/>
      <c r="RHH2" s="399"/>
      <c r="RHI2" s="399"/>
      <c r="RHJ2" s="399"/>
      <c r="RHK2" s="399"/>
      <c r="RHL2" s="399"/>
      <c r="RHM2" s="399"/>
      <c r="RHN2" s="399"/>
      <c r="RHO2" s="399"/>
      <c r="RHP2" s="399"/>
      <c r="RHQ2" s="399"/>
      <c r="RHR2" s="399"/>
      <c r="RHS2" s="399"/>
      <c r="RHT2" s="399"/>
      <c r="RHU2" s="399"/>
      <c r="RHV2" s="399"/>
      <c r="RHW2" s="399"/>
      <c r="RHX2" s="399"/>
      <c r="RHY2" s="399"/>
      <c r="RHZ2" s="399"/>
      <c r="RIA2" s="399"/>
      <c r="RIB2" s="399"/>
      <c r="RIC2" s="399"/>
      <c r="RID2" s="399"/>
      <c r="RIE2" s="399"/>
      <c r="RIF2" s="399"/>
      <c r="RIG2" s="399"/>
      <c r="RIH2" s="399"/>
      <c r="RII2" s="399"/>
      <c r="RIJ2" s="399"/>
      <c r="RIK2" s="399"/>
      <c r="RIL2" s="399"/>
      <c r="RIM2" s="399"/>
      <c r="RIN2" s="399"/>
      <c r="RIO2" s="399"/>
      <c r="RIP2" s="399"/>
      <c r="RIQ2" s="399"/>
      <c r="RIR2" s="399"/>
      <c r="RIS2" s="399"/>
      <c r="RIT2" s="399"/>
      <c r="RIU2" s="399"/>
      <c r="RIV2" s="399"/>
      <c r="RIW2" s="399"/>
      <c r="RIX2" s="399"/>
      <c r="RIY2" s="399"/>
      <c r="RIZ2" s="399"/>
      <c r="RJA2" s="399"/>
      <c r="RJB2" s="399"/>
      <c r="RJC2" s="399"/>
      <c r="RJD2" s="399"/>
      <c r="RJE2" s="399"/>
      <c r="RJF2" s="399"/>
      <c r="RJG2" s="399"/>
      <c r="RJH2" s="399"/>
      <c r="RJI2" s="399"/>
      <c r="RJJ2" s="399"/>
      <c r="RJK2" s="399"/>
      <c r="RJL2" s="399"/>
      <c r="RJM2" s="399"/>
      <c r="RJN2" s="399"/>
      <c r="RJO2" s="399"/>
      <c r="RJP2" s="399"/>
      <c r="RJQ2" s="399"/>
      <c r="RJR2" s="399"/>
      <c r="RJS2" s="399"/>
      <c r="RJT2" s="399"/>
      <c r="RJU2" s="399"/>
      <c r="RJV2" s="399"/>
      <c r="RJW2" s="399"/>
      <c r="RJX2" s="399"/>
      <c r="RJY2" s="399"/>
      <c r="RJZ2" s="399"/>
      <c r="RKA2" s="399"/>
      <c r="RKB2" s="399"/>
      <c r="RKC2" s="399"/>
      <c r="RKD2" s="399"/>
      <c r="RKE2" s="399"/>
      <c r="RKF2" s="399"/>
      <c r="RKG2" s="399"/>
      <c r="RKH2" s="399"/>
      <c r="RKI2" s="399"/>
      <c r="RKJ2" s="399"/>
      <c r="RKK2" s="399"/>
      <c r="RKL2" s="399"/>
      <c r="RKM2" s="399"/>
      <c r="RKN2" s="399"/>
      <c r="RKO2" s="399"/>
      <c r="RKP2" s="399"/>
      <c r="RKQ2" s="399"/>
      <c r="RKR2" s="399"/>
      <c r="RKS2" s="399"/>
      <c r="RKT2" s="399"/>
      <c r="RKU2" s="399"/>
      <c r="RKV2" s="399"/>
      <c r="RKW2" s="399"/>
      <c r="RKX2" s="399"/>
      <c r="RKY2" s="399"/>
      <c r="RKZ2" s="399"/>
      <c r="RLA2" s="399"/>
      <c r="RLB2" s="399"/>
      <c r="RLC2" s="399"/>
      <c r="RLD2" s="399"/>
      <c r="RLE2" s="399"/>
      <c r="RLF2" s="399"/>
      <c r="RLG2" s="399"/>
      <c r="RLH2" s="399"/>
      <c r="RLI2" s="399"/>
      <c r="RLJ2" s="399"/>
      <c r="RLK2" s="399"/>
      <c r="RLL2" s="399"/>
      <c r="RLM2" s="399"/>
      <c r="RLN2" s="399"/>
      <c r="RLO2" s="399"/>
      <c r="RLP2" s="399"/>
      <c r="RLQ2" s="399"/>
      <c r="RLR2" s="399"/>
      <c r="RLS2" s="399"/>
      <c r="RLT2" s="399"/>
      <c r="RLU2" s="399"/>
      <c r="RLV2" s="399"/>
      <c r="RLW2" s="399"/>
      <c r="RLX2" s="399"/>
      <c r="RLY2" s="399"/>
      <c r="RLZ2" s="399"/>
      <c r="RMA2" s="399"/>
      <c r="RMB2" s="399"/>
      <c r="RMC2" s="399"/>
      <c r="RMD2" s="399"/>
      <c r="RME2" s="399"/>
      <c r="RMF2" s="399"/>
      <c r="RMG2" s="399"/>
      <c r="RMH2" s="399"/>
      <c r="RMI2" s="399"/>
      <c r="RMJ2" s="399"/>
      <c r="RMK2" s="399"/>
      <c r="RML2" s="399"/>
      <c r="RMM2" s="399"/>
      <c r="RMN2" s="399"/>
      <c r="RMO2" s="399"/>
      <c r="RMP2" s="399"/>
      <c r="RMQ2" s="399"/>
      <c r="RMR2" s="399"/>
      <c r="RMS2" s="399"/>
      <c r="RMT2" s="399"/>
      <c r="RMU2" s="399"/>
      <c r="RMV2" s="399"/>
      <c r="RMW2" s="399"/>
      <c r="RMX2" s="399"/>
      <c r="RMY2" s="399"/>
      <c r="RMZ2" s="399"/>
      <c r="RNA2" s="399"/>
      <c r="RNB2" s="399"/>
      <c r="RNC2" s="399"/>
      <c r="RND2" s="399"/>
      <c r="RNE2" s="399"/>
      <c r="RNF2" s="399"/>
      <c r="RNG2" s="399"/>
      <c r="RNH2" s="399"/>
      <c r="RNI2" s="399"/>
      <c r="RNJ2" s="399"/>
      <c r="RNK2" s="399"/>
      <c r="RNL2" s="399"/>
      <c r="RNM2" s="399"/>
      <c r="RNN2" s="399"/>
      <c r="RNO2" s="399"/>
      <c r="RNP2" s="399"/>
      <c r="RNQ2" s="399"/>
      <c r="RNR2" s="399"/>
      <c r="RNS2" s="399"/>
      <c r="RNT2" s="399"/>
      <c r="RNU2" s="399"/>
      <c r="RNV2" s="399"/>
      <c r="RNW2" s="399"/>
      <c r="RNX2" s="399"/>
      <c r="RNY2" s="399"/>
      <c r="RNZ2" s="399"/>
      <c r="ROA2" s="399"/>
      <c r="ROB2" s="399"/>
      <c r="ROC2" s="399"/>
      <c r="ROD2" s="399"/>
      <c r="ROE2" s="399"/>
      <c r="ROF2" s="399"/>
      <c r="ROG2" s="399"/>
      <c r="ROH2" s="399"/>
      <c r="ROI2" s="399"/>
      <c r="ROJ2" s="399"/>
      <c r="ROK2" s="399"/>
      <c r="ROL2" s="399"/>
      <c r="ROM2" s="399"/>
      <c r="RON2" s="399"/>
      <c r="ROO2" s="399"/>
      <c r="ROP2" s="399"/>
      <c r="ROQ2" s="399"/>
      <c r="ROR2" s="399"/>
      <c r="ROS2" s="399"/>
      <c r="ROT2" s="399"/>
      <c r="ROU2" s="399"/>
      <c r="ROV2" s="399"/>
      <c r="ROW2" s="399"/>
      <c r="ROX2" s="399"/>
      <c r="ROY2" s="399"/>
      <c r="ROZ2" s="399"/>
      <c r="RPA2" s="399"/>
      <c r="RPB2" s="399"/>
      <c r="RPC2" s="399"/>
      <c r="RPD2" s="399"/>
      <c r="RPE2" s="399"/>
      <c r="RPF2" s="399"/>
      <c r="RPG2" s="399"/>
      <c r="RPH2" s="399"/>
      <c r="RPI2" s="399"/>
      <c r="RPJ2" s="399"/>
      <c r="RPK2" s="399"/>
      <c r="RPL2" s="399"/>
      <c r="RPM2" s="399"/>
      <c r="RPN2" s="399"/>
      <c r="RPO2" s="399"/>
      <c r="RPP2" s="399"/>
      <c r="RPQ2" s="399"/>
      <c r="RPR2" s="399"/>
      <c r="RPS2" s="399"/>
      <c r="RPT2" s="399"/>
      <c r="RPU2" s="399"/>
      <c r="RPV2" s="399"/>
      <c r="RPW2" s="399"/>
      <c r="RPX2" s="399"/>
      <c r="RPY2" s="399"/>
      <c r="RPZ2" s="399"/>
      <c r="RQA2" s="399"/>
      <c r="RQB2" s="399"/>
      <c r="RQC2" s="399"/>
      <c r="RQD2" s="399"/>
      <c r="RQE2" s="399"/>
      <c r="RQF2" s="399"/>
      <c r="RQG2" s="399"/>
      <c r="RQH2" s="399"/>
      <c r="RQI2" s="399"/>
      <c r="RQJ2" s="399"/>
      <c r="RQK2" s="399"/>
      <c r="RQL2" s="399"/>
      <c r="RQM2" s="399"/>
      <c r="RQN2" s="399"/>
      <c r="RQO2" s="399"/>
      <c r="RQP2" s="399"/>
      <c r="RQQ2" s="399"/>
      <c r="RQR2" s="399"/>
      <c r="RQS2" s="399"/>
      <c r="RQT2" s="399"/>
      <c r="RQU2" s="399"/>
      <c r="RQV2" s="399"/>
      <c r="RQW2" s="399"/>
      <c r="RQX2" s="399"/>
      <c r="RQY2" s="399"/>
      <c r="RQZ2" s="399"/>
      <c r="RRA2" s="399"/>
      <c r="RRB2" s="399"/>
      <c r="RRC2" s="399"/>
      <c r="RRD2" s="399"/>
      <c r="RRE2" s="399"/>
      <c r="RRF2" s="399"/>
      <c r="RRG2" s="399"/>
      <c r="RRH2" s="399"/>
      <c r="RRI2" s="399"/>
      <c r="RRJ2" s="399"/>
      <c r="RRK2" s="399"/>
      <c r="RRL2" s="399"/>
      <c r="RRM2" s="399"/>
      <c r="RRN2" s="399"/>
      <c r="RRO2" s="399"/>
      <c r="RRP2" s="399"/>
      <c r="RRQ2" s="399"/>
      <c r="RRR2" s="399"/>
      <c r="RRS2" s="399"/>
      <c r="RRT2" s="399"/>
      <c r="RRU2" s="399"/>
      <c r="RRV2" s="399"/>
      <c r="RRW2" s="399"/>
      <c r="RRX2" s="399"/>
      <c r="RRY2" s="399"/>
      <c r="RRZ2" s="399"/>
      <c r="RSA2" s="399"/>
      <c r="RSB2" s="399"/>
      <c r="RSC2" s="399"/>
      <c r="RSD2" s="399"/>
      <c r="RSE2" s="399"/>
      <c r="RSF2" s="399"/>
      <c r="RSG2" s="399"/>
      <c r="RSH2" s="399"/>
      <c r="RSI2" s="399"/>
      <c r="RSJ2" s="399"/>
      <c r="RSK2" s="399"/>
      <c r="RSL2" s="399"/>
      <c r="RSM2" s="399"/>
      <c r="RSN2" s="399"/>
      <c r="RSO2" s="399"/>
      <c r="RSP2" s="399"/>
      <c r="RSQ2" s="399"/>
      <c r="RSR2" s="399"/>
      <c r="RSS2" s="399"/>
      <c r="RST2" s="399"/>
      <c r="RSU2" s="399"/>
      <c r="RSV2" s="399"/>
      <c r="RSW2" s="399"/>
      <c r="RSX2" s="399"/>
      <c r="RSY2" s="399"/>
      <c r="RSZ2" s="399"/>
      <c r="RTA2" s="399"/>
      <c r="RTB2" s="399"/>
      <c r="RTC2" s="399"/>
      <c r="RTD2" s="399"/>
      <c r="RTE2" s="399"/>
      <c r="RTF2" s="399"/>
      <c r="RTG2" s="399"/>
      <c r="RTH2" s="399"/>
      <c r="RTI2" s="399"/>
      <c r="RTJ2" s="399"/>
      <c r="RTK2" s="399"/>
      <c r="RTL2" s="399"/>
      <c r="RTM2" s="399"/>
      <c r="RTN2" s="399"/>
      <c r="RTO2" s="399"/>
      <c r="RTP2" s="399"/>
      <c r="RTQ2" s="399"/>
      <c r="RTR2" s="399"/>
      <c r="RTS2" s="399"/>
      <c r="RTT2" s="399"/>
      <c r="RTU2" s="399"/>
      <c r="RTV2" s="399"/>
      <c r="RTW2" s="399"/>
      <c r="RTX2" s="399"/>
      <c r="RTY2" s="399"/>
      <c r="RTZ2" s="399"/>
      <c r="RUA2" s="399"/>
      <c r="RUB2" s="399"/>
      <c r="RUC2" s="399"/>
      <c r="RUD2" s="399"/>
      <c r="RUE2" s="399"/>
      <c r="RUF2" s="399"/>
      <c r="RUG2" s="399"/>
      <c r="RUH2" s="399"/>
      <c r="RUI2" s="399"/>
      <c r="RUJ2" s="399"/>
      <c r="RUK2" s="399"/>
      <c r="RUL2" s="399"/>
      <c r="RUM2" s="399"/>
      <c r="RUN2" s="399"/>
      <c r="RUO2" s="399"/>
      <c r="RUP2" s="399"/>
      <c r="RUQ2" s="399"/>
      <c r="RUR2" s="399"/>
      <c r="RUS2" s="399"/>
      <c r="RUT2" s="399"/>
      <c r="RUU2" s="399"/>
      <c r="RUV2" s="399"/>
      <c r="RUW2" s="399"/>
      <c r="RUX2" s="399"/>
      <c r="RUY2" s="399"/>
      <c r="RUZ2" s="399"/>
      <c r="RVA2" s="399"/>
      <c r="RVB2" s="399"/>
      <c r="RVC2" s="399"/>
      <c r="RVD2" s="399"/>
      <c r="RVE2" s="399"/>
      <c r="RVF2" s="399"/>
      <c r="RVG2" s="399"/>
      <c r="RVH2" s="399"/>
      <c r="RVI2" s="399"/>
      <c r="RVJ2" s="399"/>
      <c r="RVK2" s="399"/>
      <c r="RVL2" s="399"/>
      <c r="RVM2" s="399"/>
      <c r="RVN2" s="399"/>
      <c r="RVO2" s="399"/>
      <c r="RVP2" s="399"/>
      <c r="RVQ2" s="399"/>
      <c r="RVR2" s="399"/>
      <c r="RVS2" s="399"/>
      <c r="RVT2" s="399"/>
      <c r="RVU2" s="399"/>
      <c r="RVV2" s="399"/>
      <c r="RVW2" s="399"/>
      <c r="RVX2" s="399"/>
      <c r="RVY2" s="399"/>
      <c r="RVZ2" s="399"/>
      <c r="RWA2" s="399"/>
      <c r="RWB2" s="399"/>
      <c r="RWC2" s="399"/>
      <c r="RWD2" s="399"/>
      <c r="RWE2" s="399"/>
      <c r="RWF2" s="399"/>
      <c r="RWG2" s="399"/>
      <c r="RWH2" s="399"/>
      <c r="RWI2" s="399"/>
      <c r="RWJ2" s="399"/>
      <c r="RWK2" s="399"/>
      <c r="RWL2" s="399"/>
      <c r="RWM2" s="399"/>
      <c r="RWN2" s="399"/>
      <c r="RWO2" s="399"/>
      <c r="RWP2" s="399"/>
      <c r="RWQ2" s="399"/>
      <c r="RWR2" s="399"/>
      <c r="RWS2" s="399"/>
      <c r="RWT2" s="399"/>
      <c r="RWU2" s="399"/>
      <c r="RWV2" s="399"/>
      <c r="RWW2" s="399"/>
      <c r="RWX2" s="399"/>
      <c r="RWY2" s="399"/>
      <c r="RWZ2" s="399"/>
      <c r="RXA2" s="399"/>
      <c r="RXB2" s="399"/>
      <c r="RXC2" s="399"/>
      <c r="RXD2" s="399"/>
      <c r="RXE2" s="399"/>
      <c r="RXF2" s="399"/>
      <c r="RXG2" s="399"/>
      <c r="RXH2" s="399"/>
      <c r="RXI2" s="399"/>
      <c r="RXJ2" s="399"/>
      <c r="RXK2" s="399"/>
      <c r="RXL2" s="399"/>
      <c r="RXM2" s="399"/>
      <c r="RXN2" s="399"/>
      <c r="RXO2" s="399"/>
      <c r="RXP2" s="399"/>
      <c r="RXQ2" s="399"/>
      <c r="RXR2" s="399"/>
      <c r="RXS2" s="399"/>
      <c r="RXT2" s="399"/>
      <c r="RXU2" s="399"/>
      <c r="RXV2" s="399"/>
      <c r="RXW2" s="399"/>
      <c r="RXX2" s="399"/>
      <c r="RXY2" s="399"/>
      <c r="RXZ2" s="399"/>
      <c r="RYA2" s="399"/>
      <c r="RYB2" s="399"/>
      <c r="RYC2" s="399"/>
      <c r="RYD2" s="399"/>
      <c r="RYE2" s="399"/>
      <c r="RYF2" s="399"/>
      <c r="RYG2" s="399"/>
      <c r="RYH2" s="399"/>
      <c r="RYI2" s="399"/>
      <c r="RYJ2" s="399"/>
      <c r="RYK2" s="399"/>
      <c r="RYL2" s="399"/>
      <c r="RYM2" s="399"/>
      <c r="RYN2" s="399"/>
      <c r="RYO2" s="399"/>
      <c r="RYP2" s="399"/>
      <c r="RYQ2" s="399"/>
      <c r="RYR2" s="399"/>
      <c r="RYS2" s="399"/>
      <c r="RYT2" s="399"/>
      <c r="RYU2" s="399"/>
      <c r="RYV2" s="399"/>
      <c r="RYW2" s="399"/>
      <c r="RYX2" s="399"/>
      <c r="RYY2" s="399"/>
      <c r="RYZ2" s="399"/>
      <c r="RZA2" s="399"/>
      <c r="RZB2" s="399"/>
      <c r="RZC2" s="399"/>
      <c r="RZD2" s="399"/>
      <c r="RZE2" s="399"/>
      <c r="RZF2" s="399"/>
      <c r="RZG2" s="399"/>
      <c r="RZH2" s="399"/>
      <c r="RZI2" s="399"/>
      <c r="RZJ2" s="399"/>
      <c r="RZK2" s="399"/>
      <c r="RZL2" s="399"/>
      <c r="RZM2" s="399"/>
      <c r="RZN2" s="399"/>
      <c r="RZO2" s="399"/>
      <c r="RZP2" s="399"/>
      <c r="RZQ2" s="399"/>
      <c r="RZR2" s="399"/>
      <c r="RZS2" s="399"/>
      <c r="RZT2" s="399"/>
      <c r="RZU2" s="399"/>
      <c r="RZV2" s="399"/>
      <c r="RZW2" s="399"/>
      <c r="RZX2" s="399"/>
      <c r="RZY2" s="399"/>
      <c r="RZZ2" s="399"/>
      <c r="SAA2" s="399"/>
      <c r="SAB2" s="399"/>
      <c r="SAC2" s="399"/>
      <c r="SAD2" s="399"/>
      <c r="SAE2" s="399"/>
      <c r="SAF2" s="399"/>
      <c r="SAG2" s="399"/>
      <c r="SAH2" s="399"/>
      <c r="SAI2" s="399"/>
      <c r="SAJ2" s="399"/>
      <c r="SAK2" s="399"/>
      <c r="SAL2" s="399"/>
      <c r="SAM2" s="399"/>
      <c r="SAN2" s="399"/>
      <c r="SAO2" s="399"/>
      <c r="SAP2" s="399"/>
      <c r="SAQ2" s="399"/>
      <c r="SAR2" s="399"/>
      <c r="SAS2" s="399"/>
      <c r="SAT2" s="399"/>
      <c r="SAU2" s="399"/>
      <c r="SAV2" s="399"/>
      <c r="SAW2" s="399"/>
      <c r="SAX2" s="399"/>
      <c r="SAY2" s="399"/>
      <c r="SAZ2" s="399"/>
      <c r="SBA2" s="399"/>
      <c r="SBB2" s="399"/>
      <c r="SBC2" s="399"/>
      <c r="SBD2" s="399"/>
      <c r="SBE2" s="399"/>
      <c r="SBF2" s="399"/>
      <c r="SBG2" s="399"/>
      <c r="SBH2" s="399"/>
      <c r="SBI2" s="399"/>
      <c r="SBJ2" s="399"/>
      <c r="SBK2" s="399"/>
      <c r="SBL2" s="399"/>
      <c r="SBM2" s="399"/>
      <c r="SBN2" s="399"/>
      <c r="SBO2" s="399"/>
      <c r="SBP2" s="399"/>
      <c r="SBQ2" s="399"/>
      <c r="SBR2" s="399"/>
      <c r="SBS2" s="399"/>
      <c r="SBT2" s="399"/>
      <c r="SBU2" s="399"/>
      <c r="SBV2" s="399"/>
      <c r="SBW2" s="399"/>
      <c r="SBX2" s="399"/>
      <c r="SBY2" s="399"/>
      <c r="SBZ2" s="399"/>
      <c r="SCA2" s="399"/>
      <c r="SCB2" s="399"/>
      <c r="SCC2" s="399"/>
      <c r="SCD2" s="399"/>
      <c r="SCE2" s="399"/>
      <c r="SCF2" s="399"/>
      <c r="SCG2" s="399"/>
      <c r="SCH2" s="399"/>
      <c r="SCI2" s="399"/>
      <c r="SCJ2" s="399"/>
      <c r="SCK2" s="399"/>
      <c r="SCL2" s="399"/>
      <c r="SCM2" s="399"/>
      <c r="SCN2" s="399"/>
      <c r="SCO2" s="399"/>
      <c r="SCP2" s="399"/>
      <c r="SCQ2" s="399"/>
      <c r="SCR2" s="399"/>
      <c r="SCS2" s="399"/>
      <c r="SCT2" s="399"/>
      <c r="SCU2" s="399"/>
      <c r="SCV2" s="399"/>
      <c r="SCW2" s="399"/>
      <c r="SCX2" s="399"/>
      <c r="SCY2" s="399"/>
      <c r="SCZ2" s="399"/>
      <c r="SDA2" s="399"/>
      <c r="SDB2" s="399"/>
      <c r="SDC2" s="399"/>
      <c r="SDD2" s="399"/>
      <c r="SDE2" s="399"/>
      <c r="SDF2" s="399"/>
      <c r="SDG2" s="399"/>
      <c r="SDH2" s="399"/>
      <c r="SDI2" s="399"/>
      <c r="SDJ2" s="399"/>
      <c r="SDK2" s="399"/>
      <c r="SDL2" s="399"/>
      <c r="SDM2" s="399"/>
      <c r="SDN2" s="399"/>
      <c r="SDO2" s="399"/>
      <c r="SDP2" s="399"/>
      <c r="SDQ2" s="399"/>
      <c r="SDR2" s="399"/>
      <c r="SDS2" s="399"/>
      <c r="SDT2" s="399"/>
      <c r="SDU2" s="399"/>
      <c r="SDV2" s="399"/>
      <c r="SDW2" s="399"/>
      <c r="SDX2" s="399"/>
      <c r="SDY2" s="399"/>
      <c r="SDZ2" s="399"/>
      <c r="SEA2" s="399"/>
      <c r="SEB2" s="399"/>
      <c r="SEC2" s="399"/>
      <c r="SED2" s="399"/>
      <c r="SEE2" s="399"/>
      <c r="SEF2" s="399"/>
      <c r="SEG2" s="399"/>
      <c r="SEH2" s="399"/>
      <c r="SEI2" s="399"/>
      <c r="SEJ2" s="399"/>
      <c r="SEK2" s="399"/>
      <c r="SEL2" s="399"/>
      <c r="SEM2" s="399"/>
      <c r="SEN2" s="399"/>
      <c r="SEO2" s="399"/>
      <c r="SEP2" s="399"/>
      <c r="SEQ2" s="399"/>
      <c r="SER2" s="399"/>
      <c r="SES2" s="399"/>
      <c r="SET2" s="399"/>
      <c r="SEU2" s="399"/>
      <c r="SEV2" s="399"/>
      <c r="SEW2" s="399"/>
      <c r="SEX2" s="399"/>
      <c r="SEY2" s="399"/>
      <c r="SEZ2" s="399"/>
      <c r="SFA2" s="399"/>
      <c r="SFB2" s="399"/>
      <c r="SFC2" s="399"/>
      <c r="SFD2" s="399"/>
      <c r="SFE2" s="399"/>
      <c r="SFF2" s="399"/>
      <c r="SFG2" s="399"/>
      <c r="SFH2" s="399"/>
      <c r="SFI2" s="399"/>
      <c r="SFJ2" s="399"/>
      <c r="SFK2" s="399"/>
      <c r="SFL2" s="399"/>
      <c r="SFM2" s="399"/>
      <c r="SFN2" s="399"/>
      <c r="SFO2" s="399"/>
      <c r="SFP2" s="399"/>
      <c r="SFQ2" s="399"/>
      <c r="SFR2" s="399"/>
      <c r="SFS2" s="399"/>
      <c r="SFT2" s="399"/>
      <c r="SFU2" s="399"/>
      <c r="SFV2" s="399"/>
      <c r="SFW2" s="399"/>
      <c r="SFX2" s="399"/>
      <c r="SFY2" s="399"/>
      <c r="SFZ2" s="399"/>
      <c r="SGA2" s="399"/>
      <c r="SGB2" s="399"/>
      <c r="SGC2" s="399"/>
      <c r="SGD2" s="399"/>
      <c r="SGE2" s="399"/>
      <c r="SGF2" s="399"/>
      <c r="SGG2" s="399"/>
      <c r="SGH2" s="399"/>
      <c r="SGI2" s="399"/>
      <c r="SGJ2" s="399"/>
      <c r="SGK2" s="399"/>
      <c r="SGL2" s="399"/>
      <c r="SGM2" s="399"/>
      <c r="SGN2" s="399"/>
      <c r="SGO2" s="399"/>
      <c r="SGP2" s="399"/>
      <c r="SGQ2" s="399"/>
      <c r="SGR2" s="399"/>
      <c r="SGS2" s="399"/>
      <c r="SGT2" s="399"/>
      <c r="SGU2" s="399"/>
      <c r="SGV2" s="399"/>
      <c r="SGW2" s="399"/>
      <c r="SGX2" s="399"/>
      <c r="SGY2" s="399"/>
      <c r="SGZ2" s="399"/>
      <c r="SHA2" s="399"/>
      <c r="SHB2" s="399"/>
      <c r="SHC2" s="399"/>
      <c r="SHD2" s="399"/>
      <c r="SHE2" s="399"/>
      <c r="SHF2" s="399"/>
      <c r="SHG2" s="399"/>
      <c r="SHH2" s="399"/>
      <c r="SHI2" s="399"/>
      <c r="SHJ2" s="399"/>
      <c r="SHK2" s="399"/>
      <c r="SHL2" s="399"/>
      <c r="SHM2" s="399"/>
      <c r="SHN2" s="399"/>
      <c r="SHO2" s="399"/>
      <c r="SHP2" s="399"/>
      <c r="SHQ2" s="399"/>
      <c r="SHR2" s="399"/>
      <c r="SHS2" s="399"/>
      <c r="SHT2" s="399"/>
      <c r="SHU2" s="399"/>
      <c r="SHV2" s="399"/>
      <c r="SHW2" s="399"/>
      <c r="SHX2" s="399"/>
      <c r="SHY2" s="399"/>
      <c r="SHZ2" s="399"/>
      <c r="SIA2" s="399"/>
      <c r="SIB2" s="399"/>
      <c r="SIC2" s="399"/>
      <c r="SID2" s="399"/>
      <c r="SIE2" s="399"/>
      <c r="SIF2" s="399"/>
      <c r="SIG2" s="399"/>
      <c r="SIH2" s="399"/>
      <c r="SII2" s="399"/>
      <c r="SIJ2" s="399"/>
      <c r="SIK2" s="399"/>
      <c r="SIL2" s="399"/>
      <c r="SIM2" s="399"/>
      <c r="SIN2" s="399"/>
      <c r="SIO2" s="399"/>
      <c r="SIP2" s="399"/>
      <c r="SIQ2" s="399"/>
      <c r="SIR2" s="399"/>
      <c r="SIS2" s="399"/>
      <c r="SIT2" s="399"/>
      <c r="SIU2" s="399"/>
      <c r="SIV2" s="399"/>
      <c r="SIW2" s="399"/>
      <c r="SIX2" s="399"/>
      <c r="SIY2" s="399"/>
      <c r="SIZ2" s="399"/>
      <c r="SJA2" s="399"/>
      <c r="SJB2" s="399"/>
      <c r="SJC2" s="399"/>
      <c r="SJD2" s="399"/>
      <c r="SJE2" s="399"/>
      <c r="SJF2" s="399"/>
      <c r="SJG2" s="399"/>
      <c r="SJH2" s="399"/>
      <c r="SJI2" s="399"/>
      <c r="SJJ2" s="399"/>
      <c r="SJK2" s="399"/>
      <c r="SJL2" s="399"/>
      <c r="SJM2" s="399"/>
      <c r="SJN2" s="399"/>
      <c r="SJO2" s="399"/>
      <c r="SJP2" s="399"/>
      <c r="SJQ2" s="399"/>
      <c r="SJR2" s="399"/>
      <c r="SJS2" s="399"/>
      <c r="SJT2" s="399"/>
      <c r="SJU2" s="399"/>
      <c r="SJV2" s="399"/>
      <c r="SJW2" s="399"/>
      <c r="SJX2" s="399"/>
      <c r="SJY2" s="399"/>
      <c r="SJZ2" s="399"/>
      <c r="SKA2" s="399"/>
      <c r="SKB2" s="399"/>
      <c r="SKC2" s="399"/>
      <c r="SKD2" s="399"/>
      <c r="SKE2" s="399"/>
      <c r="SKF2" s="399"/>
      <c r="SKG2" s="399"/>
      <c r="SKH2" s="399"/>
      <c r="SKI2" s="399"/>
      <c r="SKJ2" s="399"/>
      <c r="SKK2" s="399"/>
      <c r="SKL2" s="399"/>
      <c r="SKM2" s="399"/>
      <c r="SKN2" s="399"/>
      <c r="SKO2" s="399"/>
      <c r="SKP2" s="399"/>
      <c r="SKQ2" s="399"/>
      <c r="SKR2" s="399"/>
      <c r="SKS2" s="399"/>
      <c r="SKT2" s="399"/>
      <c r="SKU2" s="399"/>
      <c r="SKV2" s="399"/>
      <c r="SKW2" s="399"/>
      <c r="SKX2" s="399"/>
      <c r="SKY2" s="399"/>
      <c r="SKZ2" s="399"/>
      <c r="SLA2" s="399"/>
      <c r="SLB2" s="399"/>
      <c r="SLC2" s="399"/>
      <c r="SLD2" s="399"/>
      <c r="SLE2" s="399"/>
      <c r="SLF2" s="399"/>
      <c r="SLG2" s="399"/>
      <c r="SLH2" s="399"/>
      <c r="SLI2" s="399"/>
      <c r="SLJ2" s="399"/>
      <c r="SLK2" s="399"/>
      <c r="SLL2" s="399"/>
      <c r="SLM2" s="399"/>
      <c r="SLN2" s="399"/>
      <c r="SLO2" s="399"/>
      <c r="SLP2" s="399"/>
      <c r="SLQ2" s="399"/>
      <c r="SLR2" s="399"/>
      <c r="SLS2" s="399"/>
      <c r="SLT2" s="399"/>
      <c r="SLU2" s="399"/>
      <c r="SLV2" s="399"/>
      <c r="SLW2" s="399"/>
      <c r="SLX2" s="399"/>
      <c r="SLY2" s="399"/>
      <c r="SLZ2" s="399"/>
      <c r="SMA2" s="399"/>
      <c r="SMB2" s="399"/>
      <c r="SMC2" s="399"/>
      <c r="SMD2" s="399"/>
      <c r="SME2" s="399"/>
      <c r="SMF2" s="399"/>
      <c r="SMG2" s="399"/>
      <c r="SMH2" s="399"/>
      <c r="SMI2" s="399"/>
      <c r="SMJ2" s="399"/>
      <c r="SMK2" s="399"/>
      <c r="SML2" s="399"/>
      <c r="SMM2" s="399"/>
      <c r="SMN2" s="399"/>
      <c r="SMO2" s="399"/>
      <c r="SMP2" s="399"/>
      <c r="SMQ2" s="399"/>
      <c r="SMR2" s="399"/>
      <c r="SMS2" s="399"/>
      <c r="SMT2" s="399"/>
      <c r="SMU2" s="399"/>
      <c r="SMV2" s="399"/>
      <c r="SMW2" s="399"/>
      <c r="SMX2" s="399"/>
      <c r="SMY2" s="399"/>
      <c r="SMZ2" s="399"/>
      <c r="SNA2" s="399"/>
      <c r="SNB2" s="399"/>
      <c r="SNC2" s="399"/>
      <c r="SND2" s="399"/>
      <c r="SNE2" s="399"/>
      <c r="SNF2" s="399"/>
      <c r="SNG2" s="399"/>
      <c r="SNH2" s="399"/>
      <c r="SNI2" s="399"/>
      <c r="SNJ2" s="399"/>
      <c r="SNK2" s="399"/>
      <c r="SNL2" s="399"/>
      <c r="SNM2" s="399"/>
      <c r="SNN2" s="399"/>
      <c r="SNO2" s="399"/>
      <c r="SNP2" s="399"/>
      <c r="SNQ2" s="399"/>
      <c r="SNR2" s="399"/>
      <c r="SNS2" s="399"/>
      <c r="SNT2" s="399"/>
      <c r="SNU2" s="399"/>
      <c r="SNV2" s="399"/>
      <c r="SNW2" s="399"/>
      <c r="SNX2" s="399"/>
      <c r="SNY2" s="399"/>
      <c r="SNZ2" s="399"/>
      <c r="SOA2" s="399"/>
      <c r="SOB2" s="399"/>
      <c r="SOC2" s="399"/>
      <c r="SOD2" s="399"/>
      <c r="SOE2" s="399"/>
      <c r="SOF2" s="399"/>
      <c r="SOG2" s="399"/>
      <c r="SOH2" s="399"/>
      <c r="SOI2" s="399"/>
      <c r="SOJ2" s="399"/>
      <c r="SOK2" s="399"/>
      <c r="SOL2" s="399"/>
      <c r="SOM2" s="399"/>
      <c r="SON2" s="399"/>
      <c r="SOO2" s="399"/>
      <c r="SOP2" s="399"/>
      <c r="SOQ2" s="399"/>
      <c r="SOR2" s="399"/>
      <c r="SOS2" s="399"/>
      <c r="SOT2" s="399"/>
      <c r="SOU2" s="399"/>
      <c r="SOV2" s="399"/>
      <c r="SOW2" s="399"/>
      <c r="SOX2" s="399"/>
      <c r="SOY2" s="399"/>
      <c r="SOZ2" s="399"/>
      <c r="SPA2" s="399"/>
      <c r="SPB2" s="399"/>
      <c r="SPC2" s="399"/>
      <c r="SPD2" s="399"/>
      <c r="SPE2" s="399"/>
      <c r="SPF2" s="399"/>
      <c r="SPG2" s="399"/>
      <c r="SPH2" s="399"/>
      <c r="SPI2" s="399"/>
      <c r="SPJ2" s="399"/>
      <c r="SPK2" s="399"/>
      <c r="SPL2" s="399"/>
      <c r="SPM2" s="399"/>
      <c r="SPN2" s="399"/>
      <c r="SPO2" s="399"/>
      <c r="SPP2" s="399"/>
      <c r="SPQ2" s="399"/>
      <c r="SPR2" s="399"/>
      <c r="SPS2" s="399"/>
      <c r="SPT2" s="399"/>
      <c r="SPU2" s="399"/>
      <c r="SPV2" s="399"/>
      <c r="SPW2" s="399"/>
      <c r="SPX2" s="399"/>
      <c r="SPY2" s="399"/>
      <c r="SPZ2" s="399"/>
      <c r="SQA2" s="399"/>
      <c r="SQB2" s="399"/>
      <c r="SQC2" s="399"/>
      <c r="SQD2" s="399"/>
      <c r="SQE2" s="399"/>
      <c r="SQF2" s="399"/>
      <c r="SQG2" s="399"/>
      <c r="SQH2" s="399"/>
      <c r="SQI2" s="399"/>
      <c r="SQJ2" s="399"/>
      <c r="SQK2" s="399"/>
      <c r="SQL2" s="399"/>
      <c r="SQM2" s="399"/>
      <c r="SQN2" s="399"/>
      <c r="SQO2" s="399"/>
      <c r="SQP2" s="399"/>
      <c r="SQQ2" s="399"/>
      <c r="SQR2" s="399"/>
      <c r="SQS2" s="399"/>
      <c r="SQT2" s="399"/>
      <c r="SQU2" s="399"/>
      <c r="SQV2" s="399"/>
      <c r="SQW2" s="399"/>
      <c r="SQX2" s="399"/>
      <c r="SQY2" s="399"/>
      <c r="SQZ2" s="399"/>
      <c r="SRA2" s="399"/>
      <c r="SRB2" s="399"/>
      <c r="SRC2" s="399"/>
      <c r="SRD2" s="399"/>
      <c r="SRE2" s="399"/>
      <c r="SRF2" s="399"/>
      <c r="SRG2" s="399"/>
      <c r="SRH2" s="399"/>
      <c r="SRI2" s="399"/>
      <c r="SRJ2" s="399"/>
      <c r="SRK2" s="399"/>
      <c r="SRL2" s="399"/>
      <c r="SRM2" s="399"/>
      <c r="SRN2" s="399"/>
      <c r="SRO2" s="399"/>
      <c r="SRP2" s="399"/>
      <c r="SRQ2" s="399"/>
      <c r="SRR2" s="399"/>
      <c r="SRS2" s="399"/>
      <c r="SRT2" s="399"/>
      <c r="SRU2" s="399"/>
      <c r="SRV2" s="399"/>
      <c r="SRW2" s="399"/>
      <c r="SRX2" s="399"/>
      <c r="SRY2" s="399"/>
      <c r="SRZ2" s="399"/>
      <c r="SSA2" s="399"/>
      <c r="SSB2" s="399"/>
      <c r="SSC2" s="399"/>
      <c r="SSD2" s="399"/>
      <c r="SSE2" s="399"/>
      <c r="SSF2" s="399"/>
      <c r="SSG2" s="399"/>
      <c r="SSH2" s="399"/>
      <c r="SSI2" s="399"/>
      <c r="SSJ2" s="399"/>
      <c r="SSK2" s="399"/>
      <c r="SSL2" s="399"/>
      <c r="SSM2" s="399"/>
      <c r="SSN2" s="399"/>
      <c r="SSO2" s="399"/>
      <c r="SSP2" s="399"/>
      <c r="SSQ2" s="399"/>
      <c r="SSR2" s="399"/>
      <c r="SSS2" s="399"/>
      <c r="SST2" s="399"/>
      <c r="SSU2" s="399"/>
      <c r="SSV2" s="399"/>
      <c r="SSW2" s="399"/>
      <c r="SSX2" s="399"/>
      <c r="SSY2" s="399"/>
      <c r="SSZ2" s="399"/>
      <c r="STA2" s="399"/>
      <c r="STB2" s="399"/>
      <c r="STC2" s="399"/>
      <c r="STD2" s="399"/>
      <c r="STE2" s="399"/>
      <c r="STF2" s="399"/>
      <c r="STG2" s="399"/>
      <c r="STH2" s="399"/>
      <c r="STI2" s="399"/>
      <c r="STJ2" s="399"/>
      <c r="STK2" s="399"/>
      <c r="STL2" s="399"/>
      <c r="STM2" s="399"/>
      <c r="STN2" s="399"/>
      <c r="STO2" s="399"/>
      <c r="STP2" s="399"/>
      <c r="STQ2" s="399"/>
      <c r="STR2" s="399"/>
      <c r="STS2" s="399"/>
      <c r="STT2" s="399"/>
      <c r="STU2" s="399"/>
      <c r="STV2" s="399"/>
      <c r="STW2" s="399"/>
      <c r="STX2" s="399"/>
      <c r="STY2" s="399"/>
      <c r="STZ2" s="399"/>
      <c r="SUA2" s="399"/>
      <c r="SUB2" s="399"/>
      <c r="SUC2" s="399"/>
      <c r="SUD2" s="399"/>
      <c r="SUE2" s="399"/>
      <c r="SUF2" s="399"/>
      <c r="SUG2" s="399"/>
      <c r="SUH2" s="399"/>
      <c r="SUI2" s="399"/>
      <c r="SUJ2" s="399"/>
      <c r="SUK2" s="399"/>
      <c r="SUL2" s="399"/>
      <c r="SUM2" s="399"/>
      <c r="SUN2" s="399"/>
      <c r="SUO2" s="399"/>
      <c r="SUP2" s="399"/>
      <c r="SUQ2" s="399"/>
      <c r="SUR2" s="399"/>
      <c r="SUS2" s="399"/>
      <c r="SUT2" s="399"/>
      <c r="SUU2" s="399"/>
      <c r="SUV2" s="399"/>
      <c r="SUW2" s="399"/>
      <c r="SUX2" s="399"/>
      <c r="SUY2" s="399"/>
      <c r="SUZ2" s="399"/>
      <c r="SVA2" s="399"/>
      <c r="SVB2" s="399"/>
      <c r="SVC2" s="399"/>
      <c r="SVD2" s="399"/>
      <c r="SVE2" s="399"/>
      <c r="SVF2" s="399"/>
      <c r="SVG2" s="399"/>
      <c r="SVH2" s="399"/>
      <c r="SVI2" s="399"/>
      <c r="SVJ2" s="399"/>
      <c r="SVK2" s="399"/>
      <c r="SVL2" s="399"/>
      <c r="SVM2" s="399"/>
      <c r="SVN2" s="399"/>
      <c r="SVO2" s="399"/>
      <c r="SVP2" s="399"/>
      <c r="SVQ2" s="399"/>
      <c r="SVR2" s="399"/>
      <c r="SVS2" s="399"/>
      <c r="SVT2" s="399"/>
      <c r="SVU2" s="399"/>
      <c r="SVV2" s="399"/>
      <c r="SVW2" s="399"/>
      <c r="SVX2" s="399"/>
      <c r="SVY2" s="399"/>
      <c r="SVZ2" s="399"/>
      <c r="SWA2" s="399"/>
      <c r="SWB2" s="399"/>
      <c r="SWC2" s="399"/>
      <c r="SWD2" s="399"/>
      <c r="SWE2" s="399"/>
      <c r="SWF2" s="399"/>
      <c r="SWG2" s="399"/>
      <c r="SWH2" s="399"/>
      <c r="SWI2" s="399"/>
      <c r="SWJ2" s="399"/>
      <c r="SWK2" s="399"/>
      <c r="SWL2" s="399"/>
      <c r="SWM2" s="399"/>
      <c r="SWN2" s="399"/>
      <c r="SWO2" s="399"/>
      <c r="SWP2" s="399"/>
      <c r="SWQ2" s="399"/>
      <c r="SWR2" s="399"/>
      <c r="SWS2" s="399"/>
      <c r="SWT2" s="399"/>
      <c r="SWU2" s="399"/>
      <c r="SWV2" s="399"/>
      <c r="SWW2" s="399"/>
      <c r="SWX2" s="399"/>
      <c r="SWY2" s="399"/>
      <c r="SWZ2" s="399"/>
      <c r="SXA2" s="399"/>
      <c r="SXB2" s="399"/>
      <c r="SXC2" s="399"/>
      <c r="SXD2" s="399"/>
      <c r="SXE2" s="399"/>
      <c r="SXF2" s="399"/>
      <c r="SXG2" s="399"/>
      <c r="SXH2" s="399"/>
      <c r="SXI2" s="399"/>
      <c r="SXJ2" s="399"/>
      <c r="SXK2" s="399"/>
      <c r="SXL2" s="399"/>
      <c r="SXM2" s="399"/>
      <c r="SXN2" s="399"/>
      <c r="SXO2" s="399"/>
      <c r="SXP2" s="399"/>
      <c r="SXQ2" s="399"/>
      <c r="SXR2" s="399"/>
      <c r="SXS2" s="399"/>
      <c r="SXT2" s="399"/>
      <c r="SXU2" s="399"/>
      <c r="SXV2" s="399"/>
      <c r="SXW2" s="399"/>
      <c r="SXX2" s="399"/>
      <c r="SXY2" s="399"/>
      <c r="SXZ2" s="399"/>
      <c r="SYA2" s="399"/>
      <c r="SYB2" s="399"/>
      <c r="SYC2" s="399"/>
      <c r="SYD2" s="399"/>
      <c r="SYE2" s="399"/>
      <c r="SYF2" s="399"/>
      <c r="SYG2" s="399"/>
      <c r="SYH2" s="399"/>
      <c r="SYI2" s="399"/>
      <c r="SYJ2" s="399"/>
      <c r="SYK2" s="399"/>
      <c r="SYL2" s="399"/>
      <c r="SYM2" s="399"/>
      <c r="SYN2" s="399"/>
      <c r="SYO2" s="399"/>
      <c r="SYP2" s="399"/>
      <c r="SYQ2" s="399"/>
      <c r="SYR2" s="399"/>
      <c r="SYS2" s="399"/>
      <c r="SYT2" s="399"/>
      <c r="SYU2" s="399"/>
      <c r="SYV2" s="399"/>
      <c r="SYW2" s="399"/>
      <c r="SYX2" s="399"/>
      <c r="SYY2" s="399"/>
      <c r="SYZ2" s="399"/>
      <c r="SZA2" s="399"/>
      <c r="SZB2" s="399"/>
      <c r="SZC2" s="399"/>
      <c r="SZD2" s="399"/>
      <c r="SZE2" s="399"/>
      <c r="SZF2" s="399"/>
      <c r="SZG2" s="399"/>
      <c r="SZH2" s="399"/>
      <c r="SZI2" s="399"/>
      <c r="SZJ2" s="399"/>
      <c r="SZK2" s="399"/>
      <c r="SZL2" s="399"/>
      <c r="SZM2" s="399"/>
      <c r="SZN2" s="399"/>
      <c r="SZO2" s="399"/>
      <c r="SZP2" s="399"/>
      <c r="SZQ2" s="399"/>
      <c r="SZR2" s="399"/>
      <c r="SZS2" s="399"/>
      <c r="SZT2" s="399"/>
      <c r="SZU2" s="399"/>
      <c r="SZV2" s="399"/>
      <c r="SZW2" s="399"/>
      <c r="SZX2" s="399"/>
      <c r="SZY2" s="399"/>
      <c r="SZZ2" s="399"/>
      <c r="TAA2" s="399"/>
      <c r="TAB2" s="399"/>
      <c r="TAC2" s="399"/>
      <c r="TAD2" s="399"/>
      <c r="TAE2" s="399"/>
      <c r="TAF2" s="399"/>
      <c r="TAG2" s="399"/>
      <c r="TAH2" s="399"/>
      <c r="TAI2" s="399"/>
      <c r="TAJ2" s="399"/>
      <c r="TAK2" s="399"/>
      <c r="TAL2" s="399"/>
      <c r="TAM2" s="399"/>
      <c r="TAN2" s="399"/>
      <c r="TAO2" s="399"/>
      <c r="TAP2" s="399"/>
      <c r="TAQ2" s="399"/>
      <c r="TAR2" s="399"/>
      <c r="TAS2" s="399"/>
      <c r="TAT2" s="399"/>
      <c r="TAU2" s="399"/>
      <c r="TAV2" s="399"/>
      <c r="TAW2" s="399"/>
      <c r="TAX2" s="399"/>
      <c r="TAY2" s="399"/>
      <c r="TAZ2" s="399"/>
      <c r="TBA2" s="399"/>
      <c r="TBB2" s="399"/>
      <c r="TBC2" s="399"/>
      <c r="TBD2" s="399"/>
      <c r="TBE2" s="399"/>
      <c r="TBF2" s="399"/>
      <c r="TBG2" s="399"/>
      <c r="TBH2" s="399"/>
      <c r="TBI2" s="399"/>
      <c r="TBJ2" s="399"/>
      <c r="TBK2" s="399"/>
      <c r="TBL2" s="399"/>
      <c r="TBM2" s="399"/>
      <c r="TBN2" s="399"/>
      <c r="TBO2" s="399"/>
      <c r="TBP2" s="399"/>
      <c r="TBQ2" s="399"/>
      <c r="TBR2" s="399"/>
      <c r="TBS2" s="399"/>
      <c r="TBT2" s="399"/>
      <c r="TBU2" s="399"/>
      <c r="TBV2" s="399"/>
      <c r="TBW2" s="399"/>
      <c r="TBX2" s="399"/>
      <c r="TBY2" s="399"/>
      <c r="TBZ2" s="399"/>
      <c r="TCA2" s="399"/>
      <c r="TCB2" s="399"/>
      <c r="TCC2" s="399"/>
      <c r="TCD2" s="399"/>
      <c r="TCE2" s="399"/>
      <c r="TCF2" s="399"/>
      <c r="TCG2" s="399"/>
      <c r="TCH2" s="399"/>
      <c r="TCI2" s="399"/>
      <c r="TCJ2" s="399"/>
      <c r="TCK2" s="399"/>
      <c r="TCL2" s="399"/>
      <c r="TCM2" s="399"/>
      <c r="TCN2" s="399"/>
      <c r="TCO2" s="399"/>
      <c r="TCP2" s="399"/>
      <c r="TCQ2" s="399"/>
      <c r="TCR2" s="399"/>
      <c r="TCS2" s="399"/>
      <c r="TCT2" s="399"/>
      <c r="TCU2" s="399"/>
      <c r="TCV2" s="399"/>
      <c r="TCW2" s="399"/>
      <c r="TCX2" s="399"/>
      <c r="TCY2" s="399"/>
      <c r="TCZ2" s="399"/>
      <c r="TDA2" s="399"/>
      <c r="TDB2" s="399"/>
      <c r="TDC2" s="399"/>
      <c r="TDD2" s="399"/>
      <c r="TDE2" s="399"/>
      <c r="TDF2" s="399"/>
      <c r="TDG2" s="399"/>
      <c r="TDH2" s="399"/>
      <c r="TDI2" s="399"/>
      <c r="TDJ2" s="399"/>
      <c r="TDK2" s="399"/>
      <c r="TDL2" s="399"/>
      <c r="TDM2" s="399"/>
      <c r="TDN2" s="399"/>
      <c r="TDO2" s="399"/>
      <c r="TDP2" s="399"/>
      <c r="TDQ2" s="399"/>
      <c r="TDR2" s="399"/>
      <c r="TDS2" s="399"/>
      <c r="TDT2" s="399"/>
      <c r="TDU2" s="399"/>
      <c r="TDV2" s="399"/>
      <c r="TDW2" s="399"/>
      <c r="TDX2" s="399"/>
      <c r="TDY2" s="399"/>
      <c r="TDZ2" s="399"/>
      <c r="TEA2" s="399"/>
      <c r="TEB2" s="399"/>
      <c r="TEC2" s="399"/>
      <c r="TED2" s="399"/>
      <c r="TEE2" s="399"/>
      <c r="TEF2" s="399"/>
      <c r="TEG2" s="399"/>
      <c r="TEH2" s="399"/>
      <c r="TEI2" s="399"/>
      <c r="TEJ2" s="399"/>
      <c r="TEK2" s="399"/>
      <c r="TEL2" s="399"/>
      <c r="TEM2" s="399"/>
      <c r="TEN2" s="399"/>
      <c r="TEO2" s="399"/>
      <c r="TEP2" s="399"/>
      <c r="TEQ2" s="399"/>
      <c r="TER2" s="399"/>
      <c r="TES2" s="399"/>
      <c r="TET2" s="399"/>
      <c r="TEU2" s="399"/>
      <c r="TEV2" s="399"/>
      <c r="TEW2" s="399"/>
      <c r="TEX2" s="399"/>
      <c r="TEY2" s="399"/>
      <c r="TEZ2" s="399"/>
      <c r="TFA2" s="399"/>
      <c r="TFB2" s="399"/>
      <c r="TFC2" s="399"/>
      <c r="TFD2" s="399"/>
      <c r="TFE2" s="399"/>
      <c r="TFF2" s="399"/>
      <c r="TFG2" s="399"/>
      <c r="TFH2" s="399"/>
      <c r="TFI2" s="399"/>
      <c r="TFJ2" s="399"/>
      <c r="TFK2" s="399"/>
      <c r="TFL2" s="399"/>
      <c r="TFM2" s="399"/>
      <c r="TFN2" s="399"/>
      <c r="TFO2" s="399"/>
      <c r="TFP2" s="399"/>
      <c r="TFQ2" s="399"/>
      <c r="TFR2" s="399"/>
      <c r="TFS2" s="399"/>
      <c r="TFT2" s="399"/>
      <c r="TFU2" s="399"/>
      <c r="TFV2" s="399"/>
      <c r="TFW2" s="399"/>
      <c r="TFX2" s="399"/>
      <c r="TFY2" s="399"/>
      <c r="TFZ2" s="399"/>
      <c r="TGA2" s="399"/>
      <c r="TGB2" s="399"/>
      <c r="TGC2" s="399"/>
      <c r="TGD2" s="399"/>
      <c r="TGE2" s="399"/>
      <c r="TGF2" s="399"/>
      <c r="TGG2" s="399"/>
      <c r="TGH2" s="399"/>
      <c r="TGI2" s="399"/>
      <c r="TGJ2" s="399"/>
      <c r="TGK2" s="399"/>
      <c r="TGL2" s="399"/>
      <c r="TGM2" s="399"/>
      <c r="TGN2" s="399"/>
      <c r="TGO2" s="399"/>
      <c r="TGP2" s="399"/>
      <c r="TGQ2" s="399"/>
      <c r="TGR2" s="399"/>
      <c r="TGS2" s="399"/>
      <c r="TGT2" s="399"/>
      <c r="TGU2" s="399"/>
      <c r="TGV2" s="399"/>
      <c r="TGW2" s="399"/>
      <c r="TGX2" s="399"/>
      <c r="TGY2" s="399"/>
      <c r="TGZ2" s="399"/>
      <c r="THA2" s="399"/>
      <c r="THB2" s="399"/>
      <c r="THC2" s="399"/>
      <c r="THD2" s="399"/>
      <c r="THE2" s="399"/>
      <c r="THF2" s="399"/>
      <c r="THG2" s="399"/>
      <c r="THH2" s="399"/>
      <c r="THI2" s="399"/>
      <c r="THJ2" s="399"/>
      <c r="THK2" s="399"/>
      <c r="THL2" s="399"/>
      <c r="THM2" s="399"/>
      <c r="THN2" s="399"/>
      <c r="THO2" s="399"/>
      <c r="THP2" s="399"/>
      <c r="THQ2" s="399"/>
      <c r="THR2" s="399"/>
      <c r="THS2" s="399"/>
      <c r="THT2" s="399"/>
      <c r="THU2" s="399"/>
      <c r="THV2" s="399"/>
      <c r="THW2" s="399"/>
      <c r="THX2" s="399"/>
      <c r="THY2" s="399"/>
      <c r="THZ2" s="399"/>
      <c r="TIA2" s="399"/>
      <c r="TIB2" s="399"/>
      <c r="TIC2" s="399"/>
      <c r="TID2" s="399"/>
      <c r="TIE2" s="399"/>
      <c r="TIF2" s="399"/>
      <c r="TIG2" s="399"/>
      <c r="TIH2" s="399"/>
      <c r="TII2" s="399"/>
      <c r="TIJ2" s="399"/>
      <c r="TIK2" s="399"/>
      <c r="TIL2" s="399"/>
      <c r="TIM2" s="399"/>
      <c r="TIN2" s="399"/>
      <c r="TIO2" s="399"/>
      <c r="TIP2" s="399"/>
      <c r="TIQ2" s="399"/>
      <c r="TIR2" s="399"/>
      <c r="TIS2" s="399"/>
      <c r="TIT2" s="399"/>
      <c r="TIU2" s="399"/>
      <c r="TIV2" s="399"/>
      <c r="TIW2" s="399"/>
      <c r="TIX2" s="399"/>
      <c r="TIY2" s="399"/>
      <c r="TIZ2" s="399"/>
      <c r="TJA2" s="399"/>
      <c r="TJB2" s="399"/>
      <c r="TJC2" s="399"/>
      <c r="TJD2" s="399"/>
      <c r="TJE2" s="399"/>
      <c r="TJF2" s="399"/>
      <c r="TJG2" s="399"/>
      <c r="TJH2" s="399"/>
      <c r="TJI2" s="399"/>
      <c r="TJJ2" s="399"/>
      <c r="TJK2" s="399"/>
      <c r="TJL2" s="399"/>
      <c r="TJM2" s="399"/>
      <c r="TJN2" s="399"/>
      <c r="TJO2" s="399"/>
      <c r="TJP2" s="399"/>
      <c r="TJQ2" s="399"/>
      <c r="TJR2" s="399"/>
      <c r="TJS2" s="399"/>
      <c r="TJT2" s="399"/>
      <c r="TJU2" s="399"/>
      <c r="TJV2" s="399"/>
      <c r="TJW2" s="399"/>
      <c r="TJX2" s="399"/>
      <c r="TJY2" s="399"/>
      <c r="TJZ2" s="399"/>
      <c r="TKA2" s="399"/>
      <c r="TKB2" s="399"/>
      <c r="TKC2" s="399"/>
      <c r="TKD2" s="399"/>
      <c r="TKE2" s="399"/>
      <c r="TKF2" s="399"/>
      <c r="TKG2" s="399"/>
      <c r="TKH2" s="399"/>
      <c r="TKI2" s="399"/>
      <c r="TKJ2" s="399"/>
      <c r="TKK2" s="399"/>
      <c r="TKL2" s="399"/>
      <c r="TKM2" s="399"/>
      <c r="TKN2" s="399"/>
      <c r="TKO2" s="399"/>
      <c r="TKP2" s="399"/>
      <c r="TKQ2" s="399"/>
      <c r="TKR2" s="399"/>
      <c r="TKS2" s="399"/>
      <c r="TKT2" s="399"/>
      <c r="TKU2" s="399"/>
      <c r="TKV2" s="399"/>
      <c r="TKW2" s="399"/>
      <c r="TKX2" s="399"/>
      <c r="TKY2" s="399"/>
      <c r="TKZ2" s="399"/>
      <c r="TLA2" s="399"/>
      <c r="TLB2" s="399"/>
      <c r="TLC2" s="399"/>
      <c r="TLD2" s="399"/>
      <c r="TLE2" s="399"/>
      <c r="TLF2" s="399"/>
      <c r="TLG2" s="399"/>
      <c r="TLH2" s="399"/>
      <c r="TLI2" s="399"/>
      <c r="TLJ2" s="399"/>
      <c r="TLK2" s="399"/>
      <c r="TLL2" s="399"/>
      <c r="TLM2" s="399"/>
      <c r="TLN2" s="399"/>
      <c r="TLO2" s="399"/>
      <c r="TLP2" s="399"/>
      <c r="TLQ2" s="399"/>
      <c r="TLR2" s="399"/>
      <c r="TLS2" s="399"/>
      <c r="TLT2" s="399"/>
      <c r="TLU2" s="399"/>
      <c r="TLV2" s="399"/>
      <c r="TLW2" s="399"/>
      <c r="TLX2" s="399"/>
      <c r="TLY2" s="399"/>
      <c r="TLZ2" s="399"/>
      <c r="TMA2" s="399"/>
      <c r="TMB2" s="399"/>
      <c r="TMC2" s="399"/>
      <c r="TMD2" s="399"/>
      <c r="TME2" s="399"/>
      <c r="TMF2" s="399"/>
      <c r="TMG2" s="399"/>
      <c r="TMH2" s="399"/>
      <c r="TMI2" s="399"/>
      <c r="TMJ2" s="399"/>
      <c r="TMK2" s="399"/>
      <c r="TML2" s="399"/>
      <c r="TMM2" s="399"/>
      <c r="TMN2" s="399"/>
      <c r="TMO2" s="399"/>
      <c r="TMP2" s="399"/>
      <c r="TMQ2" s="399"/>
      <c r="TMR2" s="399"/>
      <c r="TMS2" s="399"/>
      <c r="TMT2" s="399"/>
      <c r="TMU2" s="399"/>
      <c r="TMV2" s="399"/>
      <c r="TMW2" s="399"/>
      <c r="TMX2" s="399"/>
      <c r="TMY2" s="399"/>
      <c r="TMZ2" s="399"/>
      <c r="TNA2" s="399"/>
      <c r="TNB2" s="399"/>
      <c r="TNC2" s="399"/>
      <c r="TND2" s="399"/>
      <c r="TNE2" s="399"/>
      <c r="TNF2" s="399"/>
      <c r="TNG2" s="399"/>
      <c r="TNH2" s="399"/>
      <c r="TNI2" s="399"/>
      <c r="TNJ2" s="399"/>
      <c r="TNK2" s="399"/>
      <c r="TNL2" s="399"/>
      <c r="TNM2" s="399"/>
      <c r="TNN2" s="399"/>
      <c r="TNO2" s="399"/>
      <c r="TNP2" s="399"/>
      <c r="TNQ2" s="399"/>
      <c r="TNR2" s="399"/>
      <c r="TNS2" s="399"/>
      <c r="TNT2" s="399"/>
      <c r="TNU2" s="399"/>
      <c r="TNV2" s="399"/>
      <c r="TNW2" s="399"/>
      <c r="TNX2" s="399"/>
      <c r="TNY2" s="399"/>
      <c r="TNZ2" s="399"/>
      <c r="TOA2" s="399"/>
      <c r="TOB2" s="399"/>
      <c r="TOC2" s="399"/>
      <c r="TOD2" s="399"/>
      <c r="TOE2" s="399"/>
      <c r="TOF2" s="399"/>
      <c r="TOG2" s="399"/>
      <c r="TOH2" s="399"/>
      <c r="TOI2" s="399"/>
      <c r="TOJ2" s="399"/>
      <c r="TOK2" s="399"/>
      <c r="TOL2" s="399"/>
      <c r="TOM2" s="399"/>
      <c r="TON2" s="399"/>
      <c r="TOO2" s="399"/>
      <c r="TOP2" s="399"/>
      <c r="TOQ2" s="399"/>
      <c r="TOR2" s="399"/>
      <c r="TOS2" s="399"/>
      <c r="TOT2" s="399"/>
      <c r="TOU2" s="399"/>
      <c r="TOV2" s="399"/>
      <c r="TOW2" s="399"/>
      <c r="TOX2" s="399"/>
      <c r="TOY2" s="399"/>
      <c r="TOZ2" s="399"/>
      <c r="TPA2" s="399"/>
      <c r="TPB2" s="399"/>
      <c r="TPC2" s="399"/>
      <c r="TPD2" s="399"/>
      <c r="TPE2" s="399"/>
      <c r="TPF2" s="399"/>
      <c r="TPG2" s="399"/>
      <c r="TPH2" s="399"/>
      <c r="TPI2" s="399"/>
      <c r="TPJ2" s="399"/>
      <c r="TPK2" s="399"/>
      <c r="TPL2" s="399"/>
      <c r="TPM2" s="399"/>
      <c r="TPN2" s="399"/>
      <c r="TPO2" s="399"/>
      <c r="TPP2" s="399"/>
      <c r="TPQ2" s="399"/>
      <c r="TPR2" s="399"/>
      <c r="TPS2" s="399"/>
      <c r="TPT2" s="399"/>
      <c r="TPU2" s="399"/>
      <c r="TPV2" s="399"/>
      <c r="TPW2" s="399"/>
      <c r="TPX2" s="399"/>
      <c r="TPY2" s="399"/>
      <c r="TPZ2" s="399"/>
      <c r="TQA2" s="399"/>
      <c r="TQB2" s="399"/>
      <c r="TQC2" s="399"/>
      <c r="TQD2" s="399"/>
      <c r="TQE2" s="399"/>
      <c r="TQF2" s="399"/>
      <c r="TQG2" s="399"/>
      <c r="TQH2" s="399"/>
      <c r="TQI2" s="399"/>
      <c r="TQJ2" s="399"/>
      <c r="TQK2" s="399"/>
      <c r="TQL2" s="399"/>
      <c r="TQM2" s="399"/>
      <c r="TQN2" s="399"/>
      <c r="TQO2" s="399"/>
      <c r="TQP2" s="399"/>
      <c r="TQQ2" s="399"/>
      <c r="TQR2" s="399"/>
      <c r="TQS2" s="399"/>
      <c r="TQT2" s="399"/>
      <c r="TQU2" s="399"/>
      <c r="TQV2" s="399"/>
      <c r="TQW2" s="399"/>
      <c r="TQX2" s="399"/>
      <c r="TQY2" s="399"/>
      <c r="TQZ2" s="399"/>
      <c r="TRA2" s="399"/>
      <c r="TRB2" s="399"/>
      <c r="TRC2" s="399"/>
      <c r="TRD2" s="399"/>
      <c r="TRE2" s="399"/>
      <c r="TRF2" s="399"/>
      <c r="TRG2" s="399"/>
      <c r="TRH2" s="399"/>
      <c r="TRI2" s="399"/>
      <c r="TRJ2" s="399"/>
      <c r="TRK2" s="399"/>
      <c r="TRL2" s="399"/>
      <c r="TRM2" s="399"/>
      <c r="TRN2" s="399"/>
      <c r="TRO2" s="399"/>
      <c r="TRP2" s="399"/>
      <c r="TRQ2" s="399"/>
      <c r="TRR2" s="399"/>
      <c r="TRS2" s="399"/>
      <c r="TRT2" s="399"/>
      <c r="TRU2" s="399"/>
      <c r="TRV2" s="399"/>
      <c r="TRW2" s="399"/>
      <c r="TRX2" s="399"/>
      <c r="TRY2" s="399"/>
      <c r="TRZ2" s="399"/>
      <c r="TSA2" s="399"/>
      <c r="TSB2" s="399"/>
      <c r="TSC2" s="399"/>
      <c r="TSD2" s="399"/>
      <c r="TSE2" s="399"/>
      <c r="TSF2" s="399"/>
      <c r="TSG2" s="399"/>
      <c r="TSH2" s="399"/>
      <c r="TSI2" s="399"/>
      <c r="TSJ2" s="399"/>
      <c r="TSK2" s="399"/>
      <c r="TSL2" s="399"/>
      <c r="TSM2" s="399"/>
      <c r="TSN2" s="399"/>
      <c r="TSO2" s="399"/>
      <c r="TSP2" s="399"/>
      <c r="TSQ2" s="399"/>
      <c r="TSR2" s="399"/>
      <c r="TSS2" s="399"/>
      <c r="TST2" s="399"/>
      <c r="TSU2" s="399"/>
      <c r="TSV2" s="399"/>
      <c r="TSW2" s="399"/>
      <c r="TSX2" s="399"/>
      <c r="TSY2" s="399"/>
      <c r="TSZ2" s="399"/>
      <c r="TTA2" s="399"/>
      <c r="TTB2" s="399"/>
      <c r="TTC2" s="399"/>
      <c r="TTD2" s="399"/>
      <c r="TTE2" s="399"/>
      <c r="TTF2" s="399"/>
      <c r="TTG2" s="399"/>
      <c r="TTH2" s="399"/>
      <c r="TTI2" s="399"/>
      <c r="TTJ2" s="399"/>
      <c r="TTK2" s="399"/>
      <c r="TTL2" s="399"/>
      <c r="TTM2" s="399"/>
      <c r="TTN2" s="399"/>
      <c r="TTO2" s="399"/>
      <c r="TTP2" s="399"/>
      <c r="TTQ2" s="399"/>
      <c r="TTR2" s="399"/>
      <c r="TTS2" s="399"/>
      <c r="TTT2" s="399"/>
      <c r="TTU2" s="399"/>
      <c r="TTV2" s="399"/>
      <c r="TTW2" s="399"/>
      <c r="TTX2" s="399"/>
      <c r="TTY2" s="399"/>
      <c r="TTZ2" s="399"/>
      <c r="TUA2" s="399"/>
      <c r="TUB2" s="399"/>
      <c r="TUC2" s="399"/>
      <c r="TUD2" s="399"/>
      <c r="TUE2" s="399"/>
      <c r="TUF2" s="399"/>
      <c r="TUG2" s="399"/>
      <c r="TUH2" s="399"/>
      <c r="TUI2" s="399"/>
      <c r="TUJ2" s="399"/>
      <c r="TUK2" s="399"/>
      <c r="TUL2" s="399"/>
      <c r="TUM2" s="399"/>
      <c r="TUN2" s="399"/>
      <c r="TUO2" s="399"/>
      <c r="TUP2" s="399"/>
      <c r="TUQ2" s="399"/>
      <c r="TUR2" s="399"/>
      <c r="TUS2" s="399"/>
      <c r="TUT2" s="399"/>
      <c r="TUU2" s="399"/>
      <c r="TUV2" s="399"/>
      <c r="TUW2" s="399"/>
      <c r="TUX2" s="399"/>
      <c r="TUY2" s="399"/>
      <c r="TUZ2" s="399"/>
      <c r="TVA2" s="399"/>
      <c r="TVB2" s="399"/>
      <c r="TVC2" s="399"/>
      <c r="TVD2" s="399"/>
      <c r="TVE2" s="399"/>
      <c r="TVF2" s="399"/>
      <c r="TVG2" s="399"/>
      <c r="TVH2" s="399"/>
      <c r="TVI2" s="399"/>
      <c r="TVJ2" s="399"/>
      <c r="TVK2" s="399"/>
      <c r="TVL2" s="399"/>
      <c r="TVM2" s="399"/>
      <c r="TVN2" s="399"/>
      <c r="TVO2" s="399"/>
      <c r="TVP2" s="399"/>
      <c r="TVQ2" s="399"/>
      <c r="TVR2" s="399"/>
      <c r="TVS2" s="399"/>
      <c r="TVT2" s="399"/>
      <c r="TVU2" s="399"/>
      <c r="TVV2" s="399"/>
      <c r="TVW2" s="399"/>
      <c r="TVX2" s="399"/>
      <c r="TVY2" s="399"/>
      <c r="TVZ2" s="399"/>
      <c r="TWA2" s="399"/>
      <c r="TWB2" s="399"/>
      <c r="TWC2" s="399"/>
      <c r="TWD2" s="399"/>
      <c r="TWE2" s="399"/>
      <c r="TWF2" s="399"/>
      <c r="TWG2" s="399"/>
      <c r="TWH2" s="399"/>
      <c r="TWI2" s="399"/>
      <c r="TWJ2" s="399"/>
      <c r="TWK2" s="399"/>
      <c r="TWL2" s="399"/>
      <c r="TWM2" s="399"/>
      <c r="TWN2" s="399"/>
      <c r="TWO2" s="399"/>
      <c r="TWP2" s="399"/>
      <c r="TWQ2" s="399"/>
      <c r="TWR2" s="399"/>
      <c r="TWS2" s="399"/>
      <c r="TWT2" s="399"/>
      <c r="TWU2" s="399"/>
      <c r="TWV2" s="399"/>
      <c r="TWW2" s="399"/>
      <c r="TWX2" s="399"/>
      <c r="TWY2" s="399"/>
      <c r="TWZ2" s="399"/>
      <c r="TXA2" s="399"/>
      <c r="TXB2" s="399"/>
      <c r="TXC2" s="399"/>
      <c r="TXD2" s="399"/>
      <c r="TXE2" s="399"/>
      <c r="TXF2" s="399"/>
      <c r="TXG2" s="399"/>
      <c r="TXH2" s="399"/>
      <c r="TXI2" s="399"/>
      <c r="TXJ2" s="399"/>
      <c r="TXK2" s="399"/>
      <c r="TXL2" s="399"/>
      <c r="TXM2" s="399"/>
      <c r="TXN2" s="399"/>
      <c r="TXO2" s="399"/>
      <c r="TXP2" s="399"/>
      <c r="TXQ2" s="399"/>
      <c r="TXR2" s="399"/>
      <c r="TXS2" s="399"/>
      <c r="TXT2" s="399"/>
      <c r="TXU2" s="399"/>
      <c r="TXV2" s="399"/>
      <c r="TXW2" s="399"/>
      <c r="TXX2" s="399"/>
      <c r="TXY2" s="399"/>
      <c r="TXZ2" s="399"/>
      <c r="TYA2" s="399"/>
      <c r="TYB2" s="399"/>
      <c r="TYC2" s="399"/>
      <c r="TYD2" s="399"/>
      <c r="TYE2" s="399"/>
      <c r="TYF2" s="399"/>
      <c r="TYG2" s="399"/>
      <c r="TYH2" s="399"/>
      <c r="TYI2" s="399"/>
      <c r="TYJ2" s="399"/>
      <c r="TYK2" s="399"/>
      <c r="TYL2" s="399"/>
      <c r="TYM2" s="399"/>
      <c r="TYN2" s="399"/>
      <c r="TYO2" s="399"/>
      <c r="TYP2" s="399"/>
      <c r="TYQ2" s="399"/>
      <c r="TYR2" s="399"/>
      <c r="TYS2" s="399"/>
      <c r="TYT2" s="399"/>
      <c r="TYU2" s="399"/>
      <c r="TYV2" s="399"/>
      <c r="TYW2" s="399"/>
      <c r="TYX2" s="399"/>
      <c r="TYY2" s="399"/>
      <c r="TYZ2" s="399"/>
      <c r="TZA2" s="399"/>
      <c r="TZB2" s="399"/>
      <c r="TZC2" s="399"/>
      <c r="TZD2" s="399"/>
      <c r="TZE2" s="399"/>
      <c r="TZF2" s="399"/>
      <c r="TZG2" s="399"/>
      <c r="TZH2" s="399"/>
      <c r="TZI2" s="399"/>
      <c r="TZJ2" s="399"/>
      <c r="TZK2" s="399"/>
      <c r="TZL2" s="399"/>
      <c r="TZM2" s="399"/>
      <c r="TZN2" s="399"/>
      <c r="TZO2" s="399"/>
      <c r="TZP2" s="399"/>
      <c r="TZQ2" s="399"/>
      <c r="TZR2" s="399"/>
      <c r="TZS2" s="399"/>
      <c r="TZT2" s="399"/>
      <c r="TZU2" s="399"/>
      <c r="TZV2" s="399"/>
      <c r="TZW2" s="399"/>
      <c r="TZX2" s="399"/>
      <c r="TZY2" s="399"/>
      <c r="TZZ2" s="399"/>
      <c r="UAA2" s="399"/>
      <c r="UAB2" s="399"/>
      <c r="UAC2" s="399"/>
      <c r="UAD2" s="399"/>
      <c r="UAE2" s="399"/>
      <c r="UAF2" s="399"/>
      <c r="UAG2" s="399"/>
      <c r="UAH2" s="399"/>
      <c r="UAI2" s="399"/>
      <c r="UAJ2" s="399"/>
      <c r="UAK2" s="399"/>
      <c r="UAL2" s="399"/>
      <c r="UAM2" s="399"/>
      <c r="UAN2" s="399"/>
      <c r="UAO2" s="399"/>
      <c r="UAP2" s="399"/>
      <c r="UAQ2" s="399"/>
      <c r="UAR2" s="399"/>
      <c r="UAS2" s="399"/>
      <c r="UAT2" s="399"/>
      <c r="UAU2" s="399"/>
      <c r="UAV2" s="399"/>
      <c r="UAW2" s="399"/>
      <c r="UAX2" s="399"/>
      <c r="UAY2" s="399"/>
      <c r="UAZ2" s="399"/>
      <c r="UBA2" s="399"/>
      <c r="UBB2" s="399"/>
      <c r="UBC2" s="399"/>
      <c r="UBD2" s="399"/>
      <c r="UBE2" s="399"/>
      <c r="UBF2" s="399"/>
      <c r="UBG2" s="399"/>
      <c r="UBH2" s="399"/>
      <c r="UBI2" s="399"/>
      <c r="UBJ2" s="399"/>
      <c r="UBK2" s="399"/>
      <c r="UBL2" s="399"/>
      <c r="UBM2" s="399"/>
      <c r="UBN2" s="399"/>
      <c r="UBO2" s="399"/>
      <c r="UBP2" s="399"/>
      <c r="UBQ2" s="399"/>
      <c r="UBR2" s="399"/>
      <c r="UBS2" s="399"/>
      <c r="UBT2" s="399"/>
      <c r="UBU2" s="399"/>
      <c r="UBV2" s="399"/>
      <c r="UBW2" s="399"/>
      <c r="UBX2" s="399"/>
      <c r="UBY2" s="399"/>
      <c r="UBZ2" s="399"/>
      <c r="UCA2" s="399"/>
      <c r="UCB2" s="399"/>
      <c r="UCC2" s="399"/>
      <c r="UCD2" s="399"/>
      <c r="UCE2" s="399"/>
      <c r="UCF2" s="399"/>
      <c r="UCG2" s="399"/>
      <c r="UCH2" s="399"/>
      <c r="UCI2" s="399"/>
      <c r="UCJ2" s="399"/>
      <c r="UCK2" s="399"/>
      <c r="UCL2" s="399"/>
      <c r="UCM2" s="399"/>
      <c r="UCN2" s="399"/>
      <c r="UCO2" s="399"/>
      <c r="UCP2" s="399"/>
      <c r="UCQ2" s="399"/>
      <c r="UCR2" s="399"/>
      <c r="UCS2" s="399"/>
      <c r="UCT2" s="399"/>
      <c r="UCU2" s="399"/>
      <c r="UCV2" s="399"/>
      <c r="UCW2" s="399"/>
      <c r="UCX2" s="399"/>
      <c r="UCY2" s="399"/>
      <c r="UCZ2" s="399"/>
      <c r="UDA2" s="399"/>
      <c r="UDB2" s="399"/>
      <c r="UDC2" s="399"/>
      <c r="UDD2" s="399"/>
      <c r="UDE2" s="399"/>
      <c r="UDF2" s="399"/>
      <c r="UDG2" s="399"/>
      <c r="UDH2" s="399"/>
      <c r="UDI2" s="399"/>
      <c r="UDJ2" s="399"/>
      <c r="UDK2" s="399"/>
      <c r="UDL2" s="399"/>
      <c r="UDM2" s="399"/>
      <c r="UDN2" s="399"/>
      <c r="UDO2" s="399"/>
      <c r="UDP2" s="399"/>
      <c r="UDQ2" s="399"/>
      <c r="UDR2" s="399"/>
      <c r="UDS2" s="399"/>
      <c r="UDT2" s="399"/>
      <c r="UDU2" s="399"/>
      <c r="UDV2" s="399"/>
      <c r="UDW2" s="399"/>
      <c r="UDX2" s="399"/>
      <c r="UDY2" s="399"/>
      <c r="UDZ2" s="399"/>
      <c r="UEA2" s="399"/>
      <c r="UEB2" s="399"/>
      <c r="UEC2" s="399"/>
      <c r="UED2" s="399"/>
      <c r="UEE2" s="399"/>
      <c r="UEF2" s="399"/>
      <c r="UEG2" s="399"/>
      <c r="UEH2" s="399"/>
      <c r="UEI2" s="399"/>
      <c r="UEJ2" s="399"/>
      <c r="UEK2" s="399"/>
      <c r="UEL2" s="399"/>
      <c r="UEM2" s="399"/>
      <c r="UEN2" s="399"/>
      <c r="UEO2" s="399"/>
      <c r="UEP2" s="399"/>
      <c r="UEQ2" s="399"/>
      <c r="UER2" s="399"/>
      <c r="UES2" s="399"/>
      <c r="UET2" s="399"/>
      <c r="UEU2" s="399"/>
      <c r="UEV2" s="399"/>
      <c r="UEW2" s="399"/>
      <c r="UEX2" s="399"/>
      <c r="UEY2" s="399"/>
      <c r="UEZ2" s="399"/>
      <c r="UFA2" s="399"/>
      <c r="UFB2" s="399"/>
      <c r="UFC2" s="399"/>
      <c r="UFD2" s="399"/>
      <c r="UFE2" s="399"/>
      <c r="UFF2" s="399"/>
      <c r="UFG2" s="399"/>
      <c r="UFH2" s="399"/>
      <c r="UFI2" s="399"/>
      <c r="UFJ2" s="399"/>
      <c r="UFK2" s="399"/>
      <c r="UFL2" s="399"/>
      <c r="UFM2" s="399"/>
      <c r="UFN2" s="399"/>
      <c r="UFO2" s="399"/>
      <c r="UFP2" s="399"/>
      <c r="UFQ2" s="399"/>
      <c r="UFR2" s="399"/>
      <c r="UFS2" s="399"/>
      <c r="UFT2" s="399"/>
      <c r="UFU2" s="399"/>
      <c r="UFV2" s="399"/>
      <c r="UFW2" s="399"/>
      <c r="UFX2" s="399"/>
      <c r="UFY2" s="399"/>
      <c r="UFZ2" s="399"/>
      <c r="UGA2" s="399"/>
      <c r="UGB2" s="399"/>
      <c r="UGC2" s="399"/>
      <c r="UGD2" s="399"/>
      <c r="UGE2" s="399"/>
      <c r="UGF2" s="399"/>
      <c r="UGG2" s="399"/>
      <c r="UGH2" s="399"/>
      <c r="UGI2" s="399"/>
      <c r="UGJ2" s="399"/>
      <c r="UGK2" s="399"/>
      <c r="UGL2" s="399"/>
      <c r="UGM2" s="399"/>
      <c r="UGN2" s="399"/>
      <c r="UGO2" s="399"/>
      <c r="UGP2" s="399"/>
      <c r="UGQ2" s="399"/>
      <c r="UGR2" s="399"/>
      <c r="UGS2" s="399"/>
      <c r="UGT2" s="399"/>
      <c r="UGU2" s="399"/>
      <c r="UGV2" s="399"/>
      <c r="UGW2" s="399"/>
      <c r="UGX2" s="399"/>
      <c r="UGY2" s="399"/>
      <c r="UGZ2" s="399"/>
      <c r="UHA2" s="399"/>
      <c r="UHB2" s="399"/>
      <c r="UHC2" s="399"/>
      <c r="UHD2" s="399"/>
      <c r="UHE2" s="399"/>
      <c r="UHF2" s="399"/>
      <c r="UHG2" s="399"/>
      <c r="UHH2" s="399"/>
      <c r="UHI2" s="399"/>
      <c r="UHJ2" s="399"/>
      <c r="UHK2" s="399"/>
      <c r="UHL2" s="399"/>
      <c r="UHM2" s="399"/>
      <c r="UHN2" s="399"/>
      <c r="UHO2" s="399"/>
      <c r="UHP2" s="399"/>
      <c r="UHQ2" s="399"/>
      <c r="UHR2" s="399"/>
      <c r="UHS2" s="399"/>
      <c r="UHT2" s="399"/>
      <c r="UHU2" s="399"/>
      <c r="UHV2" s="399"/>
      <c r="UHW2" s="399"/>
      <c r="UHX2" s="399"/>
      <c r="UHY2" s="399"/>
      <c r="UHZ2" s="399"/>
      <c r="UIA2" s="399"/>
      <c r="UIB2" s="399"/>
      <c r="UIC2" s="399"/>
      <c r="UID2" s="399"/>
      <c r="UIE2" s="399"/>
      <c r="UIF2" s="399"/>
      <c r="UIG2" s="399"/>
      <c r="UIH2" s="399"/>
      <c r="UII2" s="399"/>
      <c r="UIJ2" s="399"/>
      <c r="UIK2" s="399"/>
      <c r="UIL2" s="399"/>
      <c r="UIM2" s="399"/>
      <c r="UIN2" s="399"/>
      <c r="UIO2" s="399"/>
      <c r="UIP2" s="399"/>
      <c r="UIQ2" s="399"/>
      <c r="UIR2" s="399"/>
      <c r="UIS2" s="399"/>
      <c r="UIT2" s="399"/>
      <c r="UIU2" s="399"/>
      <c r="UIV2" s="399"/>
      <c r="UIW2" s="399"/>
      <c r="UIX2" s="399"/>
      <c r="UIY2" s="399"/>
      <c r="UIZ2" s="399"/>
      <c r="UJA2" s="399"/>
      <c r="UJB2" s="399"/>
      <c r="UJC2" s="399"/>
      <c r="UJD2" s="399"/>
      <c r="UJE2" s="399"/>
      <c r="UJF2" s="399"/>
      <c r="UJG2" s="399"/>
      <c r="UJH2" s="399"/>
      <c r="UJI2" s="399"/>
      <c r="UJJ2" s="399"/>
      <c r="UJK2" s="399"/>
      <c r="UJL2" s="399"/>
      <c r="UJM2" s="399"/>
      <c r="UJN2" s="399"/>
      <c r="UJO2" s="399"/>
      <c r="UJP2" s="399"/>
      <c r="UJQ2" s="399"/>
      <c r="UJR2" s="399"/>
      <c r="UJS2" s="399"/>
      <c r="UJT2" s="399"/>
      <c r="UJU2" s="399"/>
      <c r="UJV2" s="399"/>
      <c r="UJW2" s="399"/>
      <c r="UJX2" s="399"/>
      <c r="UJY2" s="399"/>
      <c r="UJZ2" s="399"/>
      <c r="UKA2" s="399"/>
      <c r="UKB2" s="399"/>
      <c r="UKC2" s="399"/>
      <c r="UKD2" s="399"/>
      <c r="UKE2" s="399"/>
      <c r="UKF2" s="399"/>
      <c r="UKG2" s="399"/>
      <c r="UKH2" s="399"/>
      <c r="UKI2" s="399"/>
      <c r="UKJ2" s="399"/>
      <c r="UKK2" s="399"/>
      <c r="UKL2" s="399"/>
      <c r="UKM2" s="399"/>
      <c r="UKN2" s="399"/>
      <c r="UKO2" s="399"/>
      <c r="UKP2" s="399"/>
      <c r="UKQ2" s="399"/>
      <c r="UKR2" s="399"/>
      <c r="UKS2" s="399"/>
      <c r="UKT2" s="399"/>
      <c r="UKU2" s="399"/>
      <c r="UKV2" s="399"/>
      <c r="UKW2" s="399"/>
      <c r="UKX2" s="399"/>
      <c r="UKY2" s="399"/>
      <c r="UKZ2" s="399"/>
      <c r="ULA2" s="399"/>
      <c r="ULB2" s="399"/>
      <c r="ULC2" s="399"/>
      <c r="ULD2" s="399"/>
      <c r="ULE2" s="399"/>
      <c r="ULF2" s="399"/>
      <c r="ULG2" s="399"/>
      <c r="ULH2" s="399"/>
      <c r="ULI2" s="399"/>
      <c r="ULJ2" s="399"/>
      <c r="ULK2" s="399"/>
      <c r="ULL2" s="399"/>
      <c r="ULM2" s="399"/>
      <c r="ULN2" s="399"/>
      <c r="ULO2" s="399"/>
      <c r="ULP2" s="399"/>
      <c r="ULQ2" s="399"/>
      <c r="ULR2" s="399"/>
      <c r="ULS2" s="399"/>
      <c r="ULT2" s="399"/>
      <c r="ULU2" s="399"/>
      <c r="ULV2" s="399"/>
      <c r="ULW2" s="399"/>
      <c r="ULX2" s="399"/>
      <c r="ULY2" s="399"/>
      <c r="ULZ2" s="399"/>
      <c r="UMA2" s="399"/>
      <c r="UMB2" s="399"/>
      <c r="UMC2" s="399"/>
      <c r="UMD2" s="399"/>
      <c r="UME2" s="399"/>
      <c r="UMF2" s="399"/>
      <c r="UMG2" s="399"/>
      <c r="UMH2" s="399"/>
      <c r="UMI2" s="399"/>
      <c r="UMJ2" s="399"/>
      <c r="UMK2" s="399"/>
      <c r="UML2" s="399"/>
      <c r="UMM2" s="399"/>
      <c r="UMN2" s="399"/>
      <c r="UMO2" s="399"/>
      <c r="UMP2" s="399"/>
      <c r="UMQ2" s="399"/>
      <c r="UMR2" s="399"/>
      <c r="UMS2" s="399"/>
      <c r="UMT2" s="399"/>
      <c r="UMU2" s="399"/>
      <c r="UMV2" s="399"/>
      <c r="UMW2" s="399"/>
      <c r="UMX2" s="399"/>
      <c r="UMY2" s="399"/>
      <c r="UMZ2" s="399"/>
      <c r="UNA2" s="399"/>
      <c r="UNB2" s="399"/>
      <c r="UNC2" s="399"/>
      <c r="UND2" s="399"/>
      <c r="UNE2" s="399"/>
      <c r="UNF2" s="399"/>
      <c r="UNG2" s="399"/>
      <c r="UNH2" s="399"/>
      <c r="UNI2" s="399"/>
      <c r="UNJ2" s="399"/>
      <c r="UNK2" s="399"/>
      <c r="UNL2" s="399"/>
      <c r="UNM2" s="399"/>
      <c r="UNN2" s="399"/>
      <c r="UNO2" s="399"/>
      <c r="UNP2" s="399"/>
      <c r="UNQ2" s="399"/>
      <c r="UNR2" s="399"/>
      <c r="UNS2" s="399"/>
      <c r="UNT2" s="399"/>
      <c r="UNU2" s="399"/>
      <c r="UNV2" s="399"/>
      <c r="UNW2" s="399"/>
      <c r="UNX2" s="399"/>
      <c r="UNY2" s="399"/>
      <c r="UNZ2" s="399"/>
      <c r="UOA2" s="399"/>
      <c r="UOB2" s="399"/>
      <c r="UOC2" s="399"/>
      <c r="UOD2" s="399"/>
      <c r="UOE2" s="399"/>
      <c r="UOF2" s="399"/>
      <c r="UOG2" s="399"/>
      <c r="UOH2" s="399"/>
      <c r="UOI2" s="399"/>
      <c r="UOJ2" s="399"/>
      <c r="UOK2" s="399"/>
      <c r="UOL2" s="399"/>
      <c r="UOM2" s="399"/>
      <c r="UON2" s="399"/>
      <c r="UOO2" s="399"/>
      <c r="UOP2" s="399"/>
      <c r="UOQ2" s="399"/>
      <c r="UOR2" s="399"/>
      <c r="UOS2" s="399"/>
      <c r="UOT2" s="399"/>
      <c r="UOU2" s="399"/>
      <c r="UOV2" s="399"/>
      <c r="UOW2" s="399"/>
      <c r="UOX2" s="399"/>
      <c r="UOY2" s="399"/>
      <c r="UOZ2" s="399"/>
      <c r="UPA2" s="399"/>
      <c r="UPB2" s="399"/>
      <c r="UPC2" s="399"/>
      <c r="UPD2" s="399"/>
      <c r="UPE2" s="399"/>
      <c r="UPF2" s="399"/>
      <c r="UPG2" s="399"/>
      <c r="UPH2" s="399"/>
      <c r="UPI2" s="399"/>
      <c r="UPJ2" s="399"/>
      <c r="UPK2" s="399"/>
      <c r="UPL2" s="399"/>
      <c r="UPM2" s="399"/>
      <c r="UPN2" s="399"/>
      <c r="UPO2" s="399"/>
      <c r="UPP2" s="399"/>
      <c r="UPQ2" s="399"/>
      <c r="UPR2" s="399"/>
      <c r="UPS2" s="399"/>
      <c r="UPT2" s="399"/>
      <c r="UPU2" s="399"/>
      <c r="UPV2" s="399"/>
      <c r="UPW2" s="399"/>
      <c r="UPX2" s="399"/>
      <c r="UPY2" s="399"/>
      <c r="UPZ2" s="399"/>
      <c r="UQA2" s="399"/>
      <c r="UQB2" s="399"/>
      <c r="UQC2" s="399"/>
      <c r="UQD2" s="399"/>
      <c r="UQE2" s="399"/>
      <c r="UQF2" s="399"/>
      <c r="UQG2" s="399"/>
      <c r="UQH2" s="399"/>
      <c r="UQI2" s="399"/>
      <c r="UQJ2" s="399"/>
      <c r="UQK2" s="399"/>
      <c r="UQL2" s="399"/>
      <c r="UQM2" s="399"/>
      <c r="UQN2" s="399"/>
      <c r="UQO2" s="399"/>
      <c r="UQP2" s="399"/>
      <c r="UQQ2" s="399"/>
      <c r="UQR2" s="399"/>
      <c r="UQS2" s="399"/>
      <c r="UQT2" s="399"/>
      <c r="UQU2" s="399"/>
      <c r="UQV2" s="399"/>
      <c r="UQW2" s="399"/>
      <c r="UQX2" s="399"/>
      <c r="UQY2" s="399"/>
      <c r="UQZ2" s="399"/>
      <c r="URA2" s="399"/>
      <c r="URB2" s="399"/>
      <c r="URC2" s="399"/>
      <c r="URD2" s="399"/>
      <c r="URE2" s="399"/>
      <c r="URF2" s="399"/>
      <c r="URG2" s="399"/>
      <c r="URH2" s="399"/>
      <c r="URI2" s="399"/>
      <c r="URJ2" s="399"/>
      <c r="URK2" s="399"/>
      <c r="URL2" s="399"/>
      <c r="URM2" s="399"/>
      <c r="URN2" s="399"/>
      <c r="URO2" s="399"/>
      <c r="URP2" s="399"/>
      <c r="URQ2" s="399"/>
      <c r="URR2" s="399"/>
      <c r="URS2" s="399"/>
      <c r="URT2" s="399"/>
      <c r="URU2" s="399"/>
      <c r="URV2" s="399"/>
      <c r="URW2" s="399"/>
      <c r="URX2" s="399"/>
      <c r="URY2" s="399"/>
      <c r="URZ2" s="399"/>
      <c r="USA2" s="399"/>
      <c r="USB2" s="399"/>
      <c r="USC2" s="399"/>
      <c r="USD2" s="399"/>
      <c r="USE2" s="399"/>
      <c r="USF2" s="399"/>
      <c r="USG2" s="399"/>
      <c r="USH2" s="399"/>
      <c r="USI2" s="399"/>
      <c r="USJ2" s="399"/>
      <c r="USK2" s="399"/>
      <c r="USL2" s="399"/>
      <c r="USM2" s="399"/>
      <c r="USN2" s="399"/>
      <c r="USO2" s="399"/>
      <c r="USP2" s="399"/>
      <c r="USQ2" s="399"/>
      <c r="USR2" s="399"/>
      <c r="USS2" s="399"/>
      <c r="UST2" s="399"/>
      <c r="USU2" s="399"/>
      <c r="USV2" s="399"/>
      <c r="USW2" s="399"/>
      <c r="USX2" s="399"/>
      <c r="USY2" s="399"/>
      <c r="USZ2" s="399"/>
      <c r="UTA2" s="399"/>
      <c r="UTB2" s="399"/>
      <c r="UTC2" s="399"/>
      <c r="UTD2" s="399"/>
      <c r="UTE2" s="399"/>
      <c r="UTF2" s="399"/>
      <c r="UTG2" s="399"/>
      <c r="UTH2" s="399"/>
      <c r="UTI2" s="399"/>
      <c r="UTJ2" s="399"/>
      <c r="UTK2" s="399"/>
      <c r="UTL2" s="399"/>
      <c r="UTM2" s="399"/>
      <c r="UTN2" s="399"/>
      <c r="UTO2" s="399"/>
      <c r="UTP2" s="399"/>
      <c r="UTQ2" s="399"/>
      <c r="UTR2" s="399"/>
      <c r="UTS2" s="399"/>
      <c r="UTT2" s="399"/>
      <c r="UTU2" s="399"/>
      <c r="UTV2" s="399"/>
      <c r="UTW2" s="399"/>
      <c r="UTX2" s="399"/>
      <c r="UTY2" s="399"/>
      <c r="UTZ2" s="399"/>
      <c r="UUA2" s="399"/>
      <c r="UUB2" s="399"/>
      <c r="UUC2" s="399"/>
      <c r="UUD2" s="399"/>
      <c r="UUE2" s="399"/>
      <c r="UUF2" s="399"/>
      <c r="UUG2" s="399"/>
      <c r="UUH2" s="399"/>
      <c r="UUI2" s="399"/>
      <c r="UUJ2" s="399"/>
      <c r="UUK2" s="399"/>
      <c r="UUL2" s="399"/>
      <c r="UUM2" s="399"/>
      <c r="UUN2" s="399"/>
      <c r="UUO2" s="399"/>
      <c r="UUP2" s="399"/>
      <c r="UUQ2" s="399"/>
      <c r="UUR2" s="399"/>
      <c r="UUS2" s="399"/>
      <c r="UUT2" s="399"/>
      <c r="UUU2" s="399"/>
      <c r="UUV2" s="399"/>
      <c r="UUW2" s="399"/>
      <c r="UUX2" s="399"/>
      <c r="UUY2" s="399"/>
      <c r="UUZ2" s="399"/>
      <c r="UVA2" s="399"/>
      <c r="UVB2" s="399"/>
      <c r="UVC2" s="399"/>
      <c r="UVD2" s="399"/>
      <c r="UVE2" s="399"/>
      <c r="UVF2" s="399"/>
      <c r="UVG2" s="399"/>
      <c r="UVH2" s="399"/>
      <c r="UVI2" s="399"/>
      <c r="UVJ2" s="399"/>
      <c r="UVK2" s="399"/>
      <c r="UVL2" s="399"/>
      <c r="UVM2" s="399"/>
      <c r="UVN2" s="399"/>
      <c r="UVO2" s="399"/>
      <c r="UVP2" s="399"/>
      <c r="UVQ2" s="399"/>
      <c r="UVR2" s="399"/>
      <c r="UVS2" s="399"/>
      <c r="UVT2" s="399"/>
      <c r="UVU2" s="399"/>
      <c r="UVV2" s="399"/>
      <c r="UVW2" s="399"/>
      <c r="UVX2" s="399"/>
      <c r="UVY2" s="399"/>
      <c r="UVZ2" s="399"/>
      <c r="UWA2" s="399"/>
      <c r="UWB2" s="399"/>
      <c r="UWC2" s="399"/>
      <c r="UWD2" s="399"/>
      <c r="UWE2" s="399"/>
      <c r="UWF2" s="399"/>
      <c r="UWG2" s="399"/>
      <c r="UWH2" s="399"/>
      <c r="UWI2" s="399"/>
      <c r="UWJ2" s="399"/>
      <c r="UWK2" s="399"/>
      <c r="UWL2" s="399"/>
      <c r="UWM2" s="399"/>
      <c r="UWN2" s="399"/>
      <c r="UWO2" s="399"/>
      <c r="UWP2" s="399"/>
      <c r="UWQ2" s="399"/>
      <c r="UWR2" s="399"/>
      <c r="UWS2" s="399"/>
      <c r="UWT2" s="399"/>
      <c r="UWU2" s="399"/>
      <c r="UWV2" s="399"/>
      <c r="UWW2" s="399"/>
      <c r="UWX2" s="399"/>
      <c r="UWY2" s="399"/>
      <c r="UWZ2" s="399"/>
      <c r="UXA2" s="399"/>
      <c r="UXB2" s="399"/>
      <c r="UXC2" s="399"/>
      <c r="UXD2" s="399"/>
      <c r="UXE2" s="399"/>
      <c r="UXF2" s="399"/>
      <c r="UXG2" s="399"/>
      <c r="UXH2" s="399"/>
      <c r="UXI2" s="399"/>
      <c r="UXJ2" s="399"/>
      <c r="UXK2" s="399"/>
      <c r="UXL2" s="399"/>
      <c r="UXM2" s="399"/>
      <c r="UXN2" s="399"/>
      <c r="UXO2" s="399"/>
      <c r="UXP2" s="399"/>
      <c r="UXQ2" s="399"/>
      <c r="UXR2" s="399"/>
      <c r="UXS2" s="399"/>
      <c r="UXT2" s="399"/>
      <c r="UXU2" s="399"/>
      <c r="UXV2" s="399"/>
      <c r="UXW2" s="399"/>
      <c r="UXX2" s="399"/>
      <c r="UXY2" s="399"/>
      <c r="UXZ2" s="399"/>
      <c r="UYA2" s="399"/>
      <c r="UYB2" s="399"/>
      <c r="UYC2" s="399"/>
      <c r="UYD2" s="399"/>
      <c r="UYE2" s="399"/>
      <c r="UYF2" s="399"/>
      <c r="UYG2" s="399"/>
      <c r="UYH2" s="399"/>
      <c r="UYI2" s="399"/>
      <c r="UYJ2" s="399"/>
      <c r="UYK2" s="399"/>
      <c r="UYL2" s="399"/>
      <c r="UYM2" s="399"/>
      <c r="UYN2" s="399"/>
      <c r="UYO2" s="399"/>
      <c r="UYP2" s="399"/>
      <c r="UYQ2" s="399"/>
      <c r="UYR2" s="399"/>
      <c r="UYS2" s="399"/>
      <c r="UYT2" s="399"/>
      <c r="UYU2" s="399"/>
      <c r="UYV2" s="399"/>
      <c r="UYW2" s="399"/>
      <c r="UYX2" s="399"/>
      <c r="UYY2" s="399"/>
      <c r="UYZ2" s="399"/>
      <c r="UZA2" s="399"/>
      <c r="UZB2" s="399"/>
      <c r="UZC2" s="399"/>
      <c r="UZD2" s="399"/>
      <c r="UZE2" s="399"/>
      <c r="UZF2" s="399"/>
      <c r="UZG2" s="399"/>
      <c r="UZH2" s="399"/>
      <c r="UZI2" s="399"/>
      <c r="UZJ2" s="399"/>
      <c r="UZK2" s="399"/>
      <c r="UZL2" s="399"/>
      <c r="UZM2" s="399"/>
      <c r="UZN2" s="399"/>
      <c r="UZO2" s="399"/>
      <c r="UZP2" s="399"/>
      <c r="UZQ2" s="399"/>
      <c r="UZR2" s="399"/>
      <c r="UZS2" s="399"/>
      <c r="UZT2" s="399"/>
      <c r="UZU2" s="399"/>
      <c r="UZV2" s="399"/>
      <c r="UZW2" s="399"/>
      <c r="UZX2" s="399"/>
      <c r="UZY2" s="399"/>
      <c r="UZZ2" s="399"/>
      <c r="VAA2" s="399"/>
      <c r="VAB2" s="399"/>
      <c r="VAC2" s="399"/>
      <c r="VAD2" s="399"/>
      <c r="VAE2" s="399"/>
      <c r="VAF2" s="399"/>
      <c r="VAG2" s="399"/>
      <c r="VAH2" s="399"/>
      <c r="VAI2" s="399"/>
      <c r="VAJ2" s="399"/>
      <c r="VAK2" s="399"/>
      <c r="VAL2" s="399"/>
      <c r="VAM2" s="399"/>
      <c r="VAN2" s="399"/>
      <c r="VAO2" s="399"/>
      <c r="VAP2" s="399"/>
      <c r="VAQ2" s="399"/>
      <c r="VAR2" s="399"/>
      <c r="VAS2" s="399"/>
      <c r="VAT2" s="399"/>
      <c r="VAU2" s="399"/>
      <c r="VAV2" s="399"/>
      <c r="VAW2" s="399"/>
      <c r="VAX2" s="399"/>
      <c r="VAY2" s="399"/>
      <c r="VAZ2" s="399"/>
      <c r="VBA2" s="399"/>
      <c r="VBB2" s="399"/>
      <c r="VBC2" s="399"/>
      <c r="VBD2" s="399"/>
      <c r="VBE2" s="399"/>
      <c r="VBF2" s="399"/>
      <c r="VBG2" s="399"/>
      <c r="VBH2" s="399"/>
      <c r="VBI2" s="399"/>
      <c r="VBJ2" s="399"/>
      <c r="VBK2" s="399"/>
      <c r="VBL2" s="399"/>
      <c r="VBM2" s="399"/>
      <c r="VBN2" s="399"/>
      <c r="VBO2" s="399"/>
      <c r="VBP2" s="399"/>
      <c r="VBQ2" s="399"/>
      <c r="VBR2" s="399"/>
      <c r="VBS2" s="399"/>
      <c r="VBT2" s="399"/>
      <c r="VBU2" s="399"/>
      <c r="VBV2" s="399"/>
      <c r="VBW2" s="399"/>
      <c r="VBX2" s="399"/>
      <c r="VBY2" s="399"/>
      <c r="VBZ2" s="399"/>
      <c r="VCA2" s="399"/>
      <c r="VCB2" s="399"/>
      <c r="VCC2" s="399"/>
      <c r="VCD2" s="399"/>
      <c r="VCE2" s="399"/>
      <c r="VCF2" s="399"/>
      <c r="VCG2" s="399"/>
      <c r="VCH2" s="399"/>
      <c r="VCI2" s="399"/>
      <c r="VCJ2" s="399"/>
      <c r="VCK2" s="399"/>
      <c r="VCL2" s="399"/>
      <c r="VCM2" s="399"/>
      <c r="VCN2" s="399"/>
      <c r="VCO2" s="399"/>
      <c r="VCP2" s="399"/>
      <c r="VCQ2" s="399"/>
      <c r="VCR2" s="399"/>
      <c r="VCS2" s="399"/>
      <c r="VCT2" s="399"/>
      <c r="VCU2" s="399"/>
      <c r="VCV2" s="399"/>
      <c r="VCW2" s="399"/>
      <c r="VCX2" s="399"/>
      <c r="VCY2" s="399"/>
      <c r="VCZ2" s="399"/>
      <c r="VDA2" s="399"/>
      <c r="VDB2" s="399"/>
      <c r="VDC2" s="399"/>
      <c r="VDD2" s="399"/>
      <c r="VDE2" s="399"/>
      <c r="VDF2" s="399"/>
      <c r="VDG2" s="399"/>
      <c r="VDH2" s="399"/>
      <c r="VDI2" s="399"/>
      <c r="VDJ2" s="399"/>
      <c r="VDK2" s="399"/>
      <c r="VDL2" s="399"/>
      <c r="VDM2" s="399"/>
      <c r="VDN2" s="399"/>
      <c r="VDO2" s="399"/>
      <c r="VDP2" s="399"/>
      <c r="VDQ2" s="399"/>
      <c r="VDR2" s="399"/>
      <c r="VDS2" s="399"/>
      <c r="VDT2" s="399"/>
      <c r="VDU2" s="399"/>
      <c r="VDV2" s="399"/>
      <c r="VDW2" s="399"/>
      <c r="VDX2" s="399"/>
      <c r="VDY2" s="399"/>
      <c r="VDZ2" s="399"/>
      <c r="VEA2" s="399"/>
      <c r="VEB2" s="399"/>
      <c r="VEC2" s="399"/>
      <c r="VED2" s="399"/>
      <c r="VEE2" s="399"/>
      <c r="VEF2" s="399"/>
      <c r="VEG2" s="399"/>
      <c r="VEH2" s="399"/>
      <c r="VEI2" s="399"/>
      <c r="VEJ2" s="399"/>
      <c r="VEK2" s="399"/>
      <c r="VEL2" s="399"/>
      <c r="VEM2" s="399"/>
      <c r="VEN2" s="399"/>
      <c r="VEO2" s="399"/>
      <c r="VEP2" s="399"/>
      <c r="VEQ2" s="399"/>
      <c r="VER2" s="399"/>
      <c r="VES2" s="399"/>
      <c r="VET2" s="399"/>
      <c r="VEU2" s="399"/>
      <c r="VEV2" s="399"/>
      <c r="VEW2" s="399"/>
      <c r="VEX2" s="399"/>
      <c r="VEY2" s="399"/>
      <c r="VEZ2" s="399"/>
      <c r="VFA2" s="399"/>
      <c r="VFB2" s="399"/>
      <c r="VFC2" s="399"/>
      <c r="VFD2" s="399"/>
      <c r="VFE2" s="399"/>
      <c r="VFF2" s="399"/>
      <c r="VFG2" s="399"/>
      <c r="VFH2" s="399"/>
      <c r="VFI2" s="399"/>
      <c r="VFJ2" s="399"/>
      <c r="VFK2" s="399"/>
      <c r="VFL2" s="399"/>
      <c r="VFM2" s="399"/>
      <c r="VFN2" s="399"/>
      <c r="VFO2" s="399"/>
      <c r="VFP2" s="399"/>
      <c r="VFQ2" s="399"/>
      <c r="VFR2" s="399"/>
      <c r="VFS2" s="399"/>
      <c r="VFT2" s="399"/>
      <c r="VFU2" s="399"/>
      <c r="VFV2" s="399"/>
      <c r="VFW2" s="399"/>
      <c r="VFX2" s="399"/>
      <c r="VFY2" s="399"/>
      <c r="VFZ2" s="399"/>
      <c r="VGA2" s="399"/>
      <c r="VGB2" s="399"/>
      <c r="VGC2" s="399"/>
      <c r="VGD2" s="399"/>
      <c r="VGE2" s="399"/>
      <c r="VGF2" s="399"/>
      <c r="VGG2" s="399"/>
      <c r="VGH2" s="399"/>
      <c r="VGI2" s="399"/>
      <c r="VGJ2" s="399"/>
      <c r="VGK2" s="399"/>
      <c r="VGL2" s="399"/>
      <c r="VGM2" s="399"/>
      <c r="VGN2" s="399"/>
      <c r="VGO2" s="399"/>
      <c r="VGP2" s="399"/>
      <c r="VGQ2" s="399"/>
      <c r="VGR2" s="399"/>
      <c r="VGS2" s="399"/>
      <c r="VGT2" s="399"/>
      <c r="VGU2" s="399"/>
      <c r="VGV2" s="399"/>
      <c r="VGW2" s="399"/>
      <c r="VGX2" s="399"/>
      <c r="VGY2" s="399"/>
      <c r="VGZ2" s="399"/>
      <c r="VHA2" s="399"/>
      <c r="VHB2" s="399"/>
      <c r="VHC2" s="399"/>
      <c r="VHD2" s="399"/>
      <c r="VHE2" s="399"/>
      <c r="VHF2" s="399"/>
      <c r="VHG2" s="399"/>
      <c r="VHH2" s="399"/>
      <c r="VHI2" s="399"/>
      <c r="VHJ2" s="399"/>
      <c r="VHK2" s="399"/>
      <c r="VHL2" s="399"/>
      <c r="VHM2" s="399"/>
      <c r="VHN2" s="399"/>
      <c r="VHO2" s="399"/>
      <c r="VHP2" s="399"/>
      <c r="VHQ2" s="399"/>
      <c r="VHR2" s="399"/>
      <c r="VHS2" s="399"/>
      <c r="VHT2" s="399"/>
      <c r="VHU2" s="399"/>
      <c r="VHV2" s="399"/>
      <c r="VHW2" s="399"/>
      <c r="VHX2" s="399"/>
      <c r="VHY2" s="399"/>
      <c r="VHZ2" s="399"/>
      <c r="VIA2" s="399"/>
      <c r="VIB2" s="399"/>
      <c r="VIC2" s="399"/>
      <c r="VID2" s="399"/>
      <c r="VIE2" s="399"/>
      <c r="VIF2" s="399"/>
      <c r="VIG2" s="399"/>
      <c r="VIH2" s="399"/>
      <c r="VII2" s="399"/>
      <c r="VIJ2" s="399"/>
      <c r="VIK2" s="399"/>
      <c r="VIL2" s="399"/>
      <c r="VIM2" s="399"/>
      <c r="VIN2" s="399"/>
      <c r="VIO2" s="399"/>
      <c r="VIP2" s="399"/>
      <c r="VIQ2" s="399"/>
      <c r="VIR2" s="399"/>
      <c r="VIS2" s="399"/>
      <c r="VIT2" s="399"/>
      <c r="VIU2" s="399"/>
      <c r="VIV2" s="399"/>
      <c r="VIW2" s="399"/>
      <c r="VIX2" s="399"/>
      <c r="VIY2" s="399"/>
      <c r="VIZ2" s="399"/>
      <c r="VJA2" s="399"/>
      <c r="VJB2" s="399"/>
      <c r="VJC2" s="399"/>
      <c r="VJD2" s="399"/>
      <c r="VJE2" s="399"/>
      <c r="VJF2" s="399"/>
      <c r="VJG2" s="399"/>
      <c r="VJH2" s="399"/>
      <c r="VJI2" s="399"/>
      <c r="VJJ2" s="399"/>
      <c r="VJK2" s="399"/>
      <c r="VJL2" s="399"/>
      <c r="VJM2" s="399"/>
      <c r="VJN2" s="399"/>
      <c r="VJO2" s="399"/>
      <c r="VJP2" s="399"/>
      <c r="VJQ2" s="399"/>
      <c r="VJR2" s="399"/>
      <c r="VJS2" s="399"/>
      <c r="VJT2" s="399"/>
      <c r="VJU2" s="399"/>
      <c r="VJV2" s="399"/>
      <c r="VJW2" s="399"/>
      <c r="VJX2" s="399"/>
      <c r="VJY2" s="399"/>
      <c r="VJZ2" s="399"/>
      <c r="VKA2" s="399"/>
      <c r="VKB2" s="399"/>
      <c r="VKC2" s="399"/>
      <c r="VKD2" s="399"/>
      <c r="VKE2" s="399"/>
      <c r="VKF2" s="399"/>
      <c r="VKG2" s="399"/>
      <c r="VKH2" s="399"/>
      <c r="VKI2" s="399"/>
      <c r="VKJ2" s="399"/>
      <c r="VKK2" s="399"/>
      <c r="VKL2" s="399"/>
      <c r="VKM2" s="399"/>
      <c r="VKN2" s="399"/>
      <c r="VKO2" s="399"/>
      <c r="VKP2" s="399"/>
      <c r="VKQ2" s="399"/>
      <c r="VKR2" s="399"/>
      <c r="VKS2" s="399"/>
      <c r="VKT2" s="399"/>
      <c r="VKU2" s="399"/>
      <c r="VKV2" s="399"/>
      <c r="VKW2" s="399"/>
      <c r="VKX2" s="399"/>
      <c r="VKY2" s="399"/>
      <c r="VKZ2" s="399"/>
      <c r="VLA2" s="399"/>
      <c r="VLB2" s="399"/>
      <c r="VLC2" s="399"/>
      <c r="VLD2" s="399"/>
      <c r="VLE2" s="399"/>
      <c r="VLF2" s="399"/>
      <c r="VLG2" s="399"/>
      <c r="VLH2" s="399"/>
      <c r="VLI2" s="399"/>
      <c r="VLJ2" s="399"/>
      <c r="VLK2" s="399"/>
      <c r="VLL2" s="399"/>
      <c r="VLM2" s="399"/>
      <c r="VLN2" s="399"/>
      <c r="VLO2" s="399"/>
      <c r="VLP2" s="399"/>
      <c r="VLQ2" s="399"/>
      <c r="VLR2" s="399"/>
      <c r="VLS2" s="399"/>
      <c r="VLT2" s="399"/>
      <c r="VLU2" s="399"/>
      <c r="VLV2" s="399"/>
      <c r="VLW2" s="399"/>
      <c r="VLX2" s="399"/>
      <c r="VLY2" s="399"/>
      <c r="VLZ2" s="399"/>
      <c r="VMA2" s="399"/>
      <c r="VMB2" s="399"/>
      <c r="VMC2" s="399"/>
      <c r="VMD2" s="399"/>
      <c r="VME2" s="399"/>
      <c r="VMF2" s="399"/>
      <c r="VMG2" s="399"/>
      <c r="VMH2" s="399"/>
      <c r="VMI2" s="399"/>
      <c r="VMJ2" s="399"/>
      <c r="VMK2" s="399"/>
      <c r="VML2" s="399"/>
      <c r="VMM2" s="399"/>
      <c r="VMN2" s="399"/>
      <c r="VMO2" s="399"/>
      <c r="VMP2" s="399"/>
      <c r="VMQ2" s="399"/>
      <c r="VMR2" s="399"/>
      <c r="VMS2" s="399"/>
      <c r="VMT2" s="399"/>
      <c r="VMU2" s="399"/>
      <c r="VMV2" s="399"/>
      <c r="VMW2" s="399"/>
      <c r="VMX2" s="399"/>
      <c r="VMY2" s="399"/>
      <c r="VMZ2" s="399"/>
      <c r="VNA2" s="399"/>
      <c r="VNB2" s="399"/>
      <c r="VNC2" s="399"/>
      <c r="VND2" s="399"/>
      <c r="VNE2" s="399"/>
      <c r="VNF2" s="399"/>
      <c r="VNG2" s="399"/>
      <c r="VNH2" s="399"/>
      <c r="VNI2" s="399"/>
      <c r="VNJ2" s="399"/>
      <c r="VNK2" s="399"/>
      <c r="VNL2" s="399"/>
      <c r="VNM2" s="399"/>
      <c r="VNN2" s="399"/>
      <c r="VNO2" s="399"/>
      <c r="VNP2" s="399"/>
      <c r="VNQ2" s="399"/>
      <c r="VNR2" s="399"/>
      <c r="VNS2" s="399"/>
      <c r="VNT2" s="399"/>
      <c r="VNU2" s="399"/>
      <c r="VNV2" s="399"/>
      <c r="VNW2" s="399"/>
      <c r="VNX2" s="399"/>
      <c r="VNY2" s="399"/>
      <c r="VNZ2" s="399"/>
      <c r="VOA2" s="399"/>
      <c r="VOB2" s="399"/>
      <c r="VOC2" s="399"/>
      <c r="VOD2" s="399"/>
      <c r="VOE2" s="399"/>
      <c r="VOF2" s="399"/>
      <c r="VOG2" s="399"/>
      <c r="VOH2" s="399"/>
      <c r="VOI2" s="399"/>
      <c r="VOJ2" s="399"/>
      <c r="VOK2" s="399"/>
      <c r="VOL2" s="399"/>
      <c r="VOM2" s="399"/>
      <c r="VON2" s="399"/>
      <c r="VOO2" s="399"/>
      <c r="VOP2" s="399"/>
      <c r="VOQ2" s="399"/>
      <c r="VOR2" s="399"/>
      <c r="VOS2" s="399"/>
      <c r="VOT2" s="399"/>
      <c r="VOU2" s="399"/>
      <c r="VOV2" s="399"/>
      <c r="VOW2" s="399"/>
      <c r="VOX2" s="399"/>
      <c r="VOY2" s="399"/>
      <c r="VOZ2" s="399"/>
      <c r="VPA2" s="399"/>
      <c r="VPB2" s="399"/>
      <c r="VPC2" s="399"/>
      <c r="VPD2" s="399"/>
      <c r="VPE2" s="399"/>
      <c r="VPF2" s="399"/>
      <c r="VPG2" s="399"/>
      <c r="VPH2" s="399"/>
      <c r="VPI2" s="399"/>
      <c r="VPJ2" s="399"/>
      <c r="VPK2" s="399"/>
      <c r="VPL2" s="399"/>
      <c r="VPM2" s="399"/>
      <c r="VPN2" s="399"/>
      <c r="VPO2" s="399"/>
      <c r="VPP2" s="399"/>
      <c r="VPQ2" s="399"/>
      <c r="VPR2" s="399"/>
      <c r="VPS2" s="399"/>
      <c r="VPT2" s="399"/>
      <c r="VPU2" s="399"/>
      <c r="VPV2" s="399"/>
      <c r="VPW2" s="399"/>
      <c r="VPX2" s="399"/>
      <c r="VPY2" s="399"/>
      <c r="VPZ2" s="399"/>
      <c r="VQA2" s="399"/>
      <c r="VQB2" s="399"/>
      <c r="VQC2" s="399"/>
      <c r="VQD2" s="399"/>
      <c r="VQE2" s="399"/>
      <c r="VQF2" s="399"/>
      <c r="VQG2" s="399"/>
      <c r="VQH2" s="399"/>
      <c r="VQI2" s="399"/>
      <c r="VQJ2" s="399"/>
      <c r="VQK2" s="399"/>
      <c r="VQL2" s="399"/>
      <c r="VQM2" s="399"/>
      <c r="VQN2" s="399"/>
      <c r="VQO2" s="399"/>
      <c r="VQP2" s="399"/>
      <c r="VQQ2" s="399"/>
      <c r="VQR2" s="399"/>
      <c r="VQS2" s="399"/>
      <c r="VQT2" s="399"/>
      <c r="VQU2" s="399"/>
      <c r="VQV2" s="399"/>
      <c r="VQW2" s="399"/>
      <c r="VQX2" s="399"/>
      <c r="VQY2" s="399"/>
      <c r="VQZ2" s="399"/>
      <c r="VRA2" s="399"/>
      <c r="VRB2" s="399"/>
      <c r="VRC2" s="399"/>
      <c r="VRD2" s="399"/>
      <c r="VRE2" s="399"/>
      <c r="VRF2" s="399"/>
      <c r="VRG2" s="399"/>
      <c r="VRH2" s="399"/>
      <c r="VRI2" s="399"/>
      <c r="VRJ2" s="399"/>
      <c r="VRK2" s="399"/>
      <c r="VRL2" s="399"/>
      <c r="VRM2" s="399"/>
      <c r="VRN2" s="399"/>
      <c r="VRO2" s="399"/>
      <c r="VRP2" s="399"/>
      <c r="VRQ2" s="399"/>
      <c r="VRR2" s="399"/>
      <c r="VRS2" s="399"/>
      <c r="VRT2" s="399"/>
      <c r="VRU2" s="399"/>
      <c r="VRV2" s="399"/>
      <c r="VRW2" s="399"/>
      <c r="VRX2" s="399"/>
      <c r="VRY2" s="399"/>
      <c r="VRZ2" s="399"/>
      <c r="VSA2" s="399"/>
      <c r="VSB2" s="399"/>
      <c r="VSC2" s="399"/>
      <c r="VSD2" s="399"/>
      <c r="VSE2" s="399"/>
      <c r="VSF2" s="399"/>
      <c r="VSG2" s="399"/>
      <c r="VSH2" s="399"/>
      <c r="VSI2" s="399"/>
      <c r="VSJ2" s="399"/>
      <c r="VSK2" s="399"/>
      <c r="VSL2" s="399"/>
      <c r="VSM2" s="399"/>
      <c r="VSN2" s="399"/>
      <c r="VSO2" s="399"/>
      <c r="VSP2" s="399"/>
      <c r="VSQ2" s="399"/>
      <c r="VSR2" s="399"/>
      <c r="VSS2" s="399"/>
      <c r="VST2" s="399"/>
      <c r="VSU2" s="399"/>
      <c r="VSV2" s="399"/>
      <c r="VSW2" s="399"/>
      <c r="VSX2" s="399"/>
      <c r="VSY2" s="399"/>
      <c r="VSZ2" s="399"/>
      <c r="VTA2" s="399"/>
      <c r="VTB2" s="399"/>
      <c r="VTC2" s="399"/>
      <c r="VTD2" s="399"/>
      <c r="VTE2" s="399"/>
      <c r="VTF2" s="399"/>
      <c r="VTG2" s="399"/>
      <c r="VTH2" s="399"/>
      <c r="VTI2" s="399"/>
      <c r="VTJ2" s="399"/>
      <c r="VTK2" s="399"/>
      <c r="VTL2" s="399"/>
      <c r="VTM2" s="399"/>
      <c r="VTN2" s="399"/>
      <c r="VTO2" s="399"/>
      <c r="VTP2" s="399"/>
      <c r="VTQ2" s="399"/>
      <c r="VTR2" s="399"/>
      <c r="VTS2" s="399"/>
      <c r="VTT2" s="399"/>
      <c r="VTU2" s="399"/>
      <c r="VTV2" s="399"/>
      <c r="VTW2" s="399"/>
      <c r="VTX2" s="399"/>
      <c r="VTY2" s="399"/>
      <c r="VTZ2" s="399"/>
      <c r="VUA2" s="399"/>
      <c r="VUB2" s="399"/>
      <c r="VUC2" s="399"/>
      <c r="VUD2" s="399"/>
      <c r="VUE2" s="399"/>
      <c r="VUF2" s="399"/>
      <c r="VUG2" s="399"/>
      <c r="VUH2" s="399"/>
      <c r="VUI2" s="399"/>
      <c r="VUJ2" s="399"/>
      <c r="VUK2" s="399"/>
      <c r="VUL2" s="399"/>
      <c r="VUM2" s="399"/>
      <c r="VUN2" s="399"/>
      <c r="VUO2" s="399"/>
      <c r="VUP2" s="399"/>
      <c r="VUQ2" s="399"/>
      <c r="VUR2" s="399"/>
      <c r="VUS2" s="399"/>
      <c r="VUT2" s="399"/>
      <c r="VUU2" s="399"/>
      <c r="VUV2" s="399"/>
      <c r="VUW2" s="399"/>
      <c r="VUX2" s="399"/>
      <c r="VUY2" s="399"/>
      <c r="VUZ2" s="399"/>
      <c r="VVA2" s="399"/>
      <c r="VVB2" s="399"/>
      <c r="VVC2" s="399"/>
      <c r="VVD2" s="399"/>
      <c r="VVE2" s="399"/>
      <c r="VVF2" s="399"/>
      <c r="VVG2" s="399"/>
      <c r="VVH2" s="399"/>
      <c r="VVI2" s="399"/>
      <c r="VVJ2" s="399"/>
      <c r="VVK2" s="399"/>
      <c r="VVL2" s="399"/>
      <c r="VVM2" s="399"/>
      <c r="VVN2" s="399"/>
      <c r="VVO2" s="399"/>
      <c r="VVP2" s="399"/>
      <c r="VVQ2" s="399"/>
      <c r="VVR2" s="399"/>
      <c r="VVS2" s="399"/>
      <c r="VVT2" s="399"/>
      <c r="VVU2" s="399"/>
      <c r="VVV2" s="399"/>
      <c r="VVW2" s="399"/>
      <c r="VVX2" s="399"/>
      <c r="VVY2" s="399"/>
      <c r="VVZ2" s="399"/>
      <c r="VWA2" s="399"/>
      <c r="VWB2" s="399"/>
      <c r="VWC2" s="399"/>
      <c r="VWD2" s="399"/>
      <c r="VWE2" s="399"/>
      <c r="VWF2" s="399"/>
      <c r="VWG2" s="399"/>
      <c r="VWH2" s="399"/>
      <c r="VWI2" s="399"/>
      <c r="VWJ2" s="399"/>
      <c r="VWK2" s="399"/>
      <c r="VWL2" s="399"/>
      <c r="VWM2" s="399"/>
      <c r="VWN2" s="399"/>
      <c r="VWO2" s="399"/>
      <c r="VWP2" s="399"/>
      <c r="VWQ2" s="399"/>
      <c r="VWR2" s="399"/>
      <c r="VWS2" s="399"/>
      <c r="VWT2" s="399"/>
      <c r="VWU2" s="399"/>
      <c r="VWV2" s="399"/>
      <c r="VWW2" s="399"/>
      <c r="VWX2" s="399"/>
      <c r="VWY2" s="399"/>
      <c r="VWZ2" s="399"/>
      <c r="VXA2" s="399"/>
      <c r="VXB2" s="399"/>
      <c r="VXC2" s="399"/>
      <c r="VXD2" s="399"/>
      <c r="VXE2" s="399"/>
      <c r="VXF2" s="399"/>
      <c r="VXG2" s="399"/>
      <c r="VXH2" s="399"/>
      <c r="VXI2" s="399"/>
      <c r="VXJ2" s="399"/>
      <c r="VXK2" s="399"/>
      <c r="VXL2" s="399"/>
      <c r="VXM2" s="399"/>
      <c r="VXN2" s="399"/>
      <c r="VXO2" s="399"/>
      <c r="VXP2" s="399"/>
      <c r="VXQ2" s="399"/>
      <c r="VXR2" s="399"/>
      <c r="VXS2" s="399"/>
      <c r="VXT2" s="399"/>
      <c r="VXU2" s="399"/>
      <c r="VXV2" s="399"/>
      <c r="VXW2" s="399"/>
      <c r="VXX2" s="399"/>
      <c r="VXY2" s="399"/>
      <c r="VXZ2" s="399"/>
      <c r="VYA2" s="399"/>
      <c r="VYB2" s="399"/>
      <c r="VYC2" s="399"/>
      <c r="VYD2" s="399"/>
      <c r="VYE2" s="399"/>
      <c r="VYF2" s="399"/>
      <c r="VYG2" s="399"/>
      <c r="VYH2" s="399"/>
      <c r="VYI2" s="399"/>
      <c r="VYJ2" s="399"/>
      <c r="VYK2" s="399"/>
      <c r="VYL2" s="399"/>
      <c r="VYM2" s="399"/>
      <c r="VYN2" s="399"/>
      <c r="VYO2" s="399"/>
      <c r="VYP2" s="399"/>
      <c r="VYQ2" s="399"/>
      <c r="VYR2" s="399"/>
      <c r="VYS2" s="399"/>
      <c r="VYT2" s="399"/>
      <c r="VYU2" s="399"/>
      <c r="VYV2" s="399"/>
      <c r="VYW2" s="399"/>
      <c r="VYX2" s="399"/>
      <c r="VYY2" s="399"/>
      <c r="VYZ2" s="399"/>
      <c r="VZA2" s="399"/>
      <c r="VZB2" s="399"/>
      <c r="VZC2" s="399"/>
      <c r="VZD2" s="399"/>
      <c r="VZE2" s="399"/>
      <c r="VZF2" s="399"/>
      <c r="VZG2" s="399"/>
      <c r="VZH2" s="399"/>
      <c r="VZI2" s="399"/>
      <c r="VZJ2" s="399"/>
      <c r="VZK2" s="399"/>
      <c r="VZL2" s="399"/>
      <c r="VZM2" s="399"/>
      <c r="VZN2" s="399"/>
      <c r="VZO2" s="399"/>
      <c r="VZP2" s="399"/>
      <c r="VZQ2" s="399"/>
      <c r="VZR2" s="399"/>
      <c r="VZS2" s="399"/>
      <c r="VZT2" s="399"/>
      <c r="VZU2" s="399"/>
      <c r="VZV2" s="399"/>
      <c r="VZW2" s="399"/>
      <c r="VZX2" s="399"/>
      <c r="VZY2" s="399"/>
      <c r="VZZ2" s="399"/>
      <c r="WAA2" s="399"/>
      <c r="WAB2" s="399"/>
      <c r="WAC2" s="399"/>
      <c r="WAD2" s="399"/>
      <c r="WAE2" s="399"/>
      <c r="WAF2" s="399"/>
      <c r="WAG2" s="399"/>
      <c r="WAH2" s="399"/>
      <c r="WAI2" s="399"/>
      <c r="WAJ2" s="399"/>
      <c r="WAK2" s="399"/>
      <c r="WAL2" s="399"/>
      <c r="WAM2" s="399"/>
      <c r="WAN2" s="399"/>
      <c r="WAO2" s="399"/>
      <c r="WAP2" s="399"/>
      <c r="WAQ2" s="399"/>
      <c r="WAR2" s="399"/>
      <c r="WAS2" s="399"/>
      <c r="WAT2" s="399"/>
      <c r="WAU2" s="399"/>
      <c r="WAV2" s="399"/>
      <c r="WAW2" s="399"/>
      <c r="WAX2" s="399"/>
      <c r="WAY2" s="399"/>
      <c r="WAZ2" s="399"/>
      <c r="WBA2" s="399"/>
      <c r="WBB2" s="399"/>
      <c r="WBC2" s="399"/>
      <c r="WBD2" s="399"/>
      <c r="WBE2" s="399"/>
      <c r="WBF2" s="399"/>
      <c r="WBG2" s="399"/>
      <c r="WBH2" s="399"/>
      <c r="WBI2" s="399"/>
      <c r="WBJ2" s="399"/>
      <c r="WBK2" s="399"/>
      <c r="WBL2" s="399"/>
      <c r="WBM2" s="399"/>
      <c r="WBN2" s="399"/>
      <c r="WBO2" s="399"/>
      <c r="WBP2" s="399"/>
      <c r="WBQ2" s="399"/>
      <c r="WBR2" s="399"/>
      <c r="WBS2" s="399"/>
      <c r="WBT2" s="399"/>
      <c r="WBU2" s="399"/>
      <c r="WBV2" s="399"/>
      <c r="WBW2" s="399"/>
      <c r="WBX2" s="399"/>
      <c r="WBY2" s="399"/>
      <c r="WBZ2" s="399"/>
      <c r="WCA2" s="399"/>
      <c r="WCB2" s="399"/>
      <c r="WCC2" s="399"/>
      <c r="WCD2" s="399"/>
      <c r="WCE2" s="399"/>
      <c r="WCF2" s="399"/>
      <c r="WCG2" s="399"/>
      <c r="WCH2" s="399"/>
      <c r="WCI2" s="399"/>
      <c r="WCJ2" s="399"/>
      <c r="WCK2" s="399"/>
      <c r="WCL2" s="399"/>
      <c r="WCM2" s="399"/>
      <c r="WCN2" s="399"/>
      <c r="WCO2" s="399"/>
      <c r="WCP2" s="399"/>
      <c r="WCQ2" s="399"/>
      <c r="WCR2" s="399"/>
      <c r="WCS2" s="399"/>
      <c r="WCT2" s="399"/>
      <c r="WCU2" s="399"/>
      <c r="WCV2" s="399"/>
      <c r="WCW2" s="399"/>
      <c r="WCX2" s="399"/>
      <c r="WCY2" s="399"/>
      <c r="WCZ2" s="399"/>
      <c r="WDA2" s="399"/>
      <c r="WDB2" s="399"/>
      <c r="WDC2" s="399"/>
      <c r="WDD2" s="399"/>
      <c r="WDE2" s="399"/>
      <c r="WDF2" s="399"/>
      <c r="WDG2" s="399"/>
      <c r="WDH2" s="399"/>
      <c r="WDI2" s="399"/>
      <c r="WDJ2" s="399"/>
      <c r="WDK2" s="399"/>
      <c r="WDL2" s="399"/>
      <c r="WDM2" s="399"/>
      <c r="WDN2" s="399"/>
      <c r="WDO2" s="399"/>
      <c r="WDP2" s="399"/>
      <c r="WDQ2" s="399"/>
      <c r="WDR2" s="399"/>
      <c r="WDS2" s="399"/>
      <c r="WDT2" s="399"/>
      <c r="WDU2" s="399"/>
      <c r="WDV2" s="399"/>
      <c r="WDW2" s="399"/>
      <c r="WDX2" s="399"/>
      <c r="WDY2" s="399"/>
      <c r="WDZ2" s="399"/>
      <c r="WEA2" s="399"/>
      <c r="WEB2" s="399"/>
      <c r="WEC2" s="399"/>
      <c r="WED2" s="399"/>
      <c r="WEE2" s="399"/>
      <c r="WEF2" s="399"/>
      <c r="WEG2" s="399"/>
      <c r="WEH2" s="399"/>
      <c r="WEI2" s="399"/>
      <c r="WEJ2" s="399"/>
      <c r="WEK2" s="399"/>
      <c r="WEL2" s="399"/>
      <c r="WEM2" s="399"/>
      <c r="WEN2" s="399"/>
      <c r="WEO2" s="399"/>
      <c r="WEP2" s="399"/>
      <c r="WEQ2" s="399"/>
      <c r="WER2" s="399"/>
      <c r="WES2" s="399"/>
      <c r="WET2" s="399"/>
      <c r="WEU2" s="399"/>
      <c r="WEV2" s="399"/>
      <c r="WEW2" s="399"/>
      <c r="WEX2" s="399"/>
      <c r="WEY2" s="399"/>
      <c r="WEZ2" s="399"/>
      <c r="WFA2" s="399"/>
      <c r="WFB2" s="399"/>
      <c r="WFC2" s="399"/>
      <c r="WFD2" s="399"/>
      <c r="WFE2" s="399"/>
      <c r="WFF2" s="399"/>
      <c r="WFG2" s="399"/>
      <c r="WFH2" s="399"/>
      <c r="WFI2" s="399"/>
      <c r="WFJ2" s="399"/>
      <c r="WFK2" s="399"/>
      <c r="WFL2" s="399"/>
      <c r="WFM2" s="399"/>
      <c r="WFN2" s="399"/>
      <c r="WFO2" s="399"/>
      <c r="WFP2" s="399"/>
      <c r="WFQ2" s="399"/>
      <c r="WFR2" s="399"/>
      <c r="WFS2" s="399"/>
      <c r="WFT2" s="399"/>
      <c r="WFU2" s="399"/>
      <c r="WFV2" s="399"/>
      <c r="WFW2" s="399"/>
      <c r="WFX2" s="399"/>
      <c r="WFY2" s="399"/>
      <c r="WFZ2" s="399"/>
      <c r="WGA2" s="399"/>
      <c r="WGB2" s="399"/>
      <c r="WGC2" s="399"/>
      <c r="WGD2" s="399"/>
      <c r="WGE2" s="399"/>
      <c r="WGF2" s="399"/>
      <c r="WGG2" s="399"/>
      <c r="WGH2" s="399"/>
      <c r="WGI2" s="399"/>
      <c r="WGJ2" s="399"/>
      <c r="WGK2" s="399"/>
      <c r="WGL2" s="399"/>
      <c r="WGM2" s="399"/>
      <c r="WGN2" s="399"/>
      <c r="WGO2" s="399"/>
      <c r="WGP2" s="399"/>
      <c r="WGQ2" s="399"/>
      <c r="WGR2" s="399"/>
      <c r="WGS2" s="399"/>
      <c r="WGT2" s="399"/>
      <c r="WGU2" s="399"/>
      <c r="WGV2" s="399"/>
      <c r="WGW2" s="399"/>
      <c r="WGX2" s="399"/>
      <c r="WGY2" s="399"/>
      <c r="WGZ2" s="399"/>
      <c r="WHA2" s="399"/>
      <c r="WHB2" s="399"/>
      <c r="WHC2" s="399"/>
      <c r="WHD2" s="399"/>
      <c r="WHE2" s="399"/>
      <c r="WHF2" s="399"/>
      <c r="WHG2" s="399"/>
      <c r="WHH2" s="399"/>
      <c r="WHI2" s="399"/>
      <c r="WHJ2" s="399"/>
      <c r="WHK2" s="399"/>
      <c r="WHL2" s="399"/>
      <c r="WHM2" s="399"/>
      <c r="WHN2" s="399"/>
      <c r="WHO2" s="399"/>
      <c r="WHP2" s="399"/>
      <c r="WHQ2" s="399"/>
      <c r="WHR2" s="399"/>
      <c r="WHS2" s="399"/>
      <c r="WHT2" s="399"/>
      <c r="WHU2" s="399"/>
      <c r="WHV2" s="399"/>
      <c r="WHW2" s="399"/>
      <c r="WHX2" s="399"/>
      <c r="WHY2" s="399"/>
      <c r="WHZ2" s="399"/>
      <c r="WIA2" s="399"/>
      <c r="WIB2" s="399"/>
      <c r="WIC2" s="399"/>
      <c r="WID2" s="399"/>
      <c r="WIE2" s="399"/>
      <c r="WIF2" s="399"/>
      <c r="WIG2" s="399"/>
      <c r="WIH2" s="399"/>
      <c r="WII2" s="399"/>
      <c r="WIJ2" s="399"/>
      <c r="WIK2" s="399"/>
      <c r="WIL2" s="399"/>
      <c r="WIM2" s="399"/>
      <c r="WIN2" s="399"/>
      <c r="WIO2" s="399"/>
      <c r="WIP2" s="399"/>
      <c r="WIQ2" s="399"/>
      <c r="WIR2" s="399"/>
      <c r="WIS2" s="399"/>
      <c r="WIT2" s="399"/>
      <c r="WIU2" s="399"/>
      <c r="WIV2" s="399"/>
      <c r="WIW2" s="399"/>
      <c r="WIX2" s="399"/>
      <c r="WIY2" s="399"/>
      <c r="WIZ2" s="399"/>
      <c r="WJA2" s="399"/>
      <c r="WJB2" s="399"/>
      <c r="WJC2" s="399"/>
      <c r="WJD2" s="399"/>
      <c r="WJE2" s="399"/>
      <c r="WJF2" s="399"/>
      <c r="WJG2" s="399"/>
      <c r="WJH2" s="399"/>
      <c r="WJI2" s="399"/>
      <c r="WJJ2" s="399"/>
      <c r="WJK2" s="399"/>
      <c r="WJL2" s="399"/>
      <c r="WJM2" s="399"/>
      <c r="WJN2" s="399"/>
      <c r="WJO2" s="399"/>
      <c r="WJP2" s="399"/>
      <c r="WJQ2" s="399"/>
      <c r="WJR2" s="399"/>
      <c r="WJS2" s="399"/>
      <c r="WJT2" s="399"/>
      <c r="WJU2" s="399"/>
      <c r="WJV2" s="399"/>
      <c r="WJW2" s="399"/>
      <c r="WJX2" s="399"/>
      <c r="WJY2" s="399"/>
      <c r="WJZ2" s="399"/>
      <c r="WKA2" s="399"/>
      <c r="WKB2" s="399"/>
      <c r="WKC2" s="399"/>
      <c r="WKD2" s="399"/>
      <c r="WKE2" s="399"/>
      <c r="WKF2" s="399"/>
      <c r="WKG2" s="399"/>
      <c r="WKH2" s="399"/>
      <c r="WKI2" s="399"/>
      <c r="WKJ2" s="399"/>
      <c r="WKK2" s="399"/>
      <c r="WKL2" s="399"/>
      <c r="WKM2" s="399"/>
      <c r="WKN2" s="399"/>
      <c r="WKO2" s="399"/>
      <c r="WKP2" s="399"/>
      <c r="WKQ2" s="399"/>
      <c r="WKR2" s="399"/>
      <c r="WKS2" s="399"/>
      <c r="WKT2" s="399"/>
      <c r="WKU2" s="399"/>
      <c r="WKV2" s="399"/>
      <c r="WKW2" s="399"/>
      <c r="WKX2" s="399"/>
      <c r="WKY2" s="399"/>
      <c r="WKZ2" s="399"/>
      <c r="WLA2" s="399"/>
      <c r="WLB2" s="399"/>
      <c r="WLC2" s="399"/>
      <c r="WLD2" s="399"/>
      <c r="WLE2" s="399"/>
      <c r="WLF2" s="399"/>
      <c r="WLG2" s="399"/>
      <c r="WLH2" s="399"/>
      <c r="WLI2" s="399"/>
      <c r="WLJ2" s="399"/>
      <c r="WLK2" s="399"/>
      <c r="WLL2" s="399"/>
      <c r="WLM2" s="399"/>
      <c r="WLN2" s="399"/>
      <c r="WLO2" s="399"/>
      <c r="WLP2" s="399"/>
      <c r="WLQ2" s="399"/>
      <c r="WLR2" s="399"/>
      <c r="WLS2" s="399"/>
      <c r="WLT2" s="399"/>
      <c r="WLU2" s="399"/>
      <c r="WLV2" s="399"/>
      <c r="WLW2" s="399"/>
      <c r="WLX2" s="399"/>
      <c r="WLY2" s="399"/>
      <c r="WLZ2" s="399"/>
      <c r="WMA2" s="399"/>
      <c r="WMB2" s="399"/>
      <c r="WMC2" s="399"/>
      <c r="WMD2" s="399"/>
      <c r="WME2" s="399"/>
      <c r="WMF2" s="399"/>
      <c r="WMG2" s="399"/>
      <c r="WMH2" s="399"/>
      <c r="WMI2" s="399"/>
      <c r="WMJ2" s="399"/>
      <c r="WMK2" s="399"/>
      <c r="WML2" s="399"/>
      <c r="WMM2" s="399"/>
      <c r="WMN2" s="399"/>
      <c r="WMO2" s="399"/>
      <c r="WMP2" s="399"/>
      <c r="WMQ2" s="399"/>
      <c r="WMR2" s="399"/>
      <c r="WMS2" s="399"/>
      <c r="WMT2" s="399"/>
      <c r="WMU2" s="399"/>
      <c r="WMV2" s="399"/>
      <c r="WMW2" s="399"/>
      <c r="WMX2" s="399"/>
      <c r="WMY2" s="399"/>
      <c r="WMZ2" s="399"/>
      <c r="WNA2" s="399"/>
      <c r="WNB2" s="399"/>
      <c r="WNC2" s="399"/>
      <c r="WND2" s="399"/>
      <c r="WNE2" s="399"/>
      <c r="WNF2" s="399"/>
      <c r="WNG2" s="399"/>
      <c r="WNH2" s="399"/>
      <c r="WNI2" s="399"/>
      <c r="WNJ2" s="399"/>
      <c r="WNK2" s="399"/>
      <c r="WNL2" s="399"/>
      <c r="WNM2" s="399"/>
      <c r="WNN2" s="399"/>
      <c r="WNO2" s="399"/>
      <c r="WNP2" s="399"/>
      <c r="WNQ2" s="399"/>
      <c r="WNR2" s="399"/>
      <c r="WNS2" s="399"/>
      <c r="WNT2" s="399"/>
      <c r="WNU2" s="399"/>
      <c r="WNV2" s="399"/>
      <c r="WNW2" s="399"/>
      <c r="WNX2" s="399"/>
      <c r="WNY2" s="399"/>
      <c r="WNZ2" s="399"/>
      <c r="WOA2" s="399"/>
      <c r="WOB2" s="399"/>
      <c r="WOC2" s="399"/>
      <c r="WOD2" s="399"/>
      <c r="WOE2" s="399"/>
      <c r="WOF2" s="399"/>
      <c r="WOG2" s="399"/>
      <c r="WOH2" s="399"/>
      <c r="WOI2" s="399"/>
      <c r="WOJ2" s="399"/>
      <c r="WOK2" s="399"/>
      <c r="WOL2" s="399"/>
      <c r="WOM2" s="399"/>
      <c r="WON2" s="399"/>
      <c r="WOO2" s="399"/>
      <c r="WOP2" s="399"/>
      <c r="WOQ2" s="399"/>
      <c r="WOR2" s="399"/>
      <c r="WOS2" s="399"/>
      <c r="WOT2" s="399"/>
      <c r="WOU2" s="399"/>
      <c r="WOV2" s="399"/>
      <c r="WOW2" s="399"/>
      <c r="WOX2" s="399"/>
      <c r="WOY2" s="399"/>
      <c r="WOZ2" s="399"/>
      <c r="WPA2" s="399"/>
      <c r="WPB2" s="399"/>
      <c r="WPC2" s="399"/>
      <c r="WPD2" s="399"/>
      <c r="WPE2" s="399"/>
      <c r="WPF2" s="399"/>
      <c r="WPG2" s="399"/>
      <c r="WPH2" s="399"/>
      <c r="WPI2" s="399"/>
      <c r="WPJ2" s="399"/>
      <c r="WPK2" s="399"/>
      <c r="WPL2" s="399"/>
      <c r="WPM2" s="399"/>
      <c r="WPN2" s="399"/>
      <c r="WPO2" s="399"/>
      <c r="WPP2" s="399"/>
      <c r="WPQ2" s="399"/>
      <c r="WPR2" s="399"/>
      <c r="WPS2" s="399"/>
      <c r="WPT2" s="399"/>
      <c r="WPU2" s="399"/>
      <c r="WPV2" s="399"/>
      <c r="WPW2" s="399"/>
      <c r="WPX2" s="399"/>
      <c r="WPY2" s="399"/>
      <c r="WPZ2" s="399"/>
      <c r="WQA2" s="399"/>
      <c r="WQB2" s="399"/>
      <c r="WQC2" s="399"/>
      <c r="WQD2" s="399"/>
      <c r="WQE2" s="399"/>
      <c r="WQF2" s="399"/>
      <c r="WQG2" s="399"/>
      <c r="WQH2" s="399"/>
      <c r="WQI2" s="399"/>
      <c r="WQJ2" s="399"/>
      <c r="WQK2" s="399"/>
      <c r="WQL2" s="399"/>
      <c r="WQM2" s="399"/>
      <c r="WQN2" s="399"/>
      <c r="WQO2" s="399"/>
      <c r="WQP2" s="399"/>
      <c r="WQQ2" s="399"/>
      <c r="WQR2" s="399"/>
      <c r="WQS2" s="399"/>
      <c r="WQT2" s="399"/>
      <c r="WQU2" s="399"/>
      <c r="WQV2" s="399"/>
      <c r="WQW2" s="399"/>
      <c r="WQX2" s="399"/>
      <c r="WQY2" s="399"/>
      <c r="WQZ2" s="399"/>
      <c r="WRA2" s="399"/>
      <c r="WRB2" s="399"/>
      <c r="WRC2" s="399"/>
      <c r="WRD2" s="399"/>
      <c r="WRE2" s="399"/>
      <c r="WRF2" s="399"/>
      <c r="WRG2" s="399"/>
      <c r="WRH2" s="399"/>
      <c r="WRI2" s="399"/>
      <c r="WRJ2" s="399"/>
      <c r="WRK2" s="399"/>
      <c r="WRL2" s="399"/>
      <c r="WRM2" s="399"/>
      <c r="WRN2" s="399"/>
      <c r="WRO2" s="399"/>
      <c r="WRP2" s="399"/>
      <c r="WRQ2" s="399"/>
      <c r="WRR2" s="399"/>
      <c r="WRS2" s="399"/>
      <c r="WRT2" s="399"/>
      <c r="WRU2" s="399"/>
      <c r="WRV2" s="399"/>
      <c r="WRW2" s="399"/>
      <c r="WRX2" s="399"/>
      <c r="WRY2" s="399"/>
      <c r="WRZ2" s="399"/>
      <c r="WSA2" s="399"/>
      <c r="WSB2" s="399"/>
      <c r="WSC2" s="399"/>
      <c r="WSD2" s="399"/>
      <c r="WSE2" s="399"/>
      <c r="WSF2" s="399"/>
      <c r="WSG2" s="399"/>
      <c r="WSH2" s="399"/>
      <c r="WSI2" s="399"/>
      <c r="WSJ2" s="399"/>
      <c r="WSK2" s="399"/>
      <c r="WSL2" s="399"/>
      <c r="WSM2" s="399"/>
      <c r="WSN2" s="399"/>
      <c r="WSO2" s="399"/>
      <c r="WSP2" s="399"/>
      <c r="WSQ2" s="399"/>
      <c r="WSR2" s="399"/>
      <c r="WSS2" s="399"/>
      <c r="WST2" s="399"/>
      <c r="WSU2" s="399"/>
      <c r="WSV2" s="399"/>
      <c r="WSW2" s="399"/>
      <c r="WSX2" s="399"/>
      <c r="WSY2" s="399"/>
      <c r="WSZ2" s="399"/>
      <c r="WTA2" s="399"/>
      <c r="WTB2" s="399"/>
      <c r="WTC2" s="399"/>
      <c r="WTD2" s="399"/>
      <c r="WTE2" s="399"/>
      <c r="WTF2" s="399"/>
      <c r="WTG2" s="399"/>
      <c r="WTH2" s="399"/>
      <c r="WTI2" s="399"/>
      <c r="WTJ2" s="399"/>
      <c r="WTK2" s="399"/>
      <c r="WTL2" s="399"/>
      <c r="WTM2" s="399"/>
      <c r="WTN2" s="399"/>
      <c r="WTO2" s="399"/>
      <c r="WTP2" s="399"/>
      <c r="WTQ2" s="399"/>
      <c r="WTR2" s="399"/>
      <c r="WTS2" s="399"/>
      <c r="WTT2" s="399"/>
      <c r="WTU2" s="399"/>
      <c r="WTV2" s="399"/>
      <c r="WTW2" s="399"/>
      <c r="WTX2" s="399"/>
      <c r="WTY2" s="399"/>
      <c r="WTZ2" s="399"/>
      <c r="WUA2" s="399"/>
      <c r="WUB2" s="399"/>
      <c r="WUC2" s="399"/>
      <c r="WUD2" s="399"/>
      <c r="WUE2" s="399"/>
      <c r="WUF2" s="399"/>
      <c r="WUG2" s="399"/>
      <c r="WUH2" s="399"/>
      <c r="WUI2" s="399"/>
      <c r="WUJ2" s="399"/>
      <c r="WUK2" s="399"/>
      <c r="WUL2" s="399"/>
      <c r="WUM2" s="399"/>
      <c r="WUN2" s="399"/>
      <c r="WUO2" s="399"/>
      <c r="WUP2" s="399"/>
      <c r="WUQ2" s="399"/>
      <c r="WUR2" s="399"/>
      <c r="WUS2" s="399"/>
      <c r="WUT2" s="399"/>
      <c r="WUU2" s="399"/>
      <c r="WUV2" s="399"/>
      <c r="WUW2" s="399"/>
      <c r="WUX2" s="399"/>
      <c r="WUY2" s="399"/>
      <c r="WUZ2" s="399"/>
      <c r="WVA2" s="399"/>
      <c r="WVB2" s="399"/>
      <c r="WVC2" s="399"/>
      <c r="WVD2" s="399"/>
      <c r="WVE2" s="399"/>
      <c r="WVF2" s="399"/>
      <c r="WVG2" s="399"/>
      <c r="WVH2" s="399"/>
      <c r="WVI2" s="399"/>
      <c r="WVJ2" s="399"/>
      <c r="WVK2" s="399"/>
      <c r="WVL2" s="399"/>
      <c r="WVM2" s="399"/>
      <c r="WVN2" s="399"/>
      <c r="WVO2" s="399"/>
      <c r="WVP2" s="399"/>
      <c r="WVQ2" s="399"/>
      <c r="WVR2" s="399"/>
      <c r="WVS2" s="399"/>
      <c r="WVT2" s="399"/>
      <c r="WVU2" s="399"/>
      <c r="WVV2" s="399"/>
      <c r="WVW2" s="399"/>
      <c r="WVX2" s="399"/>
      <c r="WVY2" s="399"/>
      <c r="WVZ2" s="399"/>
      <c r="WWA2" s="399"/>
      <c r="WWB2" s="399"/>
      <c r="WWC2" s="399"/>
      <c r="WWD2" s="399"/>
      <c r="WWE2" s="399"/>
      <c r="WWF2" s="399"/>
      <c r="WWG2" s="399"/>
      <c r="WWH2" s="399"/>
      <c r="WWI2" s="399"/>
      <c r="WWJ2" s="399"/>
      <c r="WWK2" s="399"/>
      <c r="WWL2" s="399"/>
      <c r="WWM2" s="399"/>
      <c r="WWN2" s="399"/>
      <c r="WWO2" s="399"/>
      <c r="WWP2" s="399"/>
      <c r="WWQ2" s="399"/>
      <c r="WWR2" s="399"/>
      <c r="WWS2" s="399"/>
      <c r="WWT2" s="399"/>
      <c r="WWU2" s="399"/>
      <c r="WWV2" s="399"/>
      <c r="WWW2" s="399"/>
      <c r="WWX2" s="399"/>
      <c r="WWY2" s="399"/>
      <c r="WWZ2" s="399"/>
      <c r="WXA2" s="399"/>
      <c r="WXB2" s="399"/>
      <c r="WXC2" s="399"/>
      <c r="WXD2" s="399"/>
      <c r="WXE2" s="399"/>
      <c r="WXF2" s="399"/>
      <c r="WXG2" s="399"/>
      <c r="WXH2" s="399"/>
      <c r="WXI2" s="399"/>
      <c r="WXJ2" s="399"/>
      <c r="WXK2" s="399"/>
      <c r="WXL2" s="399"/>
      <c r="WXM2" s="399"/>
      <c r="WXN2" s="399"/>
      <c r="WXO2" s="399"/>
      <c r="WXP2" s="399"/>
      <c r="WXQ2" s="399"/>
      <c r="WXR2" s="399"/>
      <c r="WXS2" s="399"/>
      <c r="WXT2" s="399"/>
      <c r="WXU2" s="399"/>
      <c r="WXV2" s="399"/>
      <c r="WXW2" s="399"/>
      <c r="WXX2" s="399"/>
      <c r="WXY2" s="399"/>
      <c r="WXZ2" s="399"/>
      <c r="WYA2" s="399"/>
      <c r="WYB2" s="399"/>
      <c r="WYC2" s="399"/>
      <c r="WYD2" s="399"/>
      <c r="WYE2" s="399"/>
      <c r="WYF2" s="399"/>
      <c r="WYG2" s="399"/>
      <c r="WYH2" s="399"/>
      <c r="WYI2" s="399"/>
      <c r="WYJ2" s="399"/>
      <c r="WYK2" s="399"/>
      <c r="WYL2" s="399"/>
      <c r="WYM2" s="399"/>
      <c r="WYN2" s="399"/>
      <c r="WYO2" s="399"/>
      <c r="WYP2" s="399"/>
      <c r="WYQ2" s="399"/>
      <c r="WYR2" s="399"/>
      <c r="WYS2" s="399"/>
      <c r="WYT2" s="399"/>
      <c r="WYU2" s="399"/>
      <c r="WYV2" s="399"/>
      <c r="WYW2" s="399"/>
      <c r="WYX2" s="399"/>
      <c r="WYY2" s="399"/>
      <c r="WYZ2" s="399"/>
      <c r="WZA2" s="399"/>
      <c r="WZB2" s="399"/>
      <c r="WZC2" s="399"/>
      <c r="WZD2" s="399"/>
      <c r="WZE2" s="399"/>
      <c r="WZF2" s="399"/>
      <c r="WZG2" s="399"/>
      <c r="WZH2" s="399"/>
      <c r="WZI2" s="399"/>
      <c r="WZJ2" s="399"/>
      <c r="WZK2" s="399"/>
      <c r="WZL2" s="399"/>
      <c r="WZM2" s="399"/>
      <c r="WZN2" s="399"/>
      <c r="WZO2" s="399"/>
      <c r="WZP2" s="399"/>
      <c r="WZQ2" s="399"/>
      <c r="WZR2" s="399"/>
      <c r="WZS2" s="399"/>
      <c r="WZT2" s="399"/>
      <c r="WZU2" s="399"/>
      <c r="WZV2" s="399"/>
      <c r="WZW2" s="399"/>
      <c r="WZX2" s="399"/>
      <c r="WZY2" s="399"/>
      <c r="WZZ2" s="399"/>
      <c r="XAA2" s="399"/>
      <c r="XAB2" s="399"/>
      <c r="XAC2" s="399"/>
      <c r="XAD2" s="399"/>
      <c r="XAE2" s="399"/>
      <c r="XAF2" s="399"/>
      <c r="XAG2" s="399"/>
      <c r="XAH2" s="399"/>
      <c r="XAI2" s="399"/>
      <c r="XAJ2" s="399"/>
      <c r="XAK2" s="399"/>
      <c r="XAL2" s="399"/>
      <c r="XAM2" s="399"/>
      <c r="XAN2" s="399"/>
      <c r="XAO2" s="399"/>
      <c r="XAP2" s="399"/>
      <c r="XAQ2" s="399"/>
      <c r="XAR2" s="399"/>
      <c r="XAS2" s="399"/>
      <c r="XAT2" s="399"/>
      <c r="XAU2" s="399"/>
      <c r="XAV2" s="399"/>
      <c r="XAW2" s="399"/>
      <c r="XAX2" s="399"/>
      <c r="XAY2" s="399"/>
      <c r="XAZ2" s="399"/>
      <c r="XBA2" s="399"/>
      <c r="XBB2" s="399"/>
      <c r="XBC2" s="399"/>
      <c r="XBD2" s="399"/>
      <c r="XBE2" s="399"/>
      <c r="XBF2" s="399"/>
      <c r="XBG2" s="399"/>
      <c r="XBH2" s="399"/>
      <c r="XBI2" s="399"/>
      <c r="XBJ2" s="399"/>
      <c r="XBK2" s="399"/>
      <c r="XBL2" s="399"/>
      <c r="XBM2" s="399"/>
      <c r="XBN2" s="399"/>
      <c r="XBO2" s="399"/>
      <c r="XBP2" s="399"/>
      <c r="XBQ2" s="399"/>
      <c r="XBR2" s="399"/>
      <c r="XBS2" s="399"/>
      <c r="XBT2" s="399"/>
      <c r="XBU2" s="399"/>
      <c r="XBV2" s="399"/>
      <c r="XBW2" s="399"/>
      <c r="XBX2" s="399"/>
      <c r="XBY2" s="399"/>
      <c r="XBZ2" s="399"/>
      <c r="XCA2" s="399"/>
      <c r="XCB2" s="399"/>
      <c r="XCC2" s="399"/>
      <c r="XCD2" s="399"/>
      <c r="XCE2" s="399"/>
      <c r="XCF2" s="399"/>
      <c r="XCG2" s="399"/>
      <c r="XCH2" s="399"/>
      <c r="XCI2" s="399"/>
      <c r="XCJ2" s="399"/>
      <c r="XCK2" s="399"/>
      <c r="XCL2" s="399"/>
      <c r="XCM2" s="399"/>
      <c r="XCN2" s="399"/>
      <c r="XCO2" s="399"/>
      <c r="XCP2" s="399"/>
      <c r="XCQ2" s="399"/>
      <c r="XCR2" s="399"/>
      <c r="XCS2" s="399"/>
      <c r="XCT2" s="399"/>
      <c r="XCU2" s="399"/>
      <c r="XCV2" s="399"/>
      <c r="XCW2" s="399"/>
      <c r="XCX2" s="399"/>
      <c r="XCY2" s="399"/>
      <c r="XCZ2" s="399"/>
      <c r="XDA2" s="399"/>
      <c r="XDB2" s="399"/>
      <c r="XDC2" s="399"/>
      <c r="XDD2" s="399"/>
      <c r="XDE2" s="399"/>
      <c r="XDF2" s="399"/>
      <c r="XDG2" s="399"/>
      <c r="XDH2" s="399"/>
      <c r="XDI2" s="399"/>
      <c r="XDJ2" s="399"/>
      <c r="XDK2" s="399"/>
      <c r="XDL2" s="399"/>
      <c r="XDM2" s="399"/>
      <c r="XDN2" s="399"/>
      <c r="XDO2" s="399"/>
      <c r="XDP2" s="399"/>
      <c r="XDQ2" s="399"/>
      <c r="XDR2" s="399"/>
      <c r="XDS2" s="399"/>
      <c r="XDT2" s="399"/>
      <c r="XDU2" s="399"/>
      <c r="XDV2" s="399"/>
      <c r="XDW2" s="399"/>
      <c r="XDX2" s="399"/>
      <c r="XDY2" s="399"/>
      <c r="XDZ2" s="399"/>
      <c r="XEA2" s="399"/>
      <c r="XEB2" s="399"/>
      <c r="XEC2" s="399"/>
      <c r="XED2" s="399"/>
      <c r="XEE2" s="399"/>
      <c r="XEF2" s="399"/>
      <c r="XEG2" s="399"/>
      <c r="XEH2" s="399"/>
      <c r="XEI2" s="399"/>
      <c r="XEJ2" s="399"/>
      <c r="XEK2" s="399"/>
      <c r="XEL2" s="399"/>
      <c r="XEM2" s="399"/>
      <c r="XEN2" s="399"/>
      <c r="XEO2" s="399"/>
      <c r="XEP2" s="399"/>
      <c r="XEQ2" s="399"/>
      <c r="XER2" s="399"/>
      <c r="XES2" s="399"/>
      <c r="XET2" s="399"/>
      <c r="XEU2" s="399"/>
      <c r="XEV2" s="399"/>
      <c r="XEW2" s="399"/>
      <c r="XEX2" s="399"/>
      <c r="XEY2" s="399"/>
      <c r="XEZ2" s="399"/>
      <c r="XFA2" s="399"/>
      <c r="XFB2" s="399"/>
      <c r="XFC2" s="399"/>
      <c r="XFD2" s="399"/>
    </row>
    <row r="3" spans="1:16384" s="151" customFormat="1" ht="20.25" customHeight="1" x14ac:dyDescent="0.25">
      <c r="A3" s="400" t="s">
        <v>5587</v>
      </c>
      <c r="B3" s="400"/>
      <c r="C3" s="400"/>
      <c r="D3" s="400"/>
      <c r="E3" s="400"/>
      <c r="F3" s="400"/>
      <c r="G3" s="400"/>
      <c r="H3" s="400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  <c r="AH3" s="399"/>
      <c r="AI3" s="399"/>
      <c r="AJ3" s="399"/>
      <c r="AK3" s="399"/>
      <c r="AL3" s="399"/>
      <c r="AM3" s="399"/>
      <c r="AN3" s="399"/>
      <c r="AO3" s="399"/>
      <c r="AP3" s="399"/>
      <c r="AQ3" s="399"/>
      <c r="AR3" s="399"/>
      <c r="AS3" s="399"/>
      <c r="AT3" s="399"/>
      <c r="AU3" s="399"/>
      <c r="AV3" s="399"/>
      <c r="AW3" s="399"/>
      <c r="AX3" s="399"/>
      <c r="AY3" s="399"/>
      <c r="AZ3" s="399"/>
      <c r="BA3" s="399"/>
      <c r="BB3" s="399"/>
      <c r="BC3" s="399"/>
      <c r="BD3" s="399"/>
      <c r="BE3" s="399"/>
      <c r="BF3" s="399"/>
      <c r="BG3" s="399"/>
      <c r="BH3" s="399"/>
      <c r="BI3" s="399"/>
      <c r="BJ3" s="399"/>
      <c r="BK3" s="399"/>
      <c r="BL3" s="399"/>
      <c r="BM3" s="399"/>
      <c r="BN3" s="399"/>
      <c r="BO3" s="399"/>
      <c r="BP3" s="399"/>
      <c r="BQ3" s="399"/>
      <c r="BR3" s="399"/>
      <c r="BS3" s="399"/>
      <c r="BT3" s="399"/>
      <c r="BU3" s="399"/>
      <c r="BV3" s="399"/>
      <c r="BW3" s="399"/>
      <c r="BX3" s="399"/>
      <c r="BY3" s="399"/>
      <c r="BZ3" s="399"/>
      <c r="CA3" s="399"/>
      <c r="CB3" s="399"/>
      <c r="CC3" s="399"/>
      <c r="CD3" s="399"/>
      <c r="CE3" s="399"/>
      <c r="CF3" s="399"/>
      <c r="CG3" s="399"/>
      <c r="CH3" s="399"/>
      <c r="CI3" s="399"/>
      <c r="CJ3" s="399"/>
      <c r="CK3" s="399"/>
      <c r="CL3" s="399"/>
      <c r="CM3" s="399"/>
      <c r="CN3" s="399"/>
      <c r="CO3" s="399"/>
      <c r="CP3" s="399"/>
      <c r="CQ3" s="399"/>
      <c r="CR3" s="399"/>
      <c r="CS3" s="399"/>
      <c r="CT3" s="399"/>
      <c r="CU3" s="399"/>
      <c r="CV3" s="399"/>
      <c r="CW3" s="399"/>
      <c r="CX3" s="399"/>
      <c r="CY3" s="399"/>
      <c r="CZ3" s="399"/>
      <c r="DA3" s="399"/>
      <c r="DB3" s="399"/>
      <c r="DC3" s="399"/>
      <c r="DD3" s="399"/>
      <c r="DE3" s="399"/>
      <c r="DF3" s="399"/>
      <c r="DG3" s="399"/>
      <c r="DH3" s="399"/>
      <c r="DI3" s="399"/>
      <c r="DJ3" s="399"/>
      <c r="DK3" s="399"/>
      <c r="DL3" s="399"/>
      <c r="DM3" s="399"/>
      <c r="DN3" s="399"/>
      <c r="DO3" s="399"/>
      <c r="DP3" s="399"/>
      <c r="DQ3" s="399"/>
      <c r="DR3" s="399"/>
      <c r="DS3" s="399"/>
      <c r="DT3" s="399"/>
      <c r="DU3" s="399"/>
      <c r="DV3" s="399"/>
      <c r="DW3" s="399"/>
      <c r="DX3" s="399"/>
      <c r="DY3" s="399"/>
      <c r="DZ3" s="399"/>
      <c r="EA3" s="399"/>
      <c r="EB3" s="399"/>
      <c r="EC3" s="399"/>
      <c r="ED3" s="399"/>
      <c r="EE3" s="399"/>
      <c r="EF3" s="399"/>
      <c r="EG3" s="399"/>
      <c r="EH3" s="399"/>
      <c r="EI3" s="399"/>
      <c r="EJ3" s="399"/>
      <c r="EK3" s="399"/>
      <c r="EL3" s="399"/>
      <c r="EM3" s="399"/>
      <c r="EN3" s="399"/>
      <c r="EO3" s="399"/>
      <c r="EP3" s="399"/>
      <c r="EQ3" s="399"/>
      <c r="ER3" s="399"/>
      <c r="ES3" s="399"/>
      <c r="ET3" s="399"/>
      <c r="EU3" s="399"/>
      <c r="EV3" s="399"/>
      <c r="EW3" s="399"/>
      <c r="EX3" s="399"/>
      <c r="EY3" s="399"/>
      <c r="EZ3" s="399"/>
      <c r="FA3" s="399"/>
      <c r="FB3" s="399"/>
      <c r="FC3" s="399"/>
      <c r="FD3" s="399"/>
      <c r="FE3" s="399"/>
      <c r="FF3" s="399"/>
      <c r="FG3" s="399"/>
      <c r="FH3" s="399"/>
      <c r="FI3" s="399"/>
      <c r="FJ3" s="399"/>
      <c r="FK3" s="399"/>
      <c r="FL3" s="399"/>
      <c r="FM3" s="399"/>
      <c r="FN3" s="399"/>
      <c r="FO3" s="399"/>
      <c r="FP3" s="399"/>
      <c r="FQ3" s="399"/>
      <c r="FR3" s="399"/>
      <c r="FS3" s="399"/>
      <c r="FT3" s="399"/>
      <c r="FU3" s="399"/>
      <c r="FV3" s="399"/>
      <c r="FW3" s="399"/>
      <c r="FX3" s="399"/>
      <c r="FY3" s="399"/>
      <c r="FZ3" s="399"/>
      <c r="GA3" s="399"/>
      <c r="GB3" s="399"/>
      <c r="GC3" s="399"/>
      <c r="GD3" s="399"/>
      <c r="GE3" s="399"/>
      <c r="GF3" s="399"/>
      <c r="GG3" s="399"/>
      <c r="GH3" s="399"/>
      <c r="GI3" s="399"/>
      <c r="GJ3" s="399"/>
      <c r="GK3" s="399"/>
      <c r="GL3" s="399"/>
      <c r="GM3" s="399"/>
      <c r="GN3" s="399"/>
      <c r="GO3" s="399"/>
      <c r="GP3" s="399"/>
      <c r="GQ3" s="399"/>
      <c r="GR3" s="399"/>
      <c r="GS3" s="399"/>
      <c r="GT3" s="399"/>
      <c r="GU3" s="399"/>
      <c r="GV3" s="399"/>
      <c r="GW3" s="399"/>
      <c r="GX3" s="399"/>
      <c r="GY3" s="399"/>
      <c r="GZ3" s="399"/>
      <c r="HA3" s="399"/>
      <c r="HB3" s="399"/>
      <c r="HC3" s="399"/>
      <c r="HD3" s="399"/>
      <c r="HE3" s="399"/>
      <c r="HF3" s="399"/>
      <c r="HG3" s="399"/>
      <c r="HH3" s="399"/>
      <c r="HI3" s="399"/>
      <c r="HJ3" s="399"/>
      <c r="HK3" s="399"/>
      <c r="HL3" s="399"/>
      <c r="HM3" s="399"/>
      <c r="HN3" s="399"/>
      <c r="HO3" s="399"/>
      <c r="HP3" s="399"/>
      <c r="HQ3" s="399"/>
      <c r="HR3" s="399"/>
      <c r="HS3" s="399"/>
      <c r="HT3" s="399"/>
      <c r="HU3" s="399"/>
      <c r="HV3" s="399"/>
      <c r="HW3" s="399"/>
      <c r="HX3" s="399"/>
      <c r="HY3" s="399"/>
      <c r="HZ3" s="399"/>
      <c r="IA3" s="399"/>
      <c r="IB3" s="399"/>
      <c r="IC3" s="399"/>
      <c r="ID3" s="399"/>
      <c r="IE3" s="399"/>
      <c r="IF3" s="399"/>
      <c r="IG3" s="399"/>
      <c r="IH3" s="399"/>
      <c r="II3" s="399"/>
      <c r="IJ3" s="399"/>
      <c r="IK3" s="399"/>
      <c r="IL3" s="399"/>
      <c r="IM3" s="399"/>
      <c r="IN3" s="399"/>
      <c r="IO3" s="399"/>
      <c r="IP3" s="399"/>
      <c r="IQ3" s="399"/>
      <c r="IR3" s="399"/>
      <c r="IS3" s="399"/>
      <c r="IT3" s="399"/>
      <c r="IU3" s="399"/>
      <c r="IV3" s="399"/>
      <c r="IW3" s="399"/>
      <c r="IX3" s="399"/>
      <c r="IY3" s="399"/>
      <c r="IZ3" s="399"/>
      <c r="JA3" s="399"/>
      <c r="JB3" s="399"/>
      <c r="JC3" s="399"/>
      <c r="JD3" s="399"/>
      <c r="JE3" s="399"/>
      <c r="JF3" s="399"/>
      <c r="JG3" s="399"/>
      <c r="JH3" s="399"/>
      <c r="JI3" s="399"/>
      <c r="JJ3" s="399"/>
      <c r="JK3" s="399"/>
      <c r="JL3" s="399"/>
      <c r="JM3" s="399"/>
      <c r="JN3" s="399"/>
      <c r="JO3" s="399"/>
      <c r="JP3" s="399"/>
      <c r="JQ3" s="399"/>
      <c r="JR3" s="399"/>
      <c r="JS3" s="399"/>
      <c r="JT3" s="399"/>
      <c r="JU3" s="399"/>
      <c r="JV3" s="399"/>
      <c r="JW3" s="399"/>
      <c r="JX3" s="399"/>
      <c r="JY3" s="399"/>
      <c r="JZ3" s="399"/>
      <c r="KA3" s="399"/>
      <c r="KB3" s="399"/>
      <c r="KC3" s="399"/>
      <c r="KD3" s="399"/>
      <c r="KE3" s="399"/>
      <c r="KF3" s="399"/>
      <c r="KG3" s="399"/>
      <c r="KH3" s="399"/>
      <c r="KI3" s="399"/>
      <c r="KJ3" s="399"/>
      <c r="KK3" s="399"/>
      <c r="KL3" s="399"/>
      <c r="KM3" s="399"/>
      <c r="KN3" s="399"/>
      <c r="KO3" s="399"/>
      <c r="KP3" s="399"/>
      <c r="KQ3" s="399"/>
      <c r="KR3" s="399"/>
      <c r="KS3" s="399"/>
      <c r="KT3" s="399"/>
      <c r="KU3" s="399"/>
      <c r="KV3" s="399"/>
      <c r="KW3" s="399"/>
      <c r="KX3" s="399"/>
      <c r="KY3" s="399"/>
      <c r="KZ3" s="399"/>
      <c r="LA3" s="399"/>
      <c r="LB3" s="399"/>
      <c r="LC3" s="399"/>
      <c r="LD3" s="399"/>
      <c r="LE3" s="399"/>
      <c r="LF3" s="399"/>
      <c r="LG3" s="399"/>
      <c r="LH3" s="399"/>
      <c r="LI3" s="399"/>
      <c r="LJ3" s="399"/>
      <c r="LK3" s="399"/>
      <c r="LL3" s="399"/>
      <c r="LM3" s="399"/>
      <c r="LN3" s="399"/>
      <c r="LO3" s="399"/>
      <c r="LP3" s="399"/>
      <c r="LQ3" s="399"/>
      <c r="LR3" s="399"/>
      <c r="LS3" s="399"/>
      <c r="LT3" s="399"/>
      <c r="LU3" s="399"/>
      <c r="LV3" s="399"/>
      <c r="LW3" s="399"/>
      <c r="LX3" s="399"/>
      <c r="LY3" s="399"/>
      <c r="LZ3" s="399"/>
      <c r="MA3" s="399"/>
      <c r="MB3" s="399"/>
      <c r="MC3" s="399"/>
      <c r="MD3" s="399"/>
      <c r="ME3" s="399"/>
      <c r="MF3" s="399"/>
      <c r="MG3" s="399"/>
      <c r="MH3" s="399"/>
      <c r="MI3" s="399"/>
      <c r="MJ3" s="399"/>
      <c r="MK3" s="399"/>
      <c r="ML3" s="399"/>
      <c r="MM3" s="399"/>
      <c r="MN3" s="399"/>
      <c r="MO3" s="399"/>
      <c r="MP3" s="399"/>
      <c r="MQ3" s="399"/>
      <c r="MR3" s="399"/>
      <c r="MS3" s="399"/>
      <c r="MT3" s="399"/>
      <c r="MU3" s="399"/>
      <c r="MV3" s="399"/>
      <c r="MW3" s="399"/>
      <c r="MX3" s="399"/>
      <c r="MY3" s="399"/>
      <c r="MZ3" s="399"/>
      <c r="NA3" s="399"/>
      <c r="NB3" s="399"/>
      <c r="NC3" s="399"/>
      <c r="ND3" s="399"/>
      <c r="NE3" s="399"/>
      <c r="NF3" s="399"/>
      <c r="NG3" s="399"/>
      <c r="NH3" s="399"/>
      <c r="NI3" s="399"/>
      <c r="NJ3" s="399"/>
      <c r="NK3" s="399"/>
      <c r="NL3" s="399"/>
      <c r="NM3" s="399"/>
      <c r="NN3" s="399"/>
      <c r="NO3" s="399"/>
      <c r="NP3" s="399"/>
      <c r="NQ3" s="399"/>
      <c r="NR3" s="399"/>
      <c r="NS3" s="399"/>
      <c r="NT3" s="399"/>
      <c r="NU3" s="399"/>
      <c r="NV3" s="399"/>
      <c r="NW3" s="399"/>
      <c r="NX3" s="399"/>
      <c r="NY3" s="399"/>
      <c r="NZ3" s="399"/>
      <c r="OA3" s="399"/>
      <c r="OB3" s="399"/>
      <c r="OC3" s="399"/>
      <c r="OD3" s="399"/>
      <c r="OE3" s="399"/>
      <c r="OF3" s="399"/>
      <c r="OG3" s="399"/>
      <c r="OH3" s="399"/>
      <c r="OI3" s="399"/>
      <c r="OJ3" s="399"/>
      <c r="OK3" s="399"/>
      <c r="OL3" s="399"/>
      <c r="OM3" s="399"/>
      <c r="ON3" s="399"/>
      <c r="OO3" s="399"/>
      <c r="OP3" s="399"/>
      <c r="OQ3" s="399"/>
      <c r="OR3" s="399"/>
      <c r="OS3" s="399"/>
      <c r="OT3" s="399"/>
      <c r="OU3" s="399"/>
      <c r="OV3" s="399"/>
      <c r="OW3" s="399"/>
      <c r="OX3" s="399"/>
      <c r="OY3" s="399"/>
      <c r="OZ3" s="399"/>
      <c r="PA3" s="399"/>
      <c r="PB3" s="399"/>
      <c r="PC3" s="399"/>
      <c r="PD3" s="399"/>
      <c r="PE3" s="399"/>
      <c r="PF3" s="399"/>
      <c r="PG3" s="399"/>
      <c r="PH3" s="399"/>
      <c r="PI3" s="399"/>
      <c r="PJ3" s="399"/>
      <c r="PK3" s="399"/>
      <c r="PL3" s="399"/>
      <c r="PM3" s="399"/>
      <c r="PN3" s="399"/>
      <c r="PO3" s="399"/>
      <c r="PP3" s="399"/>
      <c r="PQ3" s="399"/>
      <c r="PR3" s="399"/>
      <c r="PS3" s="399"/>
      <c r="PT3" s="399"/>
      <c r="PU3" s="399"/>
      <c r="PV3" s="399"/>
      <c r="PW3" s="399"/>
      <c r="PX3" s="399"/>
      <c r="PY3" s="399"/>
      <c r="PZ3" s="399"/>
      <c r="QA3" s="399"/>
      <c r="QB3" s="399"/>
      <c r="QC3" s="399"/>
      <c r="QD3" s="399"/>
      <c r="QE3" s="399"/>
      <c r="QF3" s="399"/>
      <c r="QG3" s="399"/>
      <c r="QH3" s="399"/>
      <c r="QI3" s="399"/>
      <c r="QJ3" s="399"/>
      <c r="QK3" s="399"/>
      <c r="QL3" s="399"/>
      <c r="QM3" s="399"/>
      <c r="QN3" s="399"/>
      <c r="QO3" s="399"/>
      <c r="QP3" s="399"/>
      <c r="QQ3" s="399"/>
      <c r="QR3" s="399"/>
      <c r="QS3" s="399"/>
      <c r="QT3" s="399"/>
      <c r="QU3" s="399"/>
      <c r="QV3" s="399"/>
      <c r="QW3" s="399"/>
      <c r="QX3" s="399"/>
      <c r="QY3" s="399"/>
      <c r="QZ3" s="399"/>
      <c r="RA3" s="399"/>
      <c r="RB3" s="399"/>
      <c r="RC3" s="399"/>
      <c r="RD3" s="399"/>
      <c r="RE3" s="399"/>
      <c r="RF3" s="399"/>
      <c r="RG3" s="399"/>
      <c r="RH3" s="399"/>
      <c r="RI3" s="399"/>
      <c r="RJ3" s="399"/>
      <c r="RK3" s="399"/>
      <c r="RL3" s="399"/>
      <c r="RM3" s="399"/>
      <c r="RN3" s="399"/>
      <c r="RO3" s="399"/>
      <c r="RP3" s="399"/>
      <c r="RQ3" s="399"/>
      <c r="RR3" s="399"/>
      <c r="RS3" s="399"/>
      <c r="RT3" s="399"/>
      <c r="RU3" s="399"/>
      <c r="RV3" s="399"/>
      <c r="RW3" s="399"/>
      <c r="RX3" s="399"/>
      <c r="RY3" s="399"/>
      <c r="RZ3" s="399"/>
      <c r="SA3" s="399"/>
      <c r="SB3" s="399"/>
      <c r="SC3" s="399"/>
      <c r="SD3" s="399"/>
      <c r="SE3" s="399"/>
      <c r="SF3" s="399"/>
      <c r="SG3" s="399"/>
      <c r="SH3" s="399"/>
      <c r="SI3" s="399"/>
      <c r="SJ3" s="399"/>
      <c r="SK3" s="399"/>
      <c r="SL3" s="399"/>
      <c r="SM3" s="399"/>
      <c r="SN3" s="399"/>
      <c r="SO3" s="399"/>
      <c r="SP3" s="399"/>
      <c r="SQ3" s="399"/>
      <c r="SR3" s="399"/>
      <c r="SS3" s="399"/>
      <c r="ST3" s="399"/>
      <c r="SU3" s="399"/>
      <c r="SV3" s="399"/>
      <c r="SW3" s="399"/>
      <c r="SX3" s="399"/>
      <c r="SY3" s="399"/>
      <c r="SZ3" s="399"/>
      <c r="TA3" s="399"/>
      <c r="TB3" s="399"/>
      <c r="TC3" s="399"/>
      <c r="TD3" s="399"/>
      <c r="TE3" s="399"/>
      <c r="TF3" s="399"/>
      <c r="TG3" s="399"/>
      <c r="TH3" s="399"/>
      <c r="TI3" s="399"/>
      <c r="TJ3" s="399"/>
      <c r="TK3" s="399"/>
      <c r="TL3" s="399"/>
      <c r="TM3" s="399"/>
      <c r="TN3" s="399"/>
      <c r="TO3" s="399"/>
      <c r="TP3" s="399"/>
      <c r="TQ3" s="399"/>
      <c r="TR3" s="399"/>
      <c r="TS3" s="399"/>
      <c r="TT3" s="399"/>
      <c r="TU3" s="399"/>
      <c r="TV3" s="399"/>
      <c r="TW3" s="399"/>
      <c r="TX3" s="399"/>
      <c r="TY3" s="399"/>
      <c r="TZ3" s="399"/>
      <c r="UA3" s="399"/>
      <c r="UB3" s="399"/>
      <c r="UC3" s="399"/>
      <c r="UD3" s="399"/>
      <c r="UE3" s="399"/>
      <c r="UF3" s="399"/>
      <c r="UG3" s="399"/>
      <c r="UH3" s="399"/>
      <c r="UI3" s="399"/>
      <c r="UJ3" s="399"/>
      <c r="UK3" s="399"/>
      <c r="UL3" s="399"/>
      <c r="UM3" s="399"/>
      <c r="UN3" s="399"/>
      <c r="UO3" s="399"/>
      <c r="UP3" s="399"/>
      <c r="UQ3" s="399"/>
      <c r="UR3" s="399"/>
      <c r="US3" s="399"/>
      <c r="UT3" s="399"/>
      <c r="UU3" s="399"/>
      <c r="UV3" s="399"/>
      <c r="UW3" s="399"/>
      <c r="UX3" s="399"/>
      <c r="UY3" s="399"/>
      <c r="UZ3" s="399"/>
      <c r="VA3" s="399"/>
      <c r="VB3" s="399"/>
      <c r="VC3" s="399"/>
      <c r="VD3" s="399"/>
      <c r="VE3" s="399"/>
      <c r="VF3" s="399"/>
      <c r="VG3" s="399"/>
      <c r="VH3" s="399"/>
      <c r="VI3" s="399"/>
      <c r="VJ3" s="399"/>
      <c r="VK3" s="399"/>
      <c r="VL3" s="399"/>
      <c r="VM3" s="399"/>
      <c r="VN3" s="399"/>
      <c r="VO3" s="399"/>
      <c r="VP3" s="399"/>
      <c r="VQ3" s="399"/>
      <c r="VR3" s="399"/>
      <c r="VS3" s="399"/>
      <c r="VT3" s="399"/>
      <c r="VU3" s="399"/>
      <c r="VV3" s="399"/>
      <c r="VW3" s="399"/>
      <c r="VX3" s="399"/>
      <c r="VY3" s="399"/>
      <c r="VZ3" s="399"/>
      <c r="WA3" s="399"/>
      <c r="WB3" s="399"/>
      <c r="WC3" s="399"/>
      <c r="WD3" s="399"/>
      <c r="WE3" s="399"/>
      <c r="WF3" s="399"/>
      <c r="WG3" s="399"/>
      <c r="WH3" s="399"/>
      <c r="WI3" s="399"/>
      <c r="WJ3" s="399"/>
      <c r="WK3" s="399"/>
      <c r="WL3" s="399"/>
      <c r="WM3" s="399"/>
      <c r="WN3" s="399"/>
      <c r="WO3" s="399"/>
      <c r="WP3" s="399"/>
      <c r="WQ3" s="399"/>
      <c r="WR3" s="399"/>
      <c r="WS3" s="399"/>
      <c r="WT3" s="399"/>
      <c r="WU3" s="399"/>
      <c r="WV3" s="399"/>
      <c r="WW3" s="399"/>
      <c r="WX3" s="399"/>
      <c r="WY3" s="399"/>
      <c r="WZ3" s="399"/>
      <c r="XA3" s="399"/>
      <c r="XB3" s="399"/>
      <c r="XC3" s="399"/>
      <c r="XD3" s="399"/>
      <c r="XE3" s="399"/>
      <c r="XF3" s="399"/>
      <c r="XG3" s="399"/>
      <c r="XH3" s="399"/>
      <c r="XI3" s="399"/>
      <c r="XJ3" s="399"/>
      <c r="XK3" s="399"/>
      <c r="XL3" s="399"/>
      <c r="XM3" s="399"/>
      <c r="XN3" s="399"/>
      <c r="XO3" s="399"/>
      <c r="XP3" s="399"/>
      <c r="XQ3" s="399"/>
      <c r="XR3" s="399"/>
      <c r="XS3" s="399"/>
      <c r="XT3" s="399"/>
      <c r="XU3" s="399"/>
      <c r="XV3" s="399"/>
      <c r="XW3" s="399"/>
      <c r="XX3" s="399"/>
      <c r="XY3" s="399"/>
      <c r="XZ3" s="399"/>
      <c r="YA3" s="399"/>
      <c r="YB3" s="399"/>
      <c r="YC3" s="399"/>
      <c r="YD3" s="399"/>
      <c r="YE3" s="399"/>
      <c r="YF3" s="399"/>
      <c r="YG3" s="399"/>
      <c r="YH3" s="399"/>
      <c r="YI3" s="399"/>
      <c r="YJ3" s="399"/>
      <c r="YK3" s="399"/>
      <c r="YL3" s="399"/>
      <c r="YM3" s="399"/>
      <c r="YN3" s="399"/>
      <c r="YO3" s="399"/>
      <c r="YP3" s="399"/>
      <c r="YQ3" s="399"/>
      <c r="YR3" s="399"/>
      <c r="YS3" s="399"/>
      <c r="YT3" s="399"/>
      <c r="YU3" s="399"/>
      <c r="YV3" s="399"/>
      <c r="YW3" s="399"/>
      <c r="YX3" s="399"/>
      <c r="YY3" s="399"/>
      <c r="YZ3" s="399"/>
      <c r="ZA3" s="399"/>
      <c r="ZB3" s="399"/>
      <c r="ZC3" s="399"/>
      <c r="ZD3" s="399"/>
      <c r="ZE3" s="399"/>
      <c r="ZF3" s="399"/>
      <c r="ZG3" s="399"/>
      <c r="ZH3" s="399"/>
      <c r="ZI3" s="399"/>
      <c r="ZJ3" s="399"/>
      <c r="ZK3" s="399"/>
      <c r="ZL3" s="399"/>
      <c r="ZM3" s="399"/>
      <c r="ZN3" s="399"/>
      <c r="ZO3" s="399"/>
      <c r="ZP3" s="399"/>
      <c r="ZQ3" s="399"/>
      <c r="ZR3" s="399"/>
      <c r="ZS3" s="399"/>
      <c r="ZT3" s="399"/>
      <c r="ZU3" s="399"/>
      <c r="ZV3" s="399"/>
      <c r="ZW3" s="399"/>
      <c r="ZX3" s="399"/>
      <c r="ZY3" s="399"/>
      <c r="ZZ3" s="399"/>
      <c r="AAA3" s="399"/>
      <c r="AAB3" s="399"/>
      <c r="AAC3" s="399"/>
      <c r="AAD3" s="399"/>
      <c r="AAE3" s="399"/>
      <c r="AAF3" s="399"/>
      <c r="AAG3" s="399"/>
      <c r="AAH3" s="399"/>
      <c r="AAI3" s="399"/>
      <c r="AAJ3" s="399"/>
      <c r="AAK3" s="399"/>
      <c r="AAL3" s="399"/>
      <c r="AAM3" s="399"/>
      <c r="AAN3" s="399"/>
      <c r="AAO3" s="399"/>
      <c r="AAP3" s="399"/>
      <c r="AAQ3" s="399"/>
      <c r="AAR3" s="399"/>
      <c r="AAS3" s="399"/>
      <c r="AAT3" s="399"/>
      <c r="AAU3" s="399"/>
      <c r="AAV3" s="399"/>
      <c r="AAW3" s="399"/>
      <c r="AAX3" s="399"/>
      <c r="AAY3" s="399"/>
      <c r="AAZ3" s="399"/>
      <c r="ABA3" s="399"/>
      <c r="ABB3" s="399"/>
      <c r="ABC3" s="399"/>
      <c r="ABD3" s="399"/>
      <c r="ABE3" s="399"/>
      <c r="ABF3" s="399"/>
      <c r="ABG3" s="399"/>
      <c r="ABH3" s="399"/>
      <c r="ABI3" s="399"/>
      <c r="ABJ3" s="399"/>
      <c r="ABK3" s="399"/>
      <c r="ABL3" s="399"/>
      <c r="ABM3" s="399"/>
      <c r="ABN3" s="399"/>
      <c r="ABO3" s="399"/>
      <c r="ABP3" s="399"/>
      <c r="ABQ3" s="399"/>
      <c r="ABR3" s="399"/>
      <c r="ABS3" s="399"/>
      <c r="ABT3" s="399"/>
      <c r="ABU3" s="399"/>
      <c r="ABV3" s="399"/>
      <c r="ABW3" s="399"/>
      <c r="ABX3" s="399"/>
      <c r="ABY3" s="399"/>
      <c r="ABZ3" s="399"/>
      <c r="ACA3" s="399"/>
      <c r="ACB3" s="399"/>
      <c r="ACC3" s="399"/>
      <c r="ACD3" s="399"/>
      <c r="ACE3" s="399"/>
      <c r="ACF3" s="399"/>
      <c r="ACG3" s="399"/>
      <c r="ACH3" s="399"/>
      <c r="ACI3" s="399"/>
      <c r="ACJ3" s="399"/>
      <c r="ACK3" s="399"/>
      <c r="ACL3" s="399"/>
      <c r="ACM3" s="399"/>
      <c r="ACN3" s="399"/>
      <c r="ACO3" s="399"/>
      <c r="ACP3" s="399"/>
      <c r="ACQ3" s="399"/>
      <c r="ACR3" s="399"/>
      <c r="ACS3" s="399"/>
      <c r="ACT3" s="399"/>
      <c r="ACU3" s="399"/>
      <c r="ACV3" s="399"/>
      <c r="ACW3" s="399"/>
      <c r="ACX3" s="399"/>
      <c r="ACY3" s="399"/>
      <c r="ACZ3" s="399"/>
      <c r="ADA3" s="399"/>
      <c r="ADB3" s="399"/>
      <c r="ADC3" s="399"/>
      <c r="ADD3" s="399"/>
      <c r="ADE3" s="399"/>
      <c r="ADF3" s="399"/>
      <c r="ADG3" s="399"/>
      <c r="ADH3" s="399"/>
      <c r="ADI3" s="399"/>
      <c r="ADJ3" s="399"/>
      <c r="ADK3" s="399"/>
      <c r="ADL3" s="399"/>
      <c r="ADM3" s="399"/>
      <c r="ADN3" s="399"/>
      <c r="ADO3" s="399"/>
      <c r="ADP3" s="399"/>
      <c r="ADQ3" s="399"/>
      <c r="ADR3" s="399"/>
      <c r="ADS3" s="399"/>
      <c r="ADT3" s="399"/>
      <c r="ADU3" s="399"/>
      <c r="ADV3" s="399"/>
      <c r="ADW3" s="399"/>
      <c r="ADX3" s="399"/>
      <c r="ADY3" s="399"/>
      <c r="ADZ3" s="399"/>
      <c r="AEA3" s="399"/>
      <c r="AEB3" s="399"/>
      <c r="AEC3" s="399"/>
      <c r="AED3" s="399"/>
      <c r="AEE3" s="399"/>
      <c r="AEF3" s="399"/>
      <c r="AEG3" s="399"/>
      <c r="AEH3" s="399"/>
      <c r="AEI3" s="399"/>
      <c r="AEJ3" s="399"/>
      <c r="AEK3" s="399"/>
      <c r="AEL3" s="399"/>
      <c r="AEM3" s="399"/>
      <c r="AEN3" s="399"/>
      <c r="AEO3" s="399"/>
      <c r="AEP3" s="399"/>
      <c r="AEQ3" s="399"/>
      <c r="AER3" s="399"/>
      <c r="AES3" s="399"/>
      <c r="AET3" s="399"/>
      <c r="AEU3" s="399"/>
      <c r="AEV3" s="399"/>
      <c r="AEW3" s="399"/>
      <c r="AEX3" s="399"/>
      <c r="AEY3" s="399"/>
      <c r="AEZ3" s="399"/>
      <c r="AFA3" s="399"/>
      <c r="AFB3" s="399"/>
      <c r="AFC3" s="399"/>
      <c r="AFD3" s="399"/>
      <c r="AFE3" s="399"/>
      <c r="AFF3" s="399"/>
      <c r="AFG3" s="399"/>
      <c r="AFH3" s="399"/>
      <c r="AFI3" s="399"/>
      <c r="AFJ3" s="399"/>
      <c r="AFK3" s="399"/>
      <c r="AFL3" s="399"/>
      <c r="AFM3" s="399"/>
      <c r="AFN3" s="399"/>
      <c r="AFO3" s="399"/>
      <c r="AFP3" s="399"/>
      <c r="AFQ3" s="399"/>
      <c r="AFR3" s="399"/>
      <c r="AFS3" s="399"/>
      <c r="AFT3" s="399"/>
      <c r="AFU3" s="399"/>
      <c r="AFV3" s="399"/>
      <c r="AFW3" s="399"/>
      <c r="AFX3" s="399"/>
      <c r="AFY3" s="399"/>
      <c r="AFZ3" s="399"/>
      <c r="AGA3" s="399"/>
      <c r="AGB3" s="399"/>
      <c r="AGC3" s="399"/>
      <c r="AGD3" s="399"/>
      <c r="AGE3" s="399"/>
      <c r="AGF3" s="399"/>
      <c r="AGG3" s="399"/>
      <c r="AGH3" s="399"/>
      <c r="AGI3" s="399"/>
      <c r="AGJ3" s="399"/>
      <c r="AGK3" s="399"/>
      <c r="AGL3" s="399"/>
      <c r="AGM3" s="399"/>
      <c r="AGN3" s="399"/>
      <c r="AGO3" s="399"/>
      <c r="AGP3" s="399"/>
      <c r="AGQ3" s="399"/>
      <c r="AGR3" s="399"/>
      <c r="AGS3" s="399"/>
      <c r="AGT3" s="399"/>
      <c r="AGU3" s="399"/>
      <c r="AGV3" s="399"/>
      <c r="AGW3" s="399"/>
      <c r="AGX3" s="399"/>
      <c r="AGY3" s="399"/>
      <c r="AGZ3" s="399"/>
      <c r="AHA3" s="399"/>
      <c r="AHB3" s="399"/>
      <c r="AHC3" s="399"/>
      <c r="AHD3" s="399"/>
      <c r="AHE3" s="399"/>
      <c r="AHF3" s="399"/>
      <c r="AHG3" s="399"/>
      <c r="AHH3" s="399"/>
      <c r="AHI3" s="399"/>
      <c r="AHJ3" s="399"/>
      <c r="AHK3" s="399"/>
      <c r="AHL3" s="399"/>
      <c r="AHM3" s="399"/>
      <c r="AHN3" s="399"/>
      <c r="AHO3" s="399"/>
      <c r="AHP3" s="399"/>
      <c r="AHQ3" s="399"/>
      <c r="AHR3" s="399"/>
      <c r="AHS3" s="399"/>
      <c r="AHT3" s="399"/>
      <c r="AHU3" s="399"/>
      <c r="AHV3" s="399"/>
      <c r="AHW3" s="399"/>
      <c r="AHX3" s="399"/>
      <c r="AHY3" s="399"/>
      <c r="AHZ3" s="399"/>
      <c r="AIA3" s="399"/>
      <c r="AIB3" s="399"/>
      <c r="AIC3" s="399"/>
      <c r="AID3" s="399"/>
      <c r="AIE3" s="399"/>
      <c r="AIF3" s="399"/>
      <c r="AIG3" s="399"/>
      <c r="AIH3" s="399"/>
      <c r="AII3" s="399"/>
      <c r="AIJ3" s="399"/>
      <c r="AIK3" s="399"/>
      <c r="AIL3" s="399"/>
      <c r="AIM3" s="399"/>
      <c r="AIN3" s="399"/>
      <c r="AIO3" s="399"/>
      <c r="AIP3" s="399"/>
      <c r="AIQ3" s="399"/>
      <c r="AIR3" s="399"/>
      <c r="AIS3" s="399"/>
      <c r="AIT3" s="399"/>
      <c r="AIU3" s="399"/>
      <c r="AIV3" s="399"/>
      <c r="AIW3" s="399"/>
      <c r="AIX3" s="399"/>
      <c r="AIY3" s="399"/>
      <c r="AIZ3" s="399"/>
      <c r="AJA3" s="399"/>
      <c r="AJB3" s="399"/>
      <c r="AJC3" s="399"/>
      <c r="AJD3" s="399"/>
      <c r="AJE3" s="399"/>
      <c r="AJF3" s="399"/>
      <c r="AJG3" s="399"/>
      <c r="AJH3" s="399"/>
      <c r="AJI3" s="399"/>
      <c r="AJJ3" s="399"/>
      <c r="AJK3" s="399"/>
      <c r="AJL3" s="399"/>
      <c r="AJM3" s="399"/>
      <c r="AJN3" s="399"/>
      <c r="AJO3" s="399"/>
      <c r="AJP3" s="399"/>
      <c r="AJQ3" s="399"/>
      <c r="AJR3" s="399"/>
      <c r="AJS3" s="399"/>
      <c r="AJT3" s="399"/>
      <c r="AJU3" s="399"/>
      <c r="AJV3" s="399"/>
      <c r="AJW3" s="399"/>
      <c r="AJX3" s="399"/>
      <c r="AJY3" s="399"/>
      <c r="AJZ3" s="399"/>
      <c r="AKA3" s="399"/>
      <c r="AKB3" s="399"/>
      <c r="AKC3" s="399"/>
      <c r="AKD3" s="399"/>
      <c r="AKE3" s="399"/>
      <c r="AKF3" s="399"/>
      <c r="AKG3" s="399"/>
      <c r="AKH3" s="399"/>
      <c r="AKI3" s="399"/>
      <c r="AKJ3" s="399"/>
      <c r="AKK3" s="399"/>
      <c r="AKL3" s="399"/>
      <c r="AKM3" s="399"/>
      <c r="AKN3" s="399"/>
      <c r="AKO3" s="399"/>
      <c r="AKP3" s="399"/>
      <c r="AKQ3" s="399"/>
      <c r="AKR3" s="399"/>
      <c r="AKS3" s="399"/>
      <c r="AKT3" s="399"/>
      <c r="AKU3" s="399"/>
      <c r="AKV3" s="399"/>
      <c r="AKW3" s="399"/>
      <c r="AKX3" s="399"/>
      <c r="AKY3" s="399"/>
      <c r="AKZ3" s="399"/>
      <c r="ALA3" s="399"/>
      <c r="ALB3" s="399"/>
      <c r="ALC3" s="399"/>
      <c r="ALD3" s="399"/>
      <c r="ALE3" s="399"/>
      <c r="ALF3" s="399"/>
      <c r="ALG3" s="399"/>
      <c r="ALH3" s="399"/>
      <c r="ALI3" s="399"/>
      <c r="ALJ3" s="399"/>
      <c r="ALK3" s="399"/>
      <c r="ALL3" s="399"/>
      <c r="ALM3" s="399"/>
      <c r="ALN3" s="399"/>
      <c r="ALO3" s="399"/>
      <c r="ALP3" s="399"/>
      <c r="ALQ3" s="399"/>
      <c r="ALR3" s="399"/>
      <c r="ALS3" s="399"/>
      <c r="ALT3" s="399"/>
      <c r="ALU3" s="399"/>
      <c r="ALV3" s="399"/>
      <c r="ALW3" s="399"/>
      <c r="ALX3" s="399"/>
      <c r="ALY3" s="399"/>
      <c r="ALZ3" s="399"/>
      <c r="AMA3" s="399"/>
      <c r="AMB3" s="399"/>
      <c r="AMC3" s="399"/>
      <c r="AMD3" s="399"/>
      <c r="AME3" s="399"/>
      <c r="AMF3" s="399"/>
      <c r="AMG3" s="399"/>
      <c r="AMH3" s="399"/>
      <c r="AMI3" s="399"/>
      <c r="AMJ3" s="399"/>
      <c r="AMK3" s="399"/>
      <c r="AML3" s="399"/>
      <c r="AMM3" s="399"/>
      <c r="AMN3" s="399"/>
      <c r="AMO3" s="399"/>
      <c r="AMP3" s="399"/>
      <c r="AMQ3" s="399"/>
      <c r="AMR3" s="399"/>
      <c r="AMS3" s="399"/>
      <c r="AMT3" s="399"/>
      <c r="AMU3" s="399"/>
      <c r="AMV3" s="399"/>
      <c r="AMW3" s="399"/>
      <c r="AMX3" s="399"/>
      <c r="AMY3" s="399"/>
      <c r="AMZ3" s="399"/>
      <c r="ANA3" s="399"/>
      <c r="ANB3" s="399"/>
      <c r="ANC3" s="399"/>
      <c r="AND3" s="399"/>
      <c r="ANE3" s="399"/>
      <c r="ANF3" s="399"/>
      <c r="ANG3" s="399"/>
      <c r="ANH3" s="399"/>
      <c r="ANI3" s="399"/>
      <c r="ANJ3" s="399"/>
      <c r="ANK3" s="399"/>
      <c r="ANL3" s="399"/>
      <c r="ANM3" s="399"/>
      <c r="ANN3" s="399"/>
      <c r="ANO3" s="399"/>
      <c r="ANP3" s="399"/>
      <c r="ANQ3" s="399"/>
      <c r="ANR3" s="399"/>
      <c r="ANS3" s="399"/>
      <c r="ANT3" s="399"/>
      <c r="ANU3" s="399"/>
      <c r="ANV3" s="399"/>
      <c r="ANW3" s="399"/>
      <c r="ANX3" s="399"/>
      <c r="ANY3" s="399"/>
      <c r="ANZ3" s="399"/>
      <c r="AOA3" s="399"/>
      <c r="AOB3" s="399"/>
      <c r="AOC3" s="399"/>
      <c r="AOD3" s="399"/>
      <c r="AOE3" s="399"/>
      <c r="AOF3" s="399"/>
      <c r="AOG3" s="399"/>
      <c r="AOH3" s="399"/>
      <c r="AOI3" s="399"/>
      <c r="AOJ3" s="399"/>
      <c r="AOK3" s="399"/>
      <c r="AOL3" s="399"/>
      <c r="AOM3" s="399"/>
      <c r="AON3" s="399"/>
      <c r="AOO3" s="399"/>
      <c r="AOP3" s="399"/>
      <c r="AOQ3" s="399"/>
      <c r="AOR3" s="399"/>
      <c r="AOS3" s="399"/>
      <c r="AOT3" s="399"/>
      <c r="AOU3" s="399"/>
      <c r="AOV3" s="399"/>
      <c r="AOW3" s="399"/>
      <c r="AOX3" s="399"/>
      <c r="AOY3" s="399"/>
      <c r="AOZ3" s="399"/>
      <c r="APA3" s="399"/>
      <c r="APB3" s="399"/>
      <c r="APC3" s="399"/>
      <c r="APD3" s="399"/>
      <c r="APE3" s="399"/>
      <c r="APF3" s="399"/>
      <c r="APG3" s="399"/>
      <c r="APH3" s="399"/>
      <c r="API3" s="399"/>
      <c r="APJ3" s="399"/>
      <c r="APK3" s="399"/>
      <c r="APL3" s="399"/>
      <c r="APM3" s="399"/>
      <c r="APN3" s="399"/>
      <c r="APO3" s="399"/>
      <c r="APP3" s="399"/>
      <c r="APQ3" s="399"/>
      <c r="APR3" s="399"/>
      <c r="APS3" s="399"/>
      <c r="APT3" s="399"/>
      <c r="APU3" s="399"/>
      <c r="APV3" s="399"/>
      <c r="APW3" s="399"/>
      <c r="APX3" s="399"/>
      <c r="APY3" s="399"/>
      <c r="APZ3" s="399"/>
      <c r="AQA3" s="399"/>
      <c r="AQB3" s="399"/>
      <c r="AQC3" s="399"/>
      <c r="AQD3" s="399"/>
      <c r="AQE3" s="399"/>
      <c r="AQF3" s="399"/>
      <c r="AQG3" s="399"/>
      <c r="AQH3" s="399"/>
      <c r="AQI3" s="399"/>
      <c r="AQJ3" s="399"/>
      <c r="AQK3" s="399"/>
      <c r="AQL3" s="399"/>
      <c r="AQM3" s="399"/>
      <c r="AQN3" s="399"/>
      <c r="AQO3" s="399"/>
      <c r="AQP3" s="399"/>
      <c r="AQQ3" s="399"/>
      <c r="AQR3" s="399"/>
      <c r="AQS3" s="399"/>
      <c r="AQT3" s="399"/>
      <c r="AQU3" s="399"/>
      <c r="AQV3" s="399"/>
      <c r="AQW3" s="399"/>
      <c r="AQX3" s="399"/>
      <c r="AQY3" s="399"/>
      <c r="AQZ3" s="399"/>
      <c r="ARA3" s="399"/>
      <c r="ARB3" s="399"/>
      <c r="ARC3" s="399"/>
      <c r="ARD3" s="399"/>
      <c r="ARE3" s="399"/>
      <c r="ARF3" s="399"/>
      <c r="ARG3" s="399"/>
      <c r="ARH3" s="399"/>
      <c r="ARI3" s="399"/>
      <c r="ARJ3" s="399"/>
      <c r="ARK3" s="399"/>
      <c r="ARL3" s="399"/>
      <c r="ARM3" s="399"/>
      <c r="ARN3" s="399"/>
      <c r="ARO3" s="399"/>
      <c r="ARP3" s="399"/>
      <c r="ARQ3" s="399"/>
      <c r="ARR3" s="399"/>
      <c r="ARS3" s="399"/>
      <c r="ART3" s="399"/>
      <c r="ARU3" s="399"/>
      <c r="ARV3" s="399"/>
      <c r="ARW3" s="399"/>
      <c r="ARX3" s="399"/>
      <c r="ARY3" s="399"/>
      <c r="ARZ3" s="399"/>
      <c r="ASA3" s="399"/>
      <c r="ASB3" s="399"/>
      <c r="ASC3" s="399"/>
      <c r="ASD3" s="399"/>
      <c r="ASE3" s="399"/>
      <c r="ASF3" s="399"/>
      <c r="ASG3" s="399"/>
      <c r="ASH3" s="399"/>
      <c r="ASI3" s="399"/>
      <c r="ASJ3" s="399"/>
      <c r="ASK3" s="399"/>
      <c r="ASL3" s="399"/>
      <c r="ASM3" s="399"/>
      <c r="ASN3" s="399"/>
      <c r="ASO3" s="399"/>
      <c r="ASP3" s="399"/>
      <c r="ASQ3" s="399"/>
      <c r="ASR3" s="399"/>
      <c r="ASS3" s="399"/>
      <c r="AST3" s="399"/>
      <c r="ASU3" s="399"/>
      <c r="ASV3" s="399"/>
      <c r="ASW3" s="399"/>
      <c r="ASX3" s="399"/>
      <c r="ASY3" s="399"/>
      <c r="ASZ3" s="399"/>
      <c r="ATA3" s="399"/>
      <c r="ATB3" s="399"/>
      <c r="ATC3" s="399"/>
      <c r="ATD3" s="399"/>
      <c r="ATE3" s="399"/>
      <c r="ATF3" s="399"/>
      <c r="ATG3" s="399"/>
      <c r="ATH3" s="399"/>
      <c r="ATI3" s="399"/>
      <c r="ATJ3" s="399"/>
      <c r="ATK3" s="399"/>
      <c r="ATL3" s="399"/>
      <c r="ATM3" s="399"/>
      <c r="ATN3" s="399"/>
      <c r="ATO3" s="399"/>
      <c r="ATP3" s="399"/>
      <c r="ATQ3" s="399"/>
      <c r="ATR3" s="399"/>
      <c r="ATS3" s="399"/>
      <c r="ATT3" s="399"/>
      <c r="ATU3" s="399"/>
      <c r="ATV3" s="399"/>
      <c r="ATW3" s="399"/>
      <c r="ATX3" s="399"/>
      <c r="ATY3" s="399"/>
      <c r="ATZ3" s="399"/>
      <c r="AUA3" s="399"/>
      <c r="AUB3" s="399"/>
      <c r="AUC3" s="399"/>
      <c r="AUD3" s="399"/>
      <c r="AUE3" s="399"/>
      <c r="AUF3" s="399"/>
      <c r="AUG3" s="399"/>
      <c r="AUH3" s="399"/>
      <c r="AUI3" s="399"/>
      <c r="AUJ3" s="399"/>
      <c r="AUK3" s="399"/>
      <c r="AUL3" s="399"/>
      <c r="AUM3" s="399"/>
      <c r="AUN3" s="399"/>
      <c r="AUO3" s="399"/>
      <c r="AUP3" s="399"/>
      <c r="AUQ3" s="399"/>
      <c r="AUR3" s="399"/>
      <c r="AUS3" s="399"/>
      <c r="AUT3" s="399"/>
      <c r="AUU3" s="399"/>
      <c r="AUV3" s="399"/>
      <c r="AUW3" s="399"/>
      <c r="AUX3" s="399"/>
      <c r="AUY3" s="399"/>
      <c r="AUZ3" s="399"/>
      <c r="AVA3" s="399"/>
      <c r="AVB3" s="399"/>
      <c r="AVC3" s="399"/>
      <c r="AVD3" s="399"/>
      <c r="AVE3" s="399"/>
      <c r="AVF3" s="399"/>
      <c r="AVG3" s="399"/>
      <c r="AVH3" s="399"/>
      <c r="AVI3" s="399"/>
      <c r="AVJ3" s="399"/>
      <c r="AVK3" s="399"/>
      <c r="AVL3" s="399"/>
      <c r="AVM3" s="399"/>
      <c r="AVN3" s="399"/>
      <c r="AVO3" s="399"/>
      <c r="AVP3" s="399"/>
      <c r="AVQ3" s="399"/>
      <c r="AVR3" s="399"/>
      <c r="AVS3" s="399"/>
      <c r="AVT3" s="399"/>
      <c r="AVU3" s="399"/>
      <c r="AVV3" s="399"/>
      <c r="AVW3" s="399"/>
      <c r="AVX3" s="399"/>
      <c r="AVY3" s="399"/>
      <c r="AVZ3" s="399"/>
      <c r="AWA3" s="399"/>
      <c r="AWB3" s="399"/>
      <c r="AWC3" s="399"/>
      <c r="AWD3" s="399"/>
      <c r="AWE3" s="399"/>
      <c r="AWF3" s="399"/>
      <c r="AWG3" s="399"/>
      <c r="AWH3" s="399"/>
      <c r="AWI3" s="399"/>
      <c r="AWJ3" s="399"/>
      <c r="AWK3" s="399"/>
      <c r="AWL3" s="399"/>
      <c r="AWM3" s="399"/>
      <c r="AWN3" s="399"/>
      <c r="AWO3" s="399"/>
      <c r="AWP3" s="399"/>
      <c r="AWQ3" s="399"/>
      <c r="AWR3" s="399"/>
      <c r="AWS3" s="399"/>
      <c r="AWT3" s="399"/>
      <c r="AWU3" s="399"/>
      <c r="AWV3" s="399"/>
      <c r="AWW3" s="399"/>
      <c r="AWX3" s="399"/>
      <c r="AWY3" s="399"/>
      <c r="AWZ3" s="399"/>
      <c r="AXA3" s="399"/>
      <c r="AXB3" s="399"/>
      <c r="AXC3" s="399"/>
      <c r="AXD3" s="399"/>
      <c r="AXE3" s="399"/>
      <c r="AXF3" s="399"/>
      <c r="AXG3" s="399"/>
      <c r="AXH3" s="399"/>
      <c r="AXI3" s="399"/>
      <c r="AXJ3" s="399"/>
      <c r="AXK3" s="399"/>
      <c r="AXL3" s="399"/>
      <c r="AXM3" s="399"/>
      <c r="AXN3" s="399"/>
      <c r="AXO3" s="399"/>
      <c r="AXP3" s="399"/>
      <c r="AXQ3" s="399"/>
      <c r="AXR3" s="399"/>
      <c r="AXS3" s="399"/>
      <c r="AXT3" s="399"/>
      <c r="AXU3" s="399"/>
      <c r="AXV3" s="399"/>
      <c r="AXW3" s="399"/>
      <c r="AXX3" s="399"/>
      <c r="AXY3" s="399"/>
      <c r="AXZ3" s="399"/>
      <c r="AYA3" s="399"/>
      <c r="AYB3" s="399"/>
      <c r="AYC3" s="399"/>
      <c r="AYD3" s="399"/>
      <c r="AYE3" s="399"/>
      <c r="AYF3" s="399"/>
      <c r="AYG3" s="399"/>
      <c r="AYH3" s="399"/>
      <c r="AYI3" s="399"/>
      <c r="AYJ3" s="399"/>
      <c r="AYK3" s="399"/>
      <c r="AYL3" s="399"/>
      <c r="AYM3" s="399"/>
      <c r="AYN3" s="399"/>
      <c r="AYO3" s="399"/>
      <c r="AYP3" s="399"/>
      <c r="AYQ3" s="399"/>
      <c r="AYR3" s="399"/>
      <c r="AYS3" s="399"/>
      <c r="AYT3" s="399"/>
      <c r="AYU3" s="399"/>
      <c r="AYV3" s="399"/>
      <c r="AYW3" s="399"/>
      <c r="AYX3" s="399"/>
      <c r="AYY3" s="399"/>
      <c r="AYZ3" s="399"/>
      <c r="AZA3" s="399"/>
      <c r="AZB3" s="399"/>
      <c r="AZC3" s="399"/>
      <c r="AZD3" s="399"/>
      <c r="AZE3" s="399"/>
      <c r="AZF3" s="399"/>
      <c r="AZG3" s="399"/>
      <c r="AZH3" s="399"/>
      <c r="AZI3" s="399"/>
      <c r="AZJ3" s="399"/>
      <c r="AZK3" s="399"/>
      <c r="AZL3" s="399"/>
      <c r="AZM3" s="399"/>
      <c r="AZN3" s="399"/>
      <c r="AZO3" s="399"/>
      <c r="AZP3" s="399"/>
      <c r="AZQ3" s="399"/>
      <c r="AZR3" s="399"/>
      <c r="AZS3" s="399"/>
      <c r="AZT3" s="399"/>
      <c r="AZU3" s="399"/>
      <c r="AZV3" s="399"/>
      <c r="AZW3" s="399"/>
      <c r="AZX3" s="399"/>
      <c r="AZY3" s="399"/>
      <c r="AZZ3" s="399"/>
      <c r="BAA3" s="399"/>
      <c r="BAB3" s="399"/>
      <c r="BAC3" s="399"/>
      <c r="BAD3" s="399"/>
      <c r="BAE3" s="399"/>
      <c r="BAF3" s="399"/>
      <c r="BAG3" s="399"/>
      <c r="BAH3" s="399"/>
      <c r="BAI3" s="399"/>
      <c r="BAJ3" s="399"/>
      <c r="BAK3" s="399"/>
      <c r="BAL3" s="399"/>
      <c r="BAM3" s="399"/>
      <c r="BAN3" s="399"/>
      <c r="BAO3" s="399"/>
      <c r="BAP3" s="399"/>
      <c r="BAQ3" s="399"/>
      <c r="BAR3" s="399"/>
      <c r="BAS3" s="399"/>
      <c r="BAT3" s="399"/>
      <c r="BAU3" s="399"/>
      <c r="BAV3" s="399"/>
      <c r="BAW3" s="399"/>
      <c r="BAX3" s="399"/>
      <c r="BAY3" s="399"/>
      <c r="BAZ3" s="399"/>
      <c r="BBA3" s="399"/>
      <c r="BBB3" s="399"/>
      <c r="BBC3" s="399"/>
      <c r="BBD3" s="399"/>
      <c r="BBE3" s="399"/>
      <c r="BBF3" s="399"/>
      <c r="BBG3" s="399"/>
      <c r="BBH3" s="399"/>
      <c r="BBI3" s="399"/>
      <c r="BBJ3" s="399"/>
      <c r="BBK3" s="399"/>
      <c r="BBL3" s="399"/>
      <c r="BBM3" s="399"/>
      <c r="BBN3" s="399"/>
      <c r="BBO3" s="399"/>
      <c r="BBP3" s="399"/>
      <c r="BBQ3" s="399"/>
      <c r="BBR3" s="399"/>
      <c r="BBS3" s="399"/>
      <c r="BBT3" s="399"/>
      <c r="BBU3" s="399"/>
      <c r="BBV3" s="399"/>
      <c r="BBW3" s="399"/>
      <c r="BBX3" s="399"/>
      <c r="BBY3" s="399"/>
      <c r="BBZ3" s="399"/>
      <c r="BCA3" s="399"/>
      <c r="BCB3" s="399"/>
      <c r="BCC3" s="399"/>
      <c r="BCD3" s="399"/>
      <c r="BCE3" s="399"/>
      <c r="BCF3" s="399"/>
      <c r="BCG3" s="399"/>
      <c r="BCH3" s="399"/>
      <c r="BCI3" s="399"/>
      <c r="BCJ3" s="399"/>
      <c r="BCK3" s="399"/>
      <c r="BCL3" s="399"/>
      <c r="BCM3" s="399"/>
      <c r="BCN3" s="399"/>
      <c r="BCO3" s="399"/>
      <c r="BCP3" s="399"/>
      <c r="BCQ3" s="399"/>
      <c r="BCR3" s="399"/>
      <c r="BCS3" s="399"/>
      <c r="BCT3" s="399"/>
      <c r="BCU3" s="399"/>
      <c r="BCV3" s="399"/>
      <c r="BCW3" s="399"/>
      <c r="BCX3" s="399"/>
      <c r="BCY3" s="399"/>
      <c r="BCZ3" s="399"/>
      <c r="BDA3" s="399"/>
      <c r="BDB3" s="399"/>
      <c r="BDC3" s="399"/>
      <c r="BDD3" s="399"/>
      <c r="BDE3" s="399"/>
      <c r="BDF3" s="399"/>
      <c r="BDG3" s="399"/>
      <c r="BDH3" s="399"/>
      <c r="BDI3" s="399"/>
      <c r="BDJ3" s="399"/>
      <c r="BDK3" s="399"/>
      <c r="BDL3" s="399"/>
      <c r="BDM3" s="399"/>
      <c r="BDN3" s="399"/>
      <c r="BDO3" s="399"/>
      <c r="BDP3" s="399"/>
      <c r="BDQ3" s="399"/>
      <c r="BDR3" s="399"/>
      <c r="BDS3" s="399"/>
      <c r="BDT3" s="399"/>
      <c r="BDU3" s="399"/>
      <c r="BDV3" s="399"/>
      <c r="BDW3" s="399"/>
      <c r="BDX3" s="399"/>
      <c r="BDY3" s="399"/>
      <c r="BDZ3" s="399"/>
      <c r="BEA3" s="399"/>
      <c r="BEB3" s="399"/>
      <c r="BEC3" s="399"/>
      <c r="BED3" s="399"/>
      <c r="BEE3" s="399"/>
      <c r="BEF3" s="399"/>
      <c r="BEG3" s="399"/>
      <c r="BEH3" s="399"/>
      <c r="BEI3" s="399"/>
      <c r="BEJ3" s="399"/>
      <c r="BEK3" s="399"/>
      <c r="BEL3" s="399"/>
      <c r="BEM3" s="399"/>
      <c r="BEN3" s="399"/>
      <c r="BEO3" s="399"/>
      <c r="BEP3" s="399"/>
      <c r="BEQ3" s="399"/>
      <c r="BER3" s="399"/>
      <c r="BES3" s="399"/>
      <c r="BET3" s="399"/>
      <c r="BEU3" s="399"/>
      <c r="BEV3" s="399"/>
      <c r="BEW3" s="399"/>
      <c r="BEX3" s="399"/>
      <c r="BEY3" s="399"/>
      <c r="BEZ3" s="399"/>
      <c r="BFA3" s="399"/>
      <c r="BFB3" s="399"/>
      <c r="BFC3" s="399"/>
      <c r="BFD3" s="399"/>
      <c r="BFE3" s="399"/>
      <c r="BFF3" s="399"/>
      <c r="BFG3" s="399"/>
      <c r="BFH3" s="399"/>
      <c r="BFI3" s="399"/>
      <c r="BFJ3" s="399"/>
      <c r="BFK3" s="399"/>
      <c r="BFL3" s="399"/>
      <c r="BFM3" s="399"/>
      <c r="BFN3" s="399"/>
      <c r="BFO3" s="399"/>
      <c r="BFP3" s="399"/>
      <c r="BFQ3" s="399"/>
      <c r="BFR3" s="399"/>
      <c r="BFS3" s="399"/>
      <c r="BFT3" s="399"/>
      <c r="BFU3" s="399"/>
      <c r="BFV3" s="399"/>
      <c r="BFW3" s="399"/>
      <c r="BFX3" s="399"/>
      <c r="BFY3" s="399"/>
      <c r="BFZ3" s="399"/>
      <c r="BGA3" s="399"/>
      <c r="BGB3" s="399"/>
      <c r="BGC3" s="399"/>
      <c r="BGD3" s="399"/>
      <c r="BGE3" s="399"/>
      <c r="BGF3" s="399"/>
      <c r="BGG3" s="399"/>
      <c r="BGH3" s="399"/>
      <c r="BGI3" s="399"/>
      <c r="BGJ3" s="399"/>
      <c r="BGK3" s="399"/>
      <c r="BGL3" s="399"/>
      <c r="BGM3" s="399"/>
      <c r="BGN3" s="399"/>
      <c r="BGO3" s="399"/>
      <c r="BGP3" s="399"/>
      <c r="BGQ3" s="399"/>
      <c r="BGR3" s="399"/>
      <c r="BGS3" s="399"/>
      <c r="BGT3" s="399"/>
      <c r="BGU3" s="399"/>
      <c r="BGV3" s="399"/>
      <c r="BGW3" s="399"/>
      <c r="BGX3" s="399"/>
      <c r="BGY3" s="399"/>
      <c r="BGZ3" s="399"/>
      <c r="BHA3" s="399"/>
      <c r="BHB3" s="399"/>
      <c r="BHC3" s="399"/>
      <c r="BHD3" s="399"/>
      <c r="BHE3" s="399"/>
      <c r="BHF3" s="399"/>
      <c r="BHG3" s="399"/>
      <c r="BHH3" s="399"/>
      <c r="BHI3" s="399"/>
      <c r="BHJ3" s="399"/>
      <c r="BHK3" s="399"/>
      <c r="BHL3" s="399"/>
      <c r="BHM3" s="399"/>
      <c r="BHN3" s="399"/>
      <c r="BHO3" s="399"/>
      <c r="BHP3" s="399"/>
      <c r="BHQ3" s="399"/>
      <c r="BHR3" s="399"/>
      <c r="BHS3" s="399"/>
      <c r="BHT3" s="399"/>
      <c r="BHU3" s="399"/>
      <c r="BHV3" s="399"/>
      <c r="BHW3" s="399"/>
      <c r="BHX3" s="399"/>
      <c r="BHY3" s="399"/>
      <c r="BHZ3" s="399"/>
      <c r="BIA3" s="399"/>
      <c r="BIB3" s="399"/>
      <c r="BIC3" s="399"/>
      <c r="BID3" s="399"/>
      <c r="BIE3" s="399"/>
      <c r="BIF3" s="399"/>
      <c r="BIG3" s="399"/>
      <c r="BIH3" s="399"/>
      <c r="BII3" s="399"/>
      <c r="BIJ3" s="399"/>
      <c r="BIK3" s="399"/>
      <c r="BIL3" s="399"/>
      <c r="BIM3" s="399"/>
      <c r="BIN3" s="399"/>
      <c r="BIO3" s="399"/>
      <c r="BIP3" s="399"/>
      <c r="BIQ3" s="399"/>
      <c r="BIR3" s="399"/>
      <c r="BIS3" s="399"/>
      <c r="BIT3" s="399"/>
      <c r="BIU3" s="399"/>
      <c r="BIV3" s="399"/>
      <c r="BIW3" s="399"/>
      <c r="BIX3" s="399"/>
      <c r="BIY3" s="399"/>
      <c r="BIZ3" s="399"/>
      <c r="BJA3" s="399"/>
      <c r="BJB3" s="399"/>
      <c r="BJC3" s="399"/>
      <c r="BJD3" s="399"/>
      <c r="BJE3" s="399"/>
      <c r="BJF3" s="399"/>
      <c r="BJG3" s="399"/>
      <c r="BJH3" s="399"/>
      <c r="BJI3" s="399"/>
      <c r="BJJ3" s="399"/>
      <c r="BJK3" s="399"/>
      <c r="BJL3" s="399"/>
      <c r="BJM3" s="399"/>
      <c r="BJN3" s="399"/>
      <c r="BJO3" s="399"/>
      <c r="BJP3" s="399"/>
      <c r="BJQ3" s="399"/>
      <c r="BJR3" s="399"/>
      <c r="BJS3" s="399"/>
      <c r="BJT3" s="399"/>
      <c r="BJU3" s="399"/>
      <c r="BJV3" s="399"/>
      <c r="BJW3" s="399"/>
      <c r="BJX3" s="399"/>
      <c r="BJY3" s="399"/>
      <c r="BJZ3" s="399"/>
      <c r="BKA3" s="399"/>
      <c r="BKB3" s="399"/>
      <c r="BKC3" s="399"/>
      <c r="BKD3" s="399"/>
      <c r="BKE3" s="399"/>
      <c r="BKF3" s="399"/>
      <c r="BKG3" s="399"/>
      <c r="BKH3" s="399"/>
      <c r="BKI3" s="399"/>
      <c r="BKJ3" s="399"/>
      <c r="BKK3" s="399"/>
      <c r="BKL3" s="399"/>
      <c r="BKM3" s="399"/>
      <c r="BKN3" s="399"/>
      <c r="BKO3" s="399"/>
      <c r="BKP3" s="399"/>
      <c r="BKQ3" s="399"/>
      <c r="BKR3" s="399"/>
      <c r="BKS3" s="399"/>
      <c r="BKT3" s="399"/>
      <c r="BKU3" s="399"/>
      <c r="BKV3" s="399"/>
      <c r="BKW3" s="399"/>
      <c r="BKX3" s="399"/>
      <c r="BKY3" s="399"/>
      <c r="BKZ3" s="399"/>
      <c r="BLA3" s="399"/>
      <c r="BLB3" s="399"/>
      <c r="BLC3" s="399"/>
      <c r="BLD3" s="399"/>
      <c r="BLE3" s="399"/>
      <c r="BLF3" s="399"/>
      <c r="BLG3" s="399"/>
      <c r="BLH3" s="399"/>
      <c r="BLI3" s="399"/>
      <c r="BLJ3" s="399"/>
      <c r="BLK3" s="399"/>
      <c r="BLL3" s="399"/>
      <c r="BLM3" s="399"/>
      <c r="BLN3" s="399"/>
      <c r="BLO3" s="399"/>
      <c r="BLP3" s="399"/>
      <c r="BLQ3" s="399"/>
      <c r="BLR3" s="399"/>
      <c r="BLS3" s="399"/>
      <c r="BLT3" s="399"/>
      <c r="BLU3" s="399"/>
      <c r="BLV3" s="399"/>
      <c r="BLW3" s="399"/>
      <c r="BLX3" s="399"/>
      <c r="BLY3" s="399"/>
      <c r="BLZ3" s="399"/>
      <c r="BMA3" s="399"/>
      <c r="BMB3" s="399"/>
      <c r="BMC3" s="399"/>
      <c r="BMD3" s="399"/>
      <c r="BME3" s="399"/>
      <c r="BMF3" s="399"/>
      <c r="BMG3" s="399"/>
      <c r="BMH3" s="399"/>
      <c r="BMI3" s="399"/>
      <c r="BMJ3" s="399"/>
      <c r="BMK3" s="399"/>
      <c r="BML3" s="399"/>
      <c r="BMM3" s="399"/>
      <c r="BMN3" s="399"/>
      <c r="BMO3" s="399"/>
      <c r="BMP3" s="399"/>
      <c r="BMQ3" s="399"/>
      <c r="BMR3" s="399"/>
      <c r="BMS3" s="399"/>
      <c r="BMT3" s="399"/>
      <c r="BMU3" s="399"/>
      <c r="BMV3" s="399"/>
      <c r="BMW3" s="399"/>
      <c r="BMX3" s="399"/>
      <c r="BMY3" s="399"/>
      <c r="BMZ3" s="399"/>
      <c r="BNA3" s="399"/>
      <c r="BNB3" s="399"/>
      <c r="BNC3" s="399"/>
      <c r="BND3" s="399"/>
      <c r="BNE3" s="399"/>
      <c r="BNF3" s="399"/>
      <c r="BNG3" s="399"/>
      <c r="BNH3" s="399"/>
      <c r="BNI3" s="399"/>
      <c r="BNJ3" s="399"/>
      <c r="BNK3" s="399"/>
      <c r="BNL3" s="399"/>
      <c r="BNM3" s="399"/>
      <c r="BNN3" s="399"/>
      <c r="BNO3" s="399"/>
      <c r="BNP3" s="399"/>
      <c r="BNQ3" s="399"/>
      <c r="BNR3" s="399"/>
      <c r="BNS3" s="399"/>
      <c r="BNT3" s="399"/>
      <c r="BNU3" s="399"/>
      <c r="BNV3" s="399"/>
      <c r="BNW3" s="399"/>
      <c r="BNX3" s="399"/>
      <c r="BNY3" s="399"/>
      <c r="BNZ3" s="399"/>
      <c r="BOA3" s="399"/>
      <c r="BOB3" s="399"/>
      <c r="BOC3" s="399"/>
      <c r="BOD3" s="399"/>
      <c r="BOE3" s="399"/>
      <c r="BOF3" s="399"/>
      <c r="BOG3" s="399"/>
      <c r="BOH3" s="399"/>
      <c r="BOI3" s="399"/>
      <c r="BOJ3" s="399"/>
      <c r="BOK3" s="399"/>
      <c r="BOL3" s="399"/>
      <c r="BOM3" s="399"/>
      <c r="BON3" s="399"/>
      <c r="BOO3" s="399"/>
      <c r="BOP3" s="399"/>
      <c r="BOQ3" s="399"/>
      <c r="BOR3" s="399"/>
      <c r="BOS3" s="399"/>
      <c r="BOT3" s="399"/>
      <c r="BOU3" s="399"/>
      <c r="BOV3" s="399"/>
      <c r="BOW3" s="399"/>
      <c r="BOX3" s="399"/>
      <c r="BOY3" s="399"/>
      <c r="BOZ3" s="399"/>
      <c r="BPA3" s="399"/>
      <c r="BPB3" s="399"/>
      <c r="BPC3" s="399"/>
      <c r="BPD3" s="399"/>
      <c r="BPE3" s="399"/>
      <c r="BPF3" s="399"/>
      <c r="BPG3" s="399"/>
      <c r="BPH3" s="399"/>
      <c r="BPI3" s="399"/>
      <c r="BPJ3" s="399"/>
      <c r="BPK3" s="399"/>
      <c r="BPL3" s="399"/>
      <c r="BPM3" s="399"/>
      <c r="BPN3" s="399"/>
      <c r="BPO3" s="399"/>
      <c r="BPP3" s="399"/>
      <c r="BPQ3" s="399"/>
      <c r="BPR3" s="399"/>
      <c r="BPS3" s="399"/>
      <c r="BPT3" s="399"/>
      <c r="BPU3" s="399"/>
      <c r="BPV3" s="399"/>
      <c r="BPW3" s="399"/>
      <c r="BPX3" s="399"/>
      <c r="BPY3" s="399"/>
      <c r="BPZ3" s="399"/>
      <c r="BQA3" s="399"/>
      <c r="BQB3" s="399"/>
      <c r="BQC3" s="399"/>
      <c r="BQD3" s="399"/>
      <c r="BQE3" s="399"/>
      <c r="BQF3" s="399"/>
      <c r="BQG3" s="399"/>
      <c r="BQH3" s="399"/>
      <c r="BQI3" s="399"/>
      <c r="BQJ3" s="399"/>
      <c r="BQK3" s="399"/>
      <c r="BQL3" s="399"/>
      <c r="BQM3" s="399"/>
      <c r="BQN3" s="399"/>
      <c r="BQO3" s="399"/>
      <c r="BQP3" s="399"/>
      <c r="BQQ3" s="399"/>
      <c r="BQR3" s="399"/>
      <c r="BQS3" s="399"/>
      <c r="BQT3" s="399"/>
      <c r="BQU3" s="399"/>
      <c r="BQV3" s="399"/>
      <c r="BQW3" s="399"/>
      <c r="BQX3" s="399"/>
      <c r="BQY3" s="399"/>
      <c r="BQZ3" s="399"/>
      <c r="BRA3" s="399"/>
      <c r="BRB3" s="399"/>
      <c r="BRC3" s="399"/>
      <c r="BRD3" s="399"/>
      <c r="BRE3" s="399"/>
      <c r="BRF3" s="399"/>
      <c r="BRG3" s="399"/>
      <c r="BRH3" s="399"/>
      <c r="BRI3" s="399"/>
      <c r="BRJ3" s="399"/>
      <c r="BRK3" s="399"/>
      <c r="BRL3" s="399"/>
      <c r="BRM3" s="399"/>
      <c r="BRN3" s="399"/>
      <c r="BRO3" s="399"/>
      <c r="BRP3" s="399"/>
      <c r="BRQ3" s="399"/>
      <c r="BRR3" s="399"/>
      <c r="BRS3" s="399"/>
      <c r="BRT3" s="399"/>
      <c r="BRU3" s="399"/>
      <c r="BRV3" s="399"/>
      <c r="BRW3" s="399"/>
      <c r="BRX3" s="399"/>
      <c r="BRY3" s="399"/>
      <c r="BRZ3" s="399"/>
      <c r="BSA3" s="399"/>
      <c r="BSB3" s="399"/>
      <c r="BSC3" s="399"/>
      <c r="BSD3" s="399"/>
      <c r="BSE3" s="399"/>
      <c r="BSF3" s="399"/>
      <c r="BSG3" s="399"/>
      <c r="BSH3" s="399"/>
      <c r="BSI3" s="399"/>
      <c r="BSJ3" s="399"/>
      <c r="BSK3" s="399"/>
      <c r="BSL3" s="399"/>
      <c r="BSM3" s="399"/>
      <c r="BSN3" s="399"/>
      <c r="BSO3" s="399"/>
      <c r="BSP3" s="399"/>
      <c r="BSQ3" s="399"/>
      <c r="BSR3" s="399"/>
      <c r="BSS3" s="399"/>
      <c r="BST3" s="399"/>
      <c r="BSU3" s="399"/>
      <c r="BSV3" s="399"/>
      <c r="BSW3" s="399"/>
      <c r="BSX3" s="399"/>
      <c r="BSY3" s="399"/>
      <c r="BSZ3" s="399"/>
      <c r="BTA3" s="399"/>
      <c r="BTB3" s="399"/>
      <c r="BTC3" s="399"/>
      <c r="BTD3" s="399"/>
      <c r="BTE3" s="399"/>
      <c r="BTF3" s="399"/>
      <c r="BTG3" s="399"/>
      <c r="BTH3" s="399"/>
      <c r="BTI3" s="399"/>
      <c r="BTJ3" s="399"/>
      <c r="BTK3" s="399"/>
      <c r="BTL3" s="399"/>
      <c r="BTM3" s="399"/>
      <c r="BTN3" s="399"/>
      <c r="BTO3" s="399"/>
      <c r="BTP3" s="399"/>
      <c r="BTQ3" s="399"/>
      <c r="BTR3" s="399"/>
      <c r="BTS3" s="399"/>
      <c r="BTT3" s="399"/>
      <c r="BTU3" s="399"/>
      <c r="BTV3" s="399"/>
      <c r="BTW3" s="399"/>
      <c r="BTX3" s="399"/>
      <c r="BTY3" s="399"/>
      <c r="BTZ3" s="399"/>
      <c r="BUA3" s="399"/>
      <c r="BUB3" s="399"/>
      <c r="BUC3" s="399"/>
      <c r="BUD3" s="399"/>
      <c r="BUE3" s="399"/>
      <c r="BUF3" s="399"/>
      <c r="BUG3" s="399"/>
      <c r="BUH3" s="399"/>
      <c r="BUI3" s="399"/>
      <c r="BUJ3" s="399"/>
      <c r="BUK3" s="399"/>
      <c r="BUL3" s="399"/>
      <c r="BUM3" s="399"/>
      <c r="BUN3" s="399"/>
      <c r="BUO3" s="399"/>
      <c r="BUP3" s="399"/>
      <c r="BUQ3" s="399"/>
      <c r="BUR3" s="399"/>
      <c r="BUS3" s="399"/>
      <c r="BUT3" s="399"/>
      <c r="BUU3" s="399"/>
      <c r="BUV3" s="399"/>
      <c r="BUW3" s="399"/>
      <c r="BUX3" s="399"/>
      <c r="BUY3" s="399"/>
      <c r="BUZ3" s="399"/>
      <c r="BVA3" s="399"/>
      <c r="BVB3" s="399"/>
      <c r="BVC3" s="399"/>
      <c r="BVD3" s="399"/>
      <c r="BVE3" s="399"/>
      <c r="BVF3" s="399"/>
      <c r="BVG3" s="399"/>
      <c r="BVH3" s="399"/>
      <c r="BVI3" s="399"/>
      <c r="BVJ3" s="399"/>
      <c r="BVK3" s="399"/>
      <c r="BVL3" s="399"/>
      <c r="BVM3" s="399"/>
      <c r="BVN3" s="399"/>
      <c r="BVO3" s="399"/>
      <c r="BVP3" s="399"/>
      <c r="BVQ3" s="399"/>
      <c r="BVR3" s="399"/>
      <c r="BVS3" s="399"/>
      <c r="BVT3" s="399"/>
      <c r="BVU3" s="399"/>
      <c r="BVV3" s="399"/>
      <c r="BVW3" s="399"/>
      <c r="BVX3" s="399"/>
      <c r="BVY3" s="399"/>
      <c r="BVZ3" s="399"/>
      <c r="BWA3" s="399"/>
      <c r="BWB3" s="399"/>
      <c r="BWC3" s="399"/>
      <c r="BWD3" s="399"/>
      <c r="BWE3" s="399"/>
      <c r="BWF3" s="399"/>
      <c r="BWG3" s="399"/>
      <c r="BWH3" s="399"/>
      <c r="BWI3" s="399"/>
      <c r="BWJ3" s="399"/>
      <c r="BWK3" s="399"/>
      <c r="BWL3" s="399"/>
      <c r="BWM3" s="399"/>
      <c r="BWN3" s="399"/>
      <c r="BWO3" s="399"/>
      <c r="BWP3" s="399"/>
      <c r="BWQ3" s="399"/>
      <c r="BWR3" s="399"/>
      <c r="BWS3" s="399"/>
      <c r="BWT3" s="399"/>
      <c r="BWU3" s="399"/>
      <c r="BWV3" s="399"/>
      <c r="BWW3" s="399"/>
      <c r="BWX3" s="399"/>
      <c r="BWY3" s="399"/>
      <c r="BWZ3" s="399"/>
      <c r="BXA3" s="399"/>
      <c r="BXB3" s="399"/>
      <c r="BXC3" s="399"/>
      <c r="BXD3" s="399"/>
      <c r="BXE3" s="399"/>
      <c r="BXF3" s="399"/>
      <c r="BXG3" s="399"/>
      <c r="BXH3" s="399"/>
      <c r="BXI3" s="399"/>
      <c r="BXJ3" s="399"/>
      <c r="BXK3" s="399"/>
      <c r="BXL3" s="399"/>
      <c r="BXM3" s="399"/>
      <c r="BXN3" s="399"/>
      <c r="BXO3" s="399"/>
      <c r="BXP3" s="399"/>
      <c r="BXQ3" s="399"/>
      <c r="BXR3" s="399"/>
      <c r="BXS3" s="399"/>
      <c r="BXT3" s="399"/>
      <c r="BXU3" s="399"/>
      <c r="BXV3" s="399"/>
      <c r="BXW3" s="399"/>
      <c r="BXX3" s="399"/>
      <c r="BXY3" s="399"/>
      <c r="BXZ3" s="399"/>
      <c r="BYA3" s="399"/>
      <c r="BYB3" s="399"/>
      <c r="BYC3" s="399"/>
      <c r="BYD3" s="399"/>
      <c r="BYE3" s="399"/>
      <c r="BYF3" s="399"/>
      <c r="BYG3" s="399"/>
      <c r="BYH3" s="399"/>
      <c r="BYI3" s="399"/>
      <c r="BYJ3" s="399"/>
      <c r="BYK3" s="399"/>
      <c r="BYL3" s="399"/>
      <c r="BYM3" s="399"/>
      <c r="BYN3" s="399"/>
      <c r="BYO3" s="399"/>
      <c r="BYP3" s="399"/>
      <c r="BYQ3" s="399"/>
      <c r="BYR3" s="399"/>
      <c r="BYS3" s="399"/>
      <c r="BYT3" s="399"/>
      <c r="BYU3" s="399"/>
      <c r="BYV3" s="399"/>
      <c r="BYW3" s="399"/>
      <c r="BYX3" s="399"/>
      <c r="BYY3" s="399"/>
      <c r="BYZ3" s="399"/>
      <c r="BZA3" s="399"/>
      <c r="BZB3" s="399"/>
      <c r="BZC3" s="399"/>
      <c r="BZD3" s="399"/>
      <c r="BZE3" s="399"/>
      <c r="BZF3" s="399"/>
      <c r="BZG3" s="399"/>
      <c r="BZH3" s="399"/>
      <c r="BZI3" s="399"/>
      <c r="BZJ3" s="399"/>
      <c r="BZK3" s="399"/>
      <c r="BZL3" s="399"/>
      <c r="BZM3" s="399"/>
      <c r="BZN3" s="399"/>
      <c r="BZO3" s="399"/>
      <c r="BZP3" s="399"/>
      <c r="BZQ3" s="399"/>
      <c r="BZR3" s="399"/>
      <c r="BZS3" s="399"/>
      <c r="BZT3" s="399"/>
      <c r="BZU3" s="399"/>
      <c r="BZV3" s="399"/>
      <c r="BZW3" s="399"/>
      <c r="BZX3" s="399"/>
      <c r="BZY3" s="399"/>
      <c r="BZZ3" s="399"/>
      <c r="CAA3" s="399"/>
      <c r="CAB3" s="399"/>
      <c r="CAC3" s="399"/>
      <c r="CAD3" s="399"/>
      <c r="CAE3" s="399"/>
      <c r="CAF3" s="399"/>
      <c r="CAG3" s="399"/>
      <c r="CAH3" s="399"/>
      <c r="CAI3" s="399"/>
      <c r="CAJ3" s="399"/>
      <c r="CAK3" s="399"/>
      <c r="CAL3" s="399"/>
      <c r="CAM3" s="399"/>
      <c r="CAN3" s="399"/>
      <c r="CAO3" s="399"/>
      <c r="CAP3" s="399"/>
      <c r="CAQ3" s="399"/>
      <c r="CAR3" s="399"/>
      <c r="CAS3" s="399"/>
      <c r="CAT3" s="399"/>
      <c r="CAU3" s="399"/>
      <c r="CAV3" s="399"/>
      <c r="CAW3" s="399"/>
      <c r="CAX3" s="399"/>
      <c r="CAY3" s="399"/>
      <c r="CAZ3" s="399"/>
      <c r="CBA3" s="399"/>
      <c r="CBB3" s="399"/>
      <c r="CBC3" s="399"/>
      <c r="CBD3" s="399"/>
      <c r="CBE3" s="399"/>
      <c r="CBF3" s="399"/>
      <c r="CBG3" s="399"/>
      <c r="CBH3" s="399"/>
      <c r="CBI3" s="399"/>
      <c r="CBJ3" s="399"/>
      <c r="CBK3" s="399"/>
      <c r="CBL3" s="399"/>
      <c r="CBM3" s="399"/>
      <c r="CBN3" s="399"/>
      <c r="CBO3" s="399"/>
      <c r="CBP3" s="399"/>
      <c r="CBQ3" s="399"/>
      <c r="CBR3" s="399"/>
      <c r="CBS3" s="399"/>
      <c r="CBT3" s="399"/>
      <c r="CBU3" s="399"/>
      <c r="CBV3" s="399"/>
      <c r="CBW3" s="399"/>
      <c r="CBX3" s="399"/>
      <c r="CBY3" s="399"/>
      <c r="CBZ3" s="399"/>
      <c r="CCA3" s="399"/>
      <c r="CCB3" s="399"/>
      <c r="CCC3" s="399"/>
      <c r="CCD3" s="399"/>
      <c r="CCE3" s="399"/>
      <c r="CCF3" s="399"/>
      <c r="CCG3" s="399"/>
      <c r="CCH3" s="399"/>
      <c r="CCI3" s="399"/>
      <c r="CCJ3" s="399"/>
      <c r="CCK3" s="399"/>
      <c r="CCL3" s="399"/>
      <c r="CCM3" s="399"/>
      <c r="CCN3" s="399"/>
      <c r="CCO3" s="399"/>
      <c r="CCP3" s="399"/>
      <c r="CCQ3" s="399"/>
      <c r="CCR3" s="399"/>
      <c r="CCS3" s="399"/>
      <c r="CCT3" s="399"/>
      <c r="CCU3" s="399"/>
      <c r="CCV3" s="399"/>
      <c r="CCW3" s="399"/>
      <c r="CCX3" s="399"/>
      <c r="CCY3" s="399"/>
      <c r="CCZ3" s="399"/>
      <c r="CDA3" s="399"/>
      <c r="CDB3" s="399"/>
      <c r="CDC3" s="399"/>
      <c r="CDD3" s="399"/>
      <c r="CDE3" s="399"/>
      <c r="CDF3" s="399"/>
      <c r="CDG3" s="399"/>
      <c r="CDH3" s="399"/>
      <c r="CDI3" s="399"/>
      <c r="CDJ3" s="399"/>
      <c r="CDK3" s="399"/>
      <c r="CDL3" s="399"/>
      <c r="CDM3" s="399"/>
      <c r="CDN3" s="399"/>
      <c r="CDO3" s="399"/>
      <c r="CDP3" s="399"/>
      <c r="CDQ3" s="399"/>
      <c r="CDR3" s="399"/>
      <c r="CDS3" s="399"/>
      <c r="CDT3" s="399"/>
      <c r="CDU3" s="399"/>
      <c r="CDV3" s="399"/>
      <c r="CDW3" s="399"/>
      <c r="CDX3" s="399"/>
      <c r="CDY3" s="399"/>
      <c r="CDZ3" s="399"/>
      <c r="CEA3" s="399"/>
      <c r="CEB3" s="399"/>
      <c r="CEC3" s="399"/>
      <c r="CED3" s="399"/>
      <c r="CEE3" s="399"/>
      <c r="CEF3" s="399"/>
      <c r="CEG3" s="399"/>
      <c r="CEH3" s="399"/>
      <c r="CEI3" s="399"/>
      <c r="CEJ3" s="399"/>
      <c r="CEK3" s="399"/>
      <c r="CEL3" s="399"/>
      <c r="CEM3" s="399"/>
      <c r="CEN3" s="399"/>
      <c r="CEO3" s="399"/>
      <c r="CEP3" s="399"/>
      <c r="CEQ3" s="399"/>
      <c r="CER3" s="399"/>
      <c r="CES3" s="399"/>
      <c r="CET3" s="399"/>
      <c r="CEU3" s="399"/>
      <c r="CEV3" s="399"/>
      <c r="CEW3" s="399"/>
      <c r="CEX3" s="399"/>
      <c r="CEY3" s="399"/>
      <c r="CEZ3" s="399"/>
      <c r="CFA3" s="399"/>
      <c r="CFB3" s="399"/>
      <c r="CFC3" s="399"/>
      <c r="CFD3" s="399"/>
      <c r="CFE3" s="399"/>
      <c r="CFF3" s="399"/>
      <c r="CFG3" s="399"/>
      <c r="CFH3" s="399"/>
      <c r="CFI3" s="399"/>
      <c r="CFJ3" s="399"/>
      <c r="CFK3" s="399"/>
      <c r="CFL3" s="399"/>
      <c r="CFM3" s="399"/>
      <c r="CFN3" s="399"/>
      <c r="CFO3" s="399"/>
      <c r="CFP3" s="399"/>
      <c r="CFQ3" s="399"/>
      <c r="CFR3" s="399"/>
      <c r="CFS3" s="399"/>
      <c r="CFT3" s="399"/>
      <c r="CFU3" s="399"/>
      <c r="CFV3" s="399"/>
      <c r="CFW3" s="399"/>
      <c r="CFX3" s="399"/>
      <c r="CFY3" s="399"/>
      <c r="CFZ3" s="399"/>
      <c r="CGA3" s="399"/>
      <c r="CGB3" s="399"/>
      <c r="CGC3" s="399"/>
      <c r="CGD3" s="399"/>
      <c r="CGE3" s="399"/>
      <c r="CGF3" s="399"/>
      <c r="CGG3" s="399"/>
      <c r="CGH3" s="399"/>
      <c r="CGI3" s="399"/>
      <c r="CGJ3" s="399"/>
      <c r="CGK3" s="399"/>
      <c r="CGL3" s="399"/>
      <c r="CGM3" s="399"/>
      <c r="CGN3" s="399"/>
      <c r="CGO3" s="399"/>
      <c r="CGP3" s="399"/>
      <c r="CGQ3" s="399"/>
      <c r="CGR3" s="399"/>
      <c r="CGS3" s="399"/>
      <c r="CGT3" s="399"/>
      <c r="CGU3" s="399"/>
      <c r="CGV3" s="399"/>
      <c r="CGW3" s="399"/>
      <c r="CGX3" s="399"/>
      <c r="CGY3" s="399"/>
      <c r="CGZ3" s="399"/>
      <c r="CHA3" s="399"/>
      <c r="CHB3" s="399"/>
      <c r="CHC3" s="399"/>
      <c r="CHD3" s="399"/>
      <c r="CHE3" s="399"/>
      <c r="CHF3" s="399"/>
      <c r="CHG3" s="399"/>
      <c r="CHH3" s="399"/>
      <c r="CHI3" s="399"/>
      <c r="CHJ3" s="399"/>
      <c r="CHK3" s="399"/>
      <c r="CHL3" s="399"/>
      <c r="CHM3" s="399"/>
      <c r="CHN3" s="399"/>
      <c r="CHO3" s="399"/>
      <c r="CHP3" s="399"/>
      <c r="CHQ3" s="399"/>
      <c r="CHR3" s="399"/>
      <c r="CHS3" s="399"/>
      <c r="CHT3" s="399"/>
      <c r="CHU3" s="399"/>
      <c r="CHV3" s="399"/>
      <c r="CHW3" s="399"/>
      <c r="CHX3" s="399"/>
      <c r="CHY3" s="399"/>
      <c r="CHZ3" s="399"/>
      <c r="CIA3" s="399"/>
      <c r="CIB3" s="399"/>
      <c r="CIC3" s="399"/>
      <c r="CID3" s="399"/>
      <c r="CIE3" s="399"/>
      <c r="CIF3" s="399"/>
      <c r="CIG3" s="399"/>
      <c r="CIH3" s="399"/>
      <c r="CII3" s="399"/>
      <c r="CIJ3" s="399"/>
      <c r="CIK3" s="399"/>
      <c r="CIL3" s="399"/>
      <c r="CIM3" s="399"/>
      <c r="CIN3" s="399"/>
      <c r="CIO3" s="399"/>
      <c r="CIP3" s="399"/>
      <c r="CIQ3" s="399"/>
      <c r="CIR3" s="399"/>
      <c r="CIS3" s="399"/>
      <c r="CIT3" s="399"/>
      <c r="CIU3" s="399"/>
      <c r="CIV3" s="399"/>
      <c r="CIW3" s="399"/>
      <c r="CIX3" s="399"/>
      <c r="CIY3" s="399"/>
      <c r="CIZ3" s="399"/>
      <c r="CJA3" s="399"/>
      <c r="CJB3" s="399"/>
      <c r="CJC3" s="399"/>
      <c r="CJD3" s="399"/>
      <c r="CJE3" s="399"/>
      <c r="CJF3" s="399"/>
      <c r="CJG3" s="399"/>
      <c r="CJH3" s="399"/>
      <c r="CJI3" s="399"/>
      <c r="CJJ3" s="399"/>
      <c r="CJK3" s="399"/>
      <c r="CJL3" s="399"/>
      <c r="CJM3" s="399"/>
      <c r="CJN3" s="399"/>
      <c r="CJO3" s="399"/>
      <c r="CJP3" s="399"/>
      <c r="CJQ3" s="399"/>
      <c r="CJR3" s="399"/>
      <c r="CJS3" s="399"/>
      <c r="CJT3" s="399"/>
      <c r="CJU3" s="399"/>
      <c r="CJV3" s="399"/>
      <c r="CJW3" s="399"/>
      <c r="CJX3" s="399"/>
      <c r="CJY3" s="399"/>
      <c r="CJZ3" s="399"/>
      <c r="CKA3" s="399"/>
      <c r="CKB3" s="399"/>
      <c r="CKC3" s="399"/>
      <c r="CKD3" s="399"/>
      <c r="CKE3" s="399"/>
      <c r="CKF3" s="399"/>
      <c r="CKG3" s="399"/>
      <c r="CKH3" s="399"/>
      <c r="CKI3" s="399"/>
      <c r="CKJ3" s="399"/>
      <c r="CKK3" s="399"/>
      <c r="CKL3" s="399"/>
      <c r="CKM3" s="399"/>
      <c r="CKN3" s="399"/>
      <c r="CKO3" s="399"/>
      <c r="CKP3" s="399"/>
      <c r="CKQ3" s="399"/>
      <c r="CKR3" s="399"/>
      <c r="CKS3" s="399"/>
      <c r="CKT3" s="399"/>
      <c r="CKU3" s="399"/>
      <c r="CKV3" s="399"/>
      <c r="CKW3" s="399"/>
      <c r="CKX3" s="399"/>
      <c r="CKY3" s="399"/>
      <c r="CKZ3" s="399"/>
      <c r="CLA3" s="399"/>
      <c r="CLB3" s="399"/>
      <c r="CLC3" s="399"/>
      <c r="CLD3" s="399"/>
      <c r="CLE3" s="399"/>
      <c r="CLF3" s="399"/>
      <c r="CLG3" s="399"/>
      <c r="CLH3" s="399"/>
      <c r="CLI3" s="399"/>
      <c r="CLJ3" s="399"/>
      <c r="CLK3" s="399"/>
      <c r="CLL3" s="399"/>
      <c r="CLM3" s="399"/>
      <c r="CLN3" s="399"/>
      <c r="CLO3" s="399"/>
      <c r="CLP3" s="399"/>
      <c r="CLQ3" s="399"/>
      <c r="CLR3" s="399"/>
      <c r="CLS3" s="399"/>
      <c r="CLT3" s="399"/>
      <c r="CLU3" s="399"/>
      <c r="CLV3" s="399"/>
      <c r="CLW3" s="399"/>
      <c r="CLX3" s="399"/>
      <c r="CLY3" s="399"/>
      <c r="CLZ3" s="399"/>
      <c r="CMA3" s="399"/>
      <c r="CMB3" s="399"/>
      <c r="CMC3" s="399"/>
      <c r="CMD3" s="399"/>
      <c r="CME3" s="399"/>
      <c r="CMF3" s="399"/>
      <c r="CMG3" s="399"/>
      <c r="CMH3" s="399"/>
      <c r="CMI3" s="399"/>
      <c r="CMJ3" s="399"/>
      <c r="CMK3" s="399"/>
      <c r="CML3" s="399"/>
      <c r="CMM3" s="399"/>
      <c r="CMN3" s="399"/>
      <c r="CMO3" s="399"/>
      <c r="CMP3" s="399"/>
      <c r="CMQ3" s="399"/>
      <c r="CMR3" s="399"/>
      <c r="CMS3" s="399"/>
      <c r="CMT3" s="399"/>
      <c r="CMU3" s="399"/>
      <c r="CMV3" s="399"/>
      <c r="CMW3" s="399"/>
      <c r="CMX3" s="399"/>
      <c r="CMY3" s="399"/>
      <c r="CMZ3" s="399"/>
      <c r="CNA3" s="399"/>
      <c r="CNB3" s="399"/>
      <c r="CNC3" s="399"/>
      <c r="CND3" s="399"/>
      <c r="CNE3" s="399"/>
      <c r="CNF3" s="399"/>
      <c r="CNG3" s="399"/>
      <c r="CNH3" s="399"/>
      <c r="CNI3" s="399"/>
      <c r="CNJ3" s="399"/>
      <c r="CNK3" s="399"/>
      <c r="CNL3" s="399"/>
      <c r="CNM3" s="399"/>
      <c r="CNN3" s="399"/>
      <c r="CNO3" s="399"/>
      <c r="CNP3" s="399"/>
      <c r="CNQ3" s="399"/>
      <c r="CNR3" s="399"/>
      <c r="CNS3" s="399"/>
      <c r="CNT3" s="399"/>
      <c r="CNU3" s="399"/>
      <c r="CNV3" s="399"/>
      <c r="CNW3" s="399"/>
      <c r="CNX3" s="399"/>
      <c r="CNY3" s="399"/>
      <c r="CNZ3" s="399"/>
      <c r="COA3" s="399"/>
      <c r="COB3" s="399"/>
      <c r="COC3" s="399"/>
      <c r="COD3" s="399"/>
      <c r="COE3" s="399"/>
      <c r="COF3" s="399"/>
      <c r="COG3" s="399"/>
      <c r="COH3" s="399"/>
      <c r="COI3" s="399"/>
      <c r="COJ3" s="399"/>
      <c r="COK3" s="399"/>
      <c r="COL3" s="399"/>
      <c r="COM3" s="399"/>
      <c r="CON3" s="399"/>
      <c r="COO3" s="399"/>
      <c r="COP3" s="399"/>
      <c r="COQ3" s="399"/>
      <c r="COR3" s="399"/>
      <c r="COS3" s="399"/>
      <c r="COT3" s="399"/>
      <c r="COU3" s="399"/>
      <c r="COV3" s="399"/>
      <c r="COW3" s="399"/>
      <c r="COX3" s="399"/>
      <c r="COY3" s="399"/>
      <c r="COZ3" s="399"/>
      <c r="CPA3" s="399"/>
      <c r="CPB3" s="399"/>
      <c r="CPC3" s="399"/>
      <c r="CPD3" s="399"/>
      <c r="CPE3" s="399"/>
      <c r="CPF3" s="399"/>
      <c r="CPG3" s="399"/>
      <c r="CPH3" s="399"/>
      <c r="CPI3" s="399"/>
      <c r="CPJ3" s="399"/>
      <c r="CPK3" s="399"/>
      <c r="CPL3" s="399"/>
      <c r="CPM3" s="399"/>
      <c r="CPN3" s="399"/>
      <c r="CPO3" s="399"/>
      <c r="CPP3" s="399"/>
      <c r="CPQ3" s="399"/>
      <c r="CPR3" s="399"/>
      <c r="CPS3" s="399"/>
      <c r="CPT3" s="399"/>
      <c r="CPU3" s="399"/>
      <c r="CPV3" s="399"/>
      <c r="CPW3" s="399"/>
      <c r="CPX3" s="399"/>
      <c r="CPY3" s="399"/>
      <c r="CPZ3" s="399"/>
      <c r="CQA3" s="399"/>
      <c r="CQB3" s="399"/>
      <c r="CQC3" s="399"/>
      <c r="CQD3" s="399"/>
      <c r="CQE3" s="399"/>
      <c r="CQF3" s="399"/>
      <c r="CQG3" s="399"/>
      <c r="CQH3" s="399"/>
      <c r="CQI3" s="399"/>
      <c r="CQJ3" s="399"/>
      <c r="CQK3" s="399"/>
      <c r="CQL3" s="399"/>
      <c r="CQM3" s="399"/>
      <c r="CQN3" s="399"/>
      <c r="CQO3" s="399"/>
      <c r="CQP3" s="399"/>
      <c r="CQQ3" s="399"/>
      <c r="CQR3" s="399"/>
      <c r="CQS3" s="399"/>
      <c r="CQT3" s="399"/>
      <c r="CQU3" s="399"/>
      <c r="CQV3" s="399"/>
      <c r="CQW3" s="399"/>
      <c r="CQX3" s="399"/>
      <c r="CQY3" s="399"/>
      <c r="CQZ3" s="399"/>
      <c r="CRA3" s="399"/>
      <c r="CRB3" s="399"/>
      <c r="CRC3" s="399"/>
      <c r="CRD3" s="399"/>
      <c r="CRE3" s="399"/>
      <c r="CRF3" s="399"/>
      <c r="CRG3" s="399"/>
      <c r="CRH3" s="399"/>
      <c r="CRI3" s="399"/>
      <c r="CRJ3" s="399"/>
      <c r="CRK3" s="399"/>
      <c r="CRL3" s="399"/>
      <c r="CRM3" s="399"/>
      <c r="CRN3" s="399"/>
      <c r="CRO3" s="399"/>
      <c r="CRP3" s="399"/>
      <c r="CRQ3" s="399"/>
      <c r="CRR3" s="399"/>
      <c r="CRS3" s="399"/>
      <c r="CRT3" s="399"/>
      <c r="CRU3" s="399"/>
      <c r="CRV3" s="399"/>
      <c r="CRW3" s="399"/>
      <c r="CRX3" s="399"/>
      <c r="CRY3" s="399"/>
      <c r="CRZ3" s="399"/>
      <c r="CSA3" s="399"/>
      <c r="CSB3" s="399"/>
      <c r="CSC3" s="399"/>
      <c r="CSD3" s="399"/>
      <c r="CSE3" s="399"/>
      <c r="CSF3" s="399"/>
      <c r="CSG3" s="399"/>
      <c r="CSH3" s="399"/>
      <c r="CSI3" s="399"/>
      <c r="CSJ3" s="399"/>
      <c r="CSK3" s="399"/>
      <c r="CSL3" s="399"/>
      <c r="CSM3" s="399"/>
      <c r="CSN3" s="399"/>
      <c r="CSO3" s="399"/>
      <c r="CSP3" s="399"/>
      <c r="CSQ3" s="399"/>
      <c r="CSR3" s="399"/>
      <c r="CSS3" s="399"/>
      <c r="CST3" s="399"/>
      <c r="CSU3" s="399"/>
      <c r="CSV3" s="399"/>
      <c r="CSW3" s="399"/>
      <c r="CSX3" s="399"/>
      <c r="CSY3" s="399"/>
      <c r="CSZ3" s="399"/>
      <c r="CTA3" s="399"/>
      <c r="CTB3" s="399"/>
      <c r="CTC3" s="399"/>
      <c r="CTD3" s="399"/>
      <c r="CTE3" s="399"/>
      <c r="CTF3" s="399"/>
      <c r="CTG3" s="399"/>
      <c r="CTH3" s="399"/>
      <c r="CTI3" s="399"/>
      <c r="CTJ3" s="399"/>
      <c r="CTK3" s="399"/>
      <c r="CTL3" s="399"/>
      <c r="CTM3" s="399"/>
      <c r="CTN3" s="399"/>
      <c r="CTO3" s="399"/>
      <c r="CTP3" s="399"/>
      <c r="CTQ3" s="399"/>
      <c r="CTR3" s="399"/>
      <c r="CTS3" s="399"/>
      <c r="CTT3" s="399"/>
      <c r="CTU3" s="399"/>
      <c r="CTV3" s="399"/>
      <c r="CTW3" s="399"/>
      <c r="CTX3" s="399"/>
      <c r="CTY3" s="399"/>
      <c r="CTZ3" s="399"/>
      <c r="CUA3" s="399"/>
      <c r="CUB3" s="399"/>
      <c r="CUC3" s="399"/>
      <c r="CUD3" s="399"/>
      <c r="CUE3" s="399"/>
      <c r="CUF3" s="399"/>
      <c r="CUG3" s="399"/>
      <c r="CUH3" s="399"/>
      <c r="CUI3" s="399"/>
      <c r="CUJ3" s="399"/>
      <c r="CUK3" s="399"/>
      <c r="CUL3" s="399"/>
      <c r="CUM3" s="399"/>
      <c r="CUN3" s="399"/>
      <c r="CUO3" s="399"/>
      <c r="CUP3" s="399"/>
      <c r="CUQ3" s="399"/>
      <c r="CUR3" s="399"/>
      <c r="CUS3" s="399"/>
      <c r="CUT3" s="399"/>
      <c r="CUU3" s="399"/>
      <c r="CUV3" s="399"/>
      <c r="CUW3" s="399"/>
      <c r="CUX3" s="399"/>
      <c r="CUY3" s="399"/>
      <c r="CUZ3" s="399"/>
      <c r="CVA3" s="399"/>
      <c r="CVB3" s="399"/>
      <c r="CVC3" s="399"/>
      <c r="CVD3" s="399"/>
      <c r="CVE3" s="399"/>
      <c r="CVF3" s="399"/>
      <c r="CVG3" s="399"/>
      <c r="CVH3" s="399"/>
      <c r="CVI3" s="399"/>
      <c r="CVJ3" s="399"/>
      <c r="CVK3" s="399"/>
      <c r="CVL3" s="399"/>
      <c r="CVM3" s="399"/>
      <c r="CVN3" s="399"/>
      <c r="CVO3" s="399"/>
      <c r="CVP3" s="399"/>
      <c r="CVQ3" s="399"/>
      <c r="CVR3" s="399"/>
      <c r="CVS3" s="399"/>
      <c r="CVT3" s="399"/>
      <c r="CVU3" s="399"/>
      <c r="CVV3" s="399"/>
      <c r="CVW3" s="399"/>
      <c r="CVX3" s="399"/>
      <c r="CVY3" s="399"/>
      <c r="CVZ3" s="399"/>
      <c r="CWA3" s="399"/>
      <c r="CWB3" s="399"/>
      <c r="CWC3" s="399"/>
      <c r="CWD3" s="399"/>
      <c r="CWE3" s="399"/>
      <c r="CWF3" s="399"/>
      <c r="CWG3" s="399"/>
      <c r="CWH3" s="399"/>
      <c r="CWI3" s="399"/>
      <c r="CWJ3" s="399"/>
      <c r="CWK3" s="399"/>
      <c r="CWL3" s="399"/>
      <c r="CWM3" s="399"/>
      <c r="CWN3" s="399"/>
      <c r="CWO3" s="399"/>
      <c r="CWP3" s="399"/>
      <c r="CWQ3" s="399"/>
      <c r="CWR3" s="399"/>
      <c r="CWS3" s="399"/>
      <c r="CWT3" s="399"/>
      <c r="CWU3" s="399"/>
      <c r="CWV3" s="399"/>
      <c r="CWW3" s="399"/>
      <c r="CWX3" s="399"/>
      <c r="CWY3" s="399"/>
      <c r="CWZ3" s="399"/>
      <c r="CXA3" s="399"/>
      <c r="CXB3" s="399"/>
      <c r="CXC3" s="399"/>
      <c r="CXD3" s="399"/>
      <c r="CXE3" s="399"/>
      <c r="CXF3" s="399"/>
      <c r="CXG3" s="399"/>
      <c r="CXH3" s="399"/>
      <c r="CXI3" s="399"/>
      <c r="CXJ3" s="399"/>
      <c r="CXK3" s="399"/>
      <c r="CXL3" s="399"/>
      <c r="CXM3" s="399"/>
      <c r="CXN3" s="399"/>
      <c r="CXO3" s="399"/>
      <c r="CXP3" s="399"/>
      <c r="CXQ3" s="399"/>
      <c r="CXR3" s="399"/>
      <c r="CXS3" s="399"/>
      <c r="CXT3" s="399"/>
      <c r="CXU3" s="399"/>
      <c r="CXV3" s="399"/>
      <c r="CXW3" s="399"/>
      <c r="CXX3" s="399"/>
      <c r="CXY3" s="399"/>
      <c r="CXZ3" s="399"/>
      <c r="CYA3" s="399"/>
      <c r="CYB3" s="399"/>
      <c r="CYC3" s="399"/>
      <c r="CYD3" s="399"/>
      <c r="CYE3" s="399"/>
      <c r="CYF3" s="399"/>
      <c r="CYG3" s="399"/>
      <c r="CYH3" s="399"/>
      <c r="CYI3" s="399"/>
      <c r="CYJ3" s="399"/>
      <c r="CYK3" s="399"/>
      <c r="CYL3" s="399"/>
      <c r="CYM3" s="399"/>
      <c r="CYN3" s="399"/>
      <c r="CYO3" s="399"/>
      <c r="CYP3" s="399"/>
      <c r="CYQ3" s="399"/>
      <c r="CYR3" s="399"/>
      <c r="CYS3" s="399"/>
      <c r="CYT3" s="399"/>
      <c r="CYU3" s="399"/>
      <c r="CYV3" s="399"/>
      <c r="CYW3" s="399"/>
      <c r="CYX3" s="399"/>
      <c r="CYY3" s="399"/>
      <c r="CYZ3" s="399"/>
      <c r="CZA3" s="399"/>
      <c r="CZB3" s="399"/>
      <c r="CZC3" s="399"/>
      <c r="CZD3" s="399"/>
      <c r="CZE3" s="399"/>
      <c r="CZF3" s="399"/>
      <c r="CZG3" s="399"/>
      <c r="CZH3" s="399"/>
      <c r="CZI3" s="399"/>
      <c r="CZJ3" s="399"/>
      <c r="CZK3" s="399"/>
      <c r="CZL3" s="399"/>
      <c r="CZM3" s="399"/>
      <c r="CZN3" s="399"/>
      <c r="CZO3" s="399"/>
      <c r="CZP3" s="399"/>
      <c r="CZQ3" s="399"/>
      <c r="CZR3" s="399"/>
      <c r="CZS3" s="399"/>
      <c r="CZT3" s="399"/>
      <c r="CZU3" s="399"/>
      <c r="CZV3" s="399"/>
      <c r="CZW3" s="399"/>
      <c r="CZX3" s="399"/>
      <c r="CZY3" s="399"/>
      <c r="CZZ3" s="399"/>
      <c r="DAA3" s="399"/>
      <c r="DAB3" s="399"/>
      <c r="DAC3" s="399"/>
      <c r="DAD3" s="399"/>
      <c r="DAE3" s="399"/>
      <c r="DAF3" s="399"/>
      <c r="DAG3" s="399"/>
      <c r="DAH3" s="399"/>
      <c r="DAI3" s="399"/>
      <c r="DAJ3" s="399"/>
      <c r="DAK3" s="399"/>
      <c r="DAL3" s="399"/>
      <c r="DAM3" s="399"/>
      <c r="DAN3" s="399"/>
      <c r="DAO3" s="399"/>
      <c r="DAP3" s="399"/>
      <c r="DAQ3" s="399"/>
      <c r="DAR3" s="399"/>
      <c r="DAS3" s="399"/>
      <c r="DAT3" s="399"/>
      <c r="DAU3" s="399"/>
      <c r="DAV3" s="399"/>
      <c r="DAW3" s="399"/>
      <c r="DAX3" s="399"/>
      <c r="DAY3" s="399"/>
      <c r="DAZ3" s="399"/>
      <c r="DBA3" s="399"/>
      <c r="DBB3" s="399"/>
      <c r="DBC3" s="399"/>
      <c r="DBD3" s="399"/>
      <c r="DBE3" s="399"/>
      <c r="DBF3" s="399"/>
      <c r="DBG3" s="399"/>
      <c r="DBH3" s="399"/>
      <c r="DBI3" s="399"/>
      <c r="DBJ3" s="399"/>
      <c r="DBK3" s="399"/>
      <c r="DBL3" s="399"/>
      <c r="DBM3" s="399"/>
      <c r="DBN3" s="399"/>
      <c r="DBO3" s="399"/>
      <c r="DBP3" s="399"/>
      <c r="DBQ3" s="399"/>
      <c r="DBR3" s="399"/>
      <c r="DBS3" s="399"/>
      <c r="DBT3" s="399"/>
      <c r="DBU3" s="399"/>
      <c r="DBV3" s="399"/>
      <c r="DBW3" s="399"/>
      <c r="DBX3" s="399"/>
      <c r="DBY3" s="399"/>
      <c r="DBZ3" s="399"/>
      <c r="DCA3" s="399"/>
      <c r="DCB3" s="399"/>
      <c r="DCC3" s="399"/>
      <c r="DCD3" s="399"/>
      <c r="DCE3" s="399"/>
      <c r="DCF3" s="399"/>
      <c r="DCG3" s="399"/>
      <c r="DCH3" s="399"/>
      <c r="DCI3" s="399"/>
      <c r="DCJ3" s="399"/>
      <c r="DCK3" s="399"/>
      <c r="DCL3" s="399"/>
      <c r="DCM3" s="399"/>
      <c r="DCN3" s="399"/>
      <c r="DCO3" s="399"/>
      <c r="DCP3" s="399"/>
      <c r="DCQ3" s="399"/>
      <c r="DCR3" s="399"/>
      <c r="DCS3" s="399"/>
      <c r="DCT3" s="399"/>
      <c r="DCU3" s="399"/>
      <c r="DCV3" s="399"/>
      <c r="DCW3" s="399"/>
      <c r="DCX3" s="399"/>
      <c r="DCY3" s="399"/>
      <c r="DCZ3" s="399"/>
      <c r="DDA3" s="399"/>
      <c r="DDB3" s="399"/>
      <c r="DDC3" s="399"/>
      <c r="DDD3" s="399"/>
      <c r="DDE3" s="399"/>
      <c r="DDF3" s="399"/>
      <c r="DDG3" s="399"/>
      <c r="DDH3" s="399"/>
      <c r="DDI3" s="399"/>
      <c r="DDJ3" s="399"/>
      <c r="DDK3" s="399"/>
      <c r="DDL3" s="399"/>
      <c r="DDM3" s="399"/>
      <c r="DDN3" s="399"/>
      <c r="DDO3" s="399"/>
      <c r="DDP3" s="399"/>
      <c r="DDQ3" s="399"/>
      <c r="DDR3" s="399"/>
      <c r="DDS3" s="399"/>
      <c r="DDT3" s="399"/>
      <c r="DDU3" s="399"/>
      <c r="DDV3" s="399"/>
      <c r="DDW3" s="399"/>
      <c r="DDX3" s="399"/>
      <c r="DDY3" s="399"/>
      <c r="DDZ3" s="399"/>
      <c r="DEA3" s="399"/>
      <c r="DEB3" s="399"/>
      <c r="DEC3" s="399"/>
      <c r="DED3" s="399"/>
      <c r="DEE3" s="399"/>
      <c r="DEF3" s="399"/>
      <c r="DEG3" s="399"/>
      <c r="DEH3" s="399"/>
      <c r="DEI3" s="399"/>
      <c r="DEJ3" s="399"/>
      <c r="DEK3" s="399"/>
      <c r="DEL3" s="399"/>
      <c r="DEM3" s="399"/>
      <c r="DEN3" s="399"/>
      <c r="DEO3" s="399"/>
      <c r="DEP3" s="399"/>
      <c r="DEQ3" s="399"/>
      <c r="DER3" s="399"/>
      <c r="DES3" s="399"/>
      <c r="DET3" s="399"/>
      <c r="DEU3" s="399"/>
      <c r="DEV3" s="399"/>
      <c r="DEW3" s="399"/>
      <c r="DEX3" s="399"/>
      <c r="DEY3" s="399"/>
      <c r="DEZ3" s="399"/>
      <c r="DFA3" s="399"/>
      <c r="DFB3" s="399"/>
      <c r="DFC3" s="399"/>
      <c r="DFD3" s="399"/>
      <c r="DFE3" s="399"/>
      <c r="DFF3" s="399"/>
      <c r="DFG3" s="399"/>
      <c r="DFH3" s="399"/>
      <c r="DFI3" s="399"/>
      <c r="DFJ3" s="399"/>
      <c r="DFK3" s="399"/>
      <c r="DFL3" s="399"/>
      <c r="DFM3" s="399"/>
      <c r="DFN3" s="399"/>
      <c r="DFO3" s="399"/>
      <c r="DFP3" s="399"/>
      <c r="DFQ3" s="399"/>
      <c r="DFR3" s="399"/>
      <c r="DFS3" s="399"/>
      <c r="DFT3" s="399"/>
      <c r="DFU3" s="399"/>
      <c r="DFV3" s="399"/>
      <c r="DFW3" s="399"/>
      <c r="DFX3" s="399"/>
      <c r="DFY3" s="399"/>
      <c r="DFZ3" s="399"/>
      <c r="DGA3" s="399"/>
      <c r="DGB3" s="399"/>
      <c r="DGC3" s="399"/>
      <c r="DGD3" s="399"/>
      <c r="DGE3" s="399"/>
      <c r="DGF3" s="399"/>
      <c r="DGG3" s="399"/>
      <c r="DGH3" s="399"/>
      <c r="DGI3" s="399"/>
      <c r="DGJ3" s="399"/>
      <c r="DGK3" s="399"/>
      <c r="DGL3" s="399"/>
      <c r="DGM3" s="399"/>
      <c r="DGN3" s="399"/>
      <c r="DGO3" s="399"/>
      <c r="DGP3" s="399"/>
      <c r="DGQ3" s="399"/>
      <c r="DGR3" s="399"/>
      <c r="DGS3" s="399"/>
      <c r="DGT3" s="399"/>
      <c r="DGU3" s="399"/>
      <c r="DGV3" s="399"/>
      <c r="DGW3" s="399"/>
      <c r="DGX3" s="399"/>
      <c r="DGY3" s="399"/>
      <c r="DGZ3" s="399"/>
      <c r="DHA3" s="399"/>
      <c r="DHB3" s="399"/>
      <c r="DHC3" s="399"/>
      <c r="DHD3" s="399"/>
      <c r="DHE3" s="399"/>
      <c r="DHF3" s="399"/>
      <c r="DHG3" s="399"/>
      <c r="DHH3" s="399"/>
      <c r="DHI3" s="399"/>
      <c r="DHJ3" s="399"/>
      <c r="DHK3" s="399"/>
      <c r="DHL3" s="399"/>
      <c r="DHM3" s="399"/>
      <c r="DHN3" s="399"/>
      <c r="DHO3" s="399"/>
      <c r="DHP3" s="399"/>
      <c r="DHQ3" s="399"/>
      <c r="DHR3" s="399"/>
      <c r="DHS3" s="399"/>
      <c r="DHT3" s="399"/>
      <c r="DHU3" s="399"/>
      <c r="DHV3" s="399"/>
      <c r="DHW3" s="399"/>
      <c r="DHX3" s="399"/>
      <c r="DHY3" s="399"/>
      <c r="DHZ3" s="399"/>
      <c r="DIA3" s="399"/>
      <c r="DIB3" s="399"/>
      <c r="DIC3" s="399"/>
      <c r="DID3" s="399"/>
      <c r="DIE3" s="399"/>
      <c r="DIF3" s="399"/>
      <c r="DIG3" s="399"/>
      <c r="DIH3" s="399"/>
      <c r="DII3" s="399"/>
      <c r="DIJ3" s="399"/>
      <c r="DIK3" s="399"/>
      <c r="DIL3" s="399"/>
      <c r="DIM3" s="399"/>
      <c r="DIN3" s="399"/>
      <c r="DIO3" s="399"/>
      <c r="DIP3" s="399"/>
      <c r="DIQ3" s="399"/>
      <c r="DIR3" s="399"/>
      <c r="DIS3" s="399"/>
      <c r="DIT3" s="399"/>
      <c r="DIU3" s="399"/>
      <c r="DIV3" s="399"/>
      <c r="DIW3" s="399"/>
      <c r="DIX3" s="399"/>
      <c r="DIY3" s="399"/>
      <c r="DIZ3" s="399"/>
      <c r="DJA3" s="399"/>
      <c r="DJB3" s="399"/>
      <c r="DJC3" s="399"/>
      <c r="DJD3" s="399"/>
      <c r="DJE3" s="399"/>
      <c r="DJF3" s="399"/>
      <c r="DJG3" s="399"/>
      <c r="DJH3" s="399"/>
      <c r="DJI3" s="399"/>
      <c r="DJJ3" s="399"/>
      <c r="DJK3" s="399"/>
      <c r="DJL3" s="399"/>
      <c r="DJM3" s="399"/>
      <c r="DJN3" s="399"/>
      <c r="DJO3" s="399"/>
      <c r="DJP3" s="399"/>
      <c r="DJQ3" s="399"/>
      <c r="DJR3" s="399"/>
      <c r="DJS3" s="399"/>
      <c r="DJT3" s="399"/>
      <c r="DJU3" s="399"/>
      <c r="DJV3" s="399"/>
      <c r="DJW3" s="399"/>
      <c r="DJX3" s="399"/>
      <c r="DJY3" s="399"/>
      <c r="DJZ3" s="399"/>
      <c r="DKA3" s="399"/>
      <c r="DKB3" s="399"/>
      <c r="DKC3" s="399"/>
      <c r="DKD3" s="399"/>
      <c r="DKE3" s="399"/>
      <c r="DKF3" s="399"/>
      <c r="DKG3" s="399"/>
      <c r="DKH3" s="399"/>
      <c r="DKI3" s="399"/>
      <c r="DKJ3" s="399"/>
      <c r="DKK3" s="399"/>
      <c r="DKL3" s="399"/>
      <c r="DKM3" s="399"/>
      <c r="DKN3" s="399"/>
      <c r="DKO3" s="399"/>
      <c r="DKP3" s="399"/>
      <c r="DKQ3" s="399"/>
      <c r="DKR3" s="399"/>
      <c r="DKS3" s="399"/>
      <c r="DKT3" s="399"/>
      <c r="DKU3" s="399"/>
      <c r="DKV3" s="399"/>
      <c r="DKW3" s="399"/>
      <c r="DKX3" s="399"/>
      <c r="DKY3" s="399"/>
      <c r="DKZ3" s="399"/>
      <c r="DLA3" s="399"/>
      <c r="DLB3" s="399"/>
      <c r="DLC3" s="399"/>
      <c r="DLD3" s="399"/>
      <c r="DLE3" s="399"/>
      <c r="DLF3" s="399"/>
      <c r="DLG3" s="399"/>
      <c r="DLH3" s="399"/>
      <c r="DLI3" s="399"/>
      <c r="DLJ3" s="399"/>
      <c r="DLK3" s="399"/>
      <c r="DLL3" s="399"/>
      <c r="DLM3" s="399"/>
      <c r="DLN3" s="399"/>
      <c r="DLO3" s="399"/>
      <c r="DLP3" s="399"/>
      <c r="DLQ3" s="399"/>
      <c r="DLR3" s="399"/>
      <c r="DLS3" s="399"/>
      <c r="DLT3" s="399"/>
      <c r="DLU3" s="399"/>
      <c r="DLV3" s="399"/>
      <c r="DLW3" s="399"/>
      <c r="DLX3" s="399"/>
      <c r="DLY3" s="399"/>
      <c r="DLZ3" s="399"/>
      <c r="DMA3" s="399"/>
      <c r="DMB3" s="399"/>
      <c r="DMC3" s="399"/>
      <c r="DMD3" s="399"/>
      <c r="DME3" s="399"/>
      <c r="DMF3" s="399"/>
      <c r="DMG3" s="399"/>
      <c r="DMH3" s="399"/>
      <c r="DMI3" s="399"/>
      <c r="DMJ3" s="399"/>
      <c r="DMK3" s="399"/>
      <c r="DML3" s="399"/>
      <c r="DMM3" s="399"/>
      <c r="DMN3" s="399"/>
      <c r="DMO3" s="399"/>
      <c r="DMP3" s="399"/>
      <c r="DMQ3" s="399"/>
      <c r="DMR3" s="399"/>
      <c r="DMS3" s="399"/>
      <c r="DMT3" s="399"/>
      <c r="DMU3" s="399"/>
      <c r="DMV3" s="399"/>
      <c r="DMW3" s="399"/>
      <c r="DMX3" s="399"/>
      <c r="DMY3" s="399"/>
      <c r="DMZ3" s="399"/>
      <c r="DNA3" s="399"/>
      <c r="DNB3" s="399"/>
      <c r="DNC3" s="399"/>
      <c r="DND3" s="399"/>
      <c r="DNE3" s="399"/>
      <c r="DNF3" s="399"/>
      <c r="DNG3" s="399"/>
      <c r="DNH3" s="399"/>
      <c r="DNI3" s="399"/>
      <c r="DNJ3" s="399"/>
      <c r="DNK3" s="399"/>
      <c r="DNL3" s="399"/>
      <c r="DNM3" s="399"/>
      <c r="DNN3" s="399"/>
      <c r="DNO3" s="399"/>
      <c r="DNP3" s="399"/>
      <c r="DNQ3" s="399"/>
      <c r="DNR3" s="399"/>
      <c r="DNS3" s="399"/>
      <c r="DNT3" s="399"/>
      <c r="DNU3" s="399"/>
      <c r="DNV3" s="399"/>
      <c r="DNW3" s="399"/>
      <c r="DNX3" s="399"/>
      <c r="DNY3" s="399"/>
      <c r="DNZ3" s="399"/>
      <c r="DOA3" s="399"/>
      <c r="DOB3" s="399"/>
      <c r="DOC3" s="399"/>
      <c r="DOD3" s="399"/>
      <c r="DOE3" s="399"/>
      <c r="DOF3" s="399"/>
      <c r="DOG3" s="399"/>
      <c r="DOH3" s="399"/>
      <c r="DOI3" s="399"/>
      <c r="DOJ3" s="399"/>
      <c r="DOK3" s="399"/>
      <c r="DOL3" s="399"/>
      <c r="DOM3" s="399"/>
      <c r="DON3" s="399"/>
      <c r="DOO3" s="399"/>
      <c r="DOP3" s="399"/>
      <c r="DOQ3" s="399"/>
      <c r="DOR3" s="399"/>
      <c r="DOS3" s="399"/>
      <c r="DOT3" s="399"/>
      <c r="DOU3" s="399"/>
      <c r="DOV3" s="399"/>
      <c r="DOW3" s="399"/>
      <c r="DOX3" s="399"/>
      <c r="DOY3" s="399"/>
      <c r="DOZ3" s="399"/>
      <c r="DPA3" s="399"/>
      <c r="DPB3" s="399"/>
      <c r="DPC3" s="399"/>
      <c r="DPD3" s="399"/>
      <c r="DPE3" s="399"/>
      <c r="DPF3" s="399"/>
      <c r="DPG3" s="399"/>
      <c r="DPH3" s="399"/>
      <c r="DPI3" s="399"/>
      <c r="DPJ3" s="399"/>
      <c r="DPK3" s="399"/>
      <c r="DPL3" s="399"/>
      <c r="DPM3" s="399"/>
      <c r="DPN3" s="399"/>
      <c r="DPO3" s="399"/>
      <c r="DPP3" s="399"/>
      <c r="DPQ3" s="399"/>
      <c r="DPR3" s="399"/>
      <c r="DPS3" s="399"/>
      <c r="DPT3" s="399"/>
      <c r="DPU3" s="399"/>
      <c r="DPV3" s="399"/>
      <c r="DPW3" s="399"/>
      <c r="DPX3" s="399"/>
      <c r="DPY3" s="399"/>
      <c r="DPZ3" s="399"/>
      <c r="DQA3" s="399"/>
      <c r="DQB3" s="399"/>
      <c r="DQC3" s="399"/>
      <c r="DQD3" s="399"/>
      <c r="DQE3" s="399"/>
      <c r="DQF3" s="399"/>
      <c r="DQG3" s="399"/>
      <c r="DQH3" s="399"/>
      <c r="DQI3" s="399"/>
      <c r="DQJ3" s="399"/>
      <c r="DQK3" s="399"/>
      <c r="DQL3" s="399"/>
      <c r="DQM3" s="399"/>
      <c r="DQN3" s="399"/>
      <c r="DQO3" s="399"/>
      <c r="DQP3" s="399"/>
      <c r="DQQ3" s="399"/>
      <c r="DQR3" s="399"/>
      <c r="DQS3" s="399"/>
      <c r="DQT3" s="399"/>
      <c r="DQU3" s="399"/>
      <c r="DQV3" s="399"/>
      <c r="DQW3" s="399"/>
      <c r="DQX3" s="399"/>
      <c r="DQY3" s="399"/>
      <c r="DQZ3" s="399"/>
      <c r="DRA3" s="399"/>
      <c r="DRB3" s="399"/>
      <c r="DRC3" s="399"/>
      <c r="DRD3" s="399"/>
      <c r="DRE3" s="399"/>
      <c r="DRF3" s="399"/>
      <c r="DRG3" s="399"/>
      <c r="DRH3" s="399"/>
      <c r="DRI3" s="399"/>
      <c r="DRJ3" s="399"/>
      <c r="DRK3" s="399"/>
      <c r="DRL3" s="399"/>
      <c r="DRM3" s="399"/>
      <c r="DRN3" s="399"/>
      <c r="DRO3" s="399"/>
      <c r="DRP3" s="399"/>
      <c r="DRQ3" s="399"/>
      <c r="DRR3" s="399"/>
      <c r="DRS3" s="399"/>
      <c r="DRT3" s="399"/>
      <c r="DRU3" s="399"/>
      <c r="DRV3" s="399"/>
      <c r="DRW3" s="399"/>
      <c r="DRX3" s="399"/>
      <c r="DRY3" s="399"/>
      <c r="DRZ3" s="399"/>
      <c r="DSA3" s="399"/>
      <c r="DSB3" s="399"/>
      <c r="DSC3" s="399"/>
      <c r="DSD3" s="399"/>
      <c r="DSE3" s="399"/>
      <c r="DSF3" s="399"/>
      <c r="DSG3" s="399"/>
      <c r="DSH3" s="399"/>
      <c r="DSI3" s="399"/>
      <c r="DSJ3" s="399"/>
      <c r="DSK3" s="399"/>
      <c r="DSL3" s="399"/>
      <c r="DSM3" s="399"/>
      <c r="DSN3" s="399"/>
      <c r="DSO3" s="399"/>
      <c r="DSP3" s="399"/>
      <c r="DSQ3" s="399"/>
      <c r="DSR3" s="399"/>
      <c r="DSS3" s="399"/>
      <c r="DST3" s="399"/>
      <c r="DSU3" s="399"/>
      <c r="DSV3" s="399"/>
      <c r="DSW3" s="399"/>
      <c r="DSX3" s="399"/>
      <c r="DSY3" s="399"/>
      <c r="DSZ3" s="399"/>
      <c r="DTA3" s="399"/>
      <c r="DTB3" s="399"/>
      <c r="DTC3" s="399"/>
      <c r="DTD3" s="399"/>
      <c r="DTE3" s="399"/>
      <c r="DTF3" s="399"/>
      <c r="DTG3" s="399"/>
      <c r="DTH3" s="399"/>
      <c r="DTI3" s="399"/>
      <c r="DTJ3" s="399"/>
      <c r="DTK3" s="399"/>
      <c r="DTL3" s="399"/>
      <c r="DTM3" s="399"/>
      <c r="DTN3" s="399"/>
      <c r="DTO3" s="399"/>
      <c r="DTP3" s="399"/>
      <c r="DTQ3" s="399"/>
      <c r="DTR3" s="399"/>
      <c r="DTS3" s="399"/>
      <c r="DTT3" s="399"/>
      <c r="DTU3" s="399"/>
      <c r="DTV3" s="399"/>
      <c r="DTW3" s="399"/>
      <c r="DTX3" s="399"/>
      <c r="DTY3" s="399"/>
      <c r="DTZ3" s="399"/>
      <c r="DUA3" s="399"/>
      <c r="DUB3" s="399"/>
      <c r="DUC3" s="399"/>
      <c r="DUD3" s="399"/>
      <c r="DUE3" s="399"/>
      <c r="DUF3" s="399"/>
      <c r="DUG3" s="399"/>
      <c r="DUH3" s="399"/>
      <c r="DUI3" s="399"/>
      <c r="DUJ3" s="399"/>
      <c r="DUK3" s="399"/>
      <c r="DUL3" s="399"/>
      <c r="DUM3" s="399"/>
      <c r="DUN3" s="399"/>
      <c r="DUO3" s="399"/>
      <c r="DUP3" s="399"/>
      <c r="DUQ3" s="399"/>
      <c r="DUR3" s="399"/>
      <c r="DUS3" s="399"/>
      <c r="DUT3" s="399"/>
      <c r="DUU3" s="399"/>
      <c r="DUV3" s="399"/>
      <c r="DUW3" s="399"/>
      <c r="DUX3" s="399"/>
      <c r="DUY3" s="399"/>
      <c r="DUZ3" s="399"/>
      <c r="DVA3" s="399"/>
      <c r="DVB3" s="399"/>
      <c r="DVC3" s="399"/>
      <c r="DVD3" s="399"/>
      <c r="DVE3" s="399"/>
      <c r="DVF3" s="399"/>
      <c r="DVG3" s="399"/>
      <c r="DVH3" s="399"/>
      <c r="DVI3" s="399"/>
      <c r="DVJ3" s="399"/>
      <c r="DVK3" s="399"/>
      <c r="DVL3" s="399"/>
      <c r="DVM3" s="399"/>
      <c r="DVN3" s="399"/>
      <c r="DVO3" s="399"/>
      <c r="DVP3" s="399"/>
      <c r="DVQ3" s="399"/>
      <c r="DVR3" s="399"/>
      <c r="DVS3" s="399"/>
      <c r="DVT3" s="399"/>
      <c r="DVU3" s="399"/>
      <c r="DVV3" s="399"/>
      <c r="DVW3" s="399"/>
      <c r="DVX3" s="399"/>
      <c r="DVY3" s="399"/>
      <c r="DVZ3" s="399"/>
      <c r="DWA3" s="399"/>
      <c r="DWB3" s="399"/>
      <c r="DWC3" s="399"/>
      <c r="DWD3" s="399"/>
      <c r="DWE3" s="399"/>
      <c r="DWF3" s="399"/>
      <c r="DWG3" s="399"/>
      <c r="DWH3" s="399"/>
      <c r="DWI3" s="399"/>
      <c r="DWJ3" s="399"/>
      <c r="DWK3" s="399"/>
      <c r="DWL3" s="399"/>
      <c r="DWM3" s="399"/>
      <c r="DWN3" s="399"/>
      <c r="DWO3" s="399"/>
      <c r="DWP3" s="399"/>
      <c r="DWQ3" s="399"/>
      <c r="DWR3" s="399"/>
      <c r="DWS3" s="399"/>
      <c r="DWT3" s="399"/>
      <c r="DWU3" s="399"/>
      <c r="DWV3" s="399"/>
      <c r="DWW3" s="399"/>
      <c r="DWX3" s="399"/>
      <c r="DWY3" s="399"/>
      <c r="DWZ3" s="399"/>
      <c r="DXA3" s="399"/>
      <c r="DXB3" s="399"/>
      <c r="DXC3" s="399"/>
      <c r="DXD3" s="399"/>
      <c r="DXE3" s="399"/>
      <c r="DXF3" s="399"/>
      <c r="DXG3" s="399"/>
      <c r="DXH3" s="399"/>
      <c r="DXI3" s="399"/>
      <c r="DXJ3" s="399"/>
      <c r="DXK3" s="399"/>
      <c r="DXL3" s="399"/>
      <c r="DXM3" s="399"/>
      <c r="DXN3" s="399"/>
      <c r="DXO3" s="399"/>
      <c r="DXP3" s="399"/>
      <c r="DXQ3" s="399"/>
      <c r="DXR3" s="399"/>
      <c r="DXS3" s="399"/>
      <c r="DXT3" s="399"/>
      <c r="DXU3" s="399"/>
      <c r="DXV3" s="399"/>
      <c r="DXW3" s="399"/>
      <c r="DXX3" s="399"/>
      <c r="DXY3" s="399"/>
      <c r="DXZ3" s="399"/>
      <c r="DYA3" s="399"/>
      <c r="DYB3" s="399"/>
      <c r="DYC3" s="399"/>
      <c r="DYD3" s="399"/>
      <c r="DYE3" s="399"/>
      <c r="DYF3" s="399"/>
      <c r="DYG3" s="399"/>
      <c r="DYH3" s="399"/>
      <c r="DYI3" s="399"/>
      <c r="DYJ3" s="399"/>
      <c r="DYK3" s="399"/>
      <c r="DYL3" s="399"/>
      <c r="DYM3" s="399"/>
      <c r="DYN3" s="399"/>
      <c r="DYO3" s="399"/>
      <c r="DYP3" s="399"/>
      <c r="DYQ3" s="399"/>
      <c r="DYR3" s="399"/>
      <c r="DYS3" s="399"/>
      <c r="DYT3" s="399"/>
      <c r="DYU3" s="399"/>
      <c r="DYV3" s="399"/>
      <c r="DYW3" s="399"/>
      <c r="DYX3" s="399"/>
      <c r="DYY3" s="399"/>
      <c r="DYZ3" s="399"/>
      <c r="DZA3" s="399"/>
      <c r="DZB3" s="399"/>
      <c r="DZC3" s="399"/>
      <c r="DZD3" s="399"/>
      <c r="DZE3" s="399"/>
      <c r="DZF3" s="399"/>
      <c r="DZG3" s="399"/>
      <c r="DZH3" s="399"/>
      <c r="DZI3" s="399"/>
      <c r="DZJ3" s="399"/>
      <c r="DZK3" s="399"/>
      <c r="DZL3" s="399"/>
      <c r="DZM3" s="399"/>
      <c r="DZN3" s="399"/>
      <c r="DZO3" s="399"/>
      <c r="DZP3" s="399"/>
      <c r="DZQ3" s="399"/>
      <c r="DZR3" s="399"/>
      <c r="DZS3" s="399"/>
      <c r="DZT3" s="399"/>
      <c r="DZU3" s="399"/>
      <c r="DZV3" s="399"/>
      <c r="DZW3" s="399"/>
      <c r="DZX3" s="399"/>
      <c r="DZY3" s="399"/>
      <c r="DZZ3" s="399"/>
      <c r="EAA3" s="399"/>
      <c r="EAB3" s="399"/>
      <c r="EAC3" s="399"/>
      <c r="EAD3" s="399"/>
      <c r="EAE3" s="399"/>
      <c r="EAF3" s="399"/>
      <c r="EAG3" s="399"/>
      <c r="EAH3" s="399"/>
      <c r="EAI3" s="399"/>
      <c r="EAJ3" s="399"/>
      <c r="EAK3" s="399"/>
      <c r="EAL3" s="399"/>
      <c r="EAM3" s="399"/>
      <c r="EAN3" s="399"/>
      <c r="EAO3" s="399"/>
      <c r="EAP3" s="399"/>
      <c r="EAQ3" s="399"/>
      <c r="EAR3" s="399"/>
      <c r="EAS3" s="399"/>
      <c r="EAT3" s="399"/>
      <c r="EAU3" s="399"/>
      <c r="EAV3" s="399"/>
      <c r="EAW3" s="399"/>
      <c r="EAX3" s="399"/>
      <c r="EAY3" s="399"/>
      <c r="EAZ3" s="399"/>
      <c r="EBA3" s="399"/>
      <c r="EBB3" s="399"/>
      <c r="EBC3" s="399"/>
      <c r="EBD3" s="399"/>
      <c r="EBE3" s="399"/>
      <c r="EBF3" s="399"/>
      <c r="EBG3" s="399"/>
      <c r="EBH3" s="399"/>
      <c r="EBI3" s="399"/>
      <c r="EBJ3" s="399"/>
      <c r="EBK3" s="399"/>
      <c r="EBL3" s="399"/>
      <c r="EBM3" s="399"/>
      <c r="EBN3" s="399"/>
      <c r="EBO3" s="399"/>
      <c r="EBP3" s="399"/>
      <c r="EBQ3" s="399"/>
      <c r="EBR3" s="399"/>
      <c r="EBS3" s="399"/>
      <c r="EBT3" s="399"/>
      <c r="EBU3" s="399"/>
      <c r="EBV3" s="399"/>
      <c r="EBW3" s="399"/>
      <c r="EBX3" s="399"/>
      <c r="EBY3" s="399"/>
      <c r="EBZ3" s="399"/>
      <c r="ECA3" s="399"/>
      <c r="ECB3" s="399"/>
      <c r="ECC3" s="399"/>
      <c r="ECD3" s="399"/>
      <c r="ECE3" s="399"/>
      <c r="ECF3" s="399"/>
      <c r="ECG3" s="399"/>
      <c r="ECH3" s="399"/>
      <c r="ECI3" s="399"/>
      <c r="ECJ3" s="399"/>
      <c r="ECK3" s="399"/>
      <c r="ECL3" s="399"/>
      <c r="ECM3" s="399"/>
      <c r="ECN3" s="399"/>
      <c r="ECO3" s="399"/>
      <c r="ECP3" s="399"/>
      <c r="ECQ3" s="399"/>
      <c r="ECR3" s="399"/>
      <c r="ECS3" s="399"/>
      <c r="ECT3" s="399"/>
      <c r="ECU3" s="399"/>
      <c r="ECV3" s="399"/>
      <c r="ECW3" s="399"/>
      <c r="ECX3" s="399"/>
      <c r="ECY3" s="399"/>
      <c r="ECZ3" s="399"/>
      <c r="EDA3" s="399"/>
      <c r="EDB3" s="399"/>
      <c r="EDC3" s="399"/>
      <c r="EDD3" s="399"/>
      <c r="EDE3" s="399"/>
      <c r="EDF3" s="399"/>
      <c r="EDG3" s="399"/>
      <c r="EDH3" s="399"/>
      <c r="EDI3" s="399"/>
      <c r="EDJ3" s="399"/>
      <c r="EDK3" s="399"/>
      <c r="EDL3" s="399"/>
      <c r="EDM3" s="399"/>
      <c r="EDN3" s="399"/>
      <c r="EDO3" s="399"/>
      <c r="EDP3" s="399"/>
      <c r="EDQ3" s="399"/>
      <c r="EDR3" s="399"/>
      <c r="EDS3" s="399"/>
      <c r="EDT3" s="399"/>
      <c r="EDU3" s="399"/>
      <c r="EDV3" s="399"/>
      <c r="EDW3" s="399"/>
      <c r="EDX3" s="399"/>
      <c r="EDY3" s="399"/>
      <c r="EDZ3" s="399"/>
      <c r="EEA3" s="399"/>
      <c r="EEB3" s="399"/>
      <c r="EEC3" s="399"/>
      <c r="EED3" s="399"/>
      <c r="EEE3" s="399"/>
      <c r="EEF3" s="399"/>
      <c r="EEG3" s="399"/>
      <c r="EEH3" s="399"/>
      <c r="EEI3" s="399"/>
      <c r="EEJ3" s="399"/>
      <c r="EEK3" s="399"/>
      <c r="EEL3" s="399"/>
      <c r="EEM3" s="399"/>
      <c r="EEN3" s="399"/>
      <c r="EEO3" s="399"/>
      <c r="EEP3" s="399"/>
      <c r="EEQ3" s="399"/>
      <c r="EER3" s="399"/>
      <c r="EES3" s="399"/>
      <c r="EET3" s="399"/>
      <c r="EEU3" s="399"/>
      <c r="EEV3" s="399"/>
      <c r="EEW3" s="399"/>
      <c r="EEX3" s="399"/>
      <c r="EEY3" s="399"/>
      <c r="EEZ3" s="399"/>
      <c r="EFA3" s="399"/>
      <c r="EFB3" s="399"/>
      <c r="EFC3" s="399"/>
      <c r="EFD3" s="399"/>
      <c r="EFE3" s="399"/>
      <c r="EFF3" s="399"/>
      <c r="EFG3" s="399"/>
      <c r="EFH3" s="399"/>
      <c r="EFI3" s="399"/>
      <c r="EFJ3" s="399"/>
      <c r="EFK3" s="399"/>
      <c r="EFL3" s="399"/>
      <c r="EFM3" s="399"/>
      <c r="EFN3" s="399"/>
      <c r="EFO3" s="399"/>
      <c r="EFP3" s="399"/>
      <c r="EFQ3" s="399"/>
      <c r="EFR3" s="399"/>
      <c r="EFS3" s="399"/>
      <c r="EFT3" s="399"/>
      <c r="EFU3" s="399"/>
      <c r="EFV3" s="399"/>
      <c r="EFW3" s="399"/>
      <c r="EFX3" s="399"/>
      <c r="EFY3" s="399"/>
      <c r="EFZ3" s="399"/>
      <c r="EGA3" s="399"/>
      <c r="EGB3" s="399"/>
      <c r="EGC3" s="399"/>
      <c r="EGD3" s="399"/>
      <c r="EGE3" s="399"/>
      <c r="EGF3" s="399"/>
      <c r="EGG3" s="399"/>
      <c r="EGH3" s="399"/>
      <c r="EGI3" s="399"/>
      <c r="EGJ3" s="399"/>
      <c r="EGK3" s="399"/>
      <c r="EGL3" s="399"/>
      <c r="EGM3" s="399"/>
      <c r="EGN3" s="399"/>
      <c r="EGO3" s="399"/>
      <c r="EGP3" s="399"/>
      <c r="EGQ3" s="399"/>
      <c r="EGR3" s="399"/>
      <c r="EGS3" s="399"/>
      <c r="EGT3" s="399"/>
      <c r="EGU3" s="399"/>
      <c r="EGV3" s="399"/>
      <c r="EGW3" s="399"/>
      <c r="EGX3" s="399"/>
      <c r="EGY3" s="399"/>
      <c r="EGZ3" s="399"/>
      <c r="EHA3" s="399"/>
      <c r="EHB3" s="399"/>
      <c r="EHC3" s="399"/>
      <c r="EHD3" s="399"/>
      <c r="EHE3" s="399"/>
      <c r="EHF3" s="399"/>
      <c r="EHG3" s="399"/>
      <c r="EHH3" s="399"/>
      <c r="EHI3" s="399"/>
      <c r="EHJ3" s="399"/>
      <c r="EHK3" s="399"/>
      <c r="EHL3" s="399"/>
      <c r="EHM3" s="399"/>
      <c r="EHN3" s="399"/>
      <c r="EHO3" s="399"/>
      <c r="EHP3" s="399"/>
      <c r="EHQ3" s="399"/>
      <c r="EHR3" s="399"/>
      <c r="EHS3" s="399"/>
      <c r="EHT3" s="399"/>
      <c r="EHU3" s="399"/>
      <c r="EHV3" s="399"/>
      <c r="EHW3" s="399"/>
      <c r="EHX3" s="399"/>
      <c r="EHY3" s="399"/>
      <c r="EHZ3" s="399"/>
      <c r="EIA3" s="399"/>
      <c r="EIB3" s="399"/>
      <c r="EIC3" s="399"/>
      <c r="EID3" s="399"/>
      <c r="EIE3" s="399"/>
      <c r="EIF3" s="399"/>
      <c r="EIG3" s="399"/>
      <c r="EIH3" s="399"/>
      <c r="EII3" s="399"/>
      <c r="EIJ3" s="399"/>
      <c r="EIK3" s="399"/>
      <c r="EIL3" s="399"/>
      <c r="EIM3" s="399"/>
      <c r="EIN3" s="399"/>
      <c r="EIO3" s="399"/>
      <c r="EIP3" s="399"/>
      <c r="EIQ3" s="399"/>
      <c r="EIR3" s="399"/>
      <c r="EIS3" s="399"/>
      <c r="EIT3" s="399"/>
      <c r="EIU3" s="399"/>
      <c r="EIV3" s="399"/>
      <c r="EIW3" s="399"/>
      <c r="EIX3" s="399"/>
      <c r="EIY3" s="399"/>
      <c r="EIZ3" s="399"/>
      <c r="EJA3" s="399"/>
      <c r="EJB3" s="399"/>
      <c r="EJC3" s="399"/>
      <c r="EJD3" s="399"/>
      <c r="EJE3" s="399"/>
      <c r="EJF3" s="399"/>
      <c r="EJG3" s="399"/>
      <c r="EJH3" s="399"/>
      <c r="EJI3" s="399"/>
      <c r="EJJ3" s="399"/>
      <c r="EJK3" s="399"/>
      <c r="EJL3" s="399"/>
      <c r="EJM3" s="399"/>
      <c r="EJN3" s="399"/>
      <c r="EJO3" s="399"/>
      <c r="EJP3" s="399"/>
      <c r="EJQ3" s="399"/>
      <c r="EJR3" s="399"/>
      <c r="EJS3" s="399"/>
      <c r="EJT3" s="399"/>
      <c r="EJU3" s="399"/>
      <c r="EJV3" s="399"/>
      <c r="EJW3" s="399"/>
      <c r="EJX3" s="399"/>
      <c r="EJY3" s="399"/>
      <c r="EJZ3" s="399"/>
      <c r="EKA3" s="399"/>
      <c r="EKB3" s="399"/>
      <c r="EKC3" s="399"/>
      <c r="EKD3" s="399"/>
      <c r="EKE3" s="399"/>
      <c r="EKF3" s="399"/>
      <c r="EKG3" s="399"/>
      <c r="EKH3" s="399"/>
      <c r="EKI3" s="399"/>
      <c r="EKJ3" s="399"/>
      <c r="EKK3" s="399"/>
      <c r="EKL3" s="399"/>
      <c r="EKM3" s="399"/>
      <c r="EKN3" s="399"/>
      <c r="EKO3" s="399"/>
      <c r="EKP3" s="399"/>
      <c r="EKQ3" s="399"/>
      <c r="EKR3" s="399"/>
      <c r="EKS3" s="399"/>
      <c r="EKT3" s="399"/>
      <c r="EKU3" s="399"/>
      <c r="EKV3" s="399"/>
      <c r="EKW3" s="399"/>
      <c r="EKX3" s="399"/>
      <c r="EKY3" s="399"/>
      <c r="EKZ3" s="399"/>
      <c r="ELA3" s="399"/>
      <c r="ELB3" s="399"/>
      <c r="ELC3" s="399"/>
      <c r="ELD3" s="399"/>
      <c r="ELE3" s="399"/>
      <c r="ELF3" s="399"/>
      <c r="ELG3" s="399"/>
      <c r="ELH3" s="399"/>
      <c r="ELI3" s="399"/>
      <c r="ELJ3" s="399"/>
      <c r="ELK3" s="399"/>
      <c r="ELL3" s="399"/>
      <c r="ELM3" s="399"/>
      <c r="ELN3" s="399"/>
      <c r="ELO3" s="399"/>
      <c r="ELP3" s="399"/>
      <c r="ELQ3" s="399"/>
      <c r="ELR3" s="399"/>
      <c r="ELS3" s="399"/>
      <c r="ELT3" s="399"/>
      <c r="ELU3" s="399"/>
      <c r="ELV3" s="399"/>
      <c r="ELW3" s="399"/>
      <c r="ELX3" s="399"/>
      <c r="ELY3" s="399"/>
      <c r="ELZ3" s="399"/>
      <c r="EMA3" s="399"/>
      <c r="EMB3" s="399"/>
      <c r="EMC3" s="399"/>
      <c r="EMD3" s="399"/>
      <c r="EME3" s="399"/>
      <c r="EMF3" s="399"/>
      <c r="EMG3" s="399"/>
      <c r="EMH3" s="399"/>
      <c r="EMI3" s="399"/>
      <c r="EMJ3" s="399"/>
      <c r="EMK3" s="399"/>
      <c r="EML3" s="399"/>
      <c r="EMM3" s="399"/>
      <c r="EMN3" s="399"/>
      <c r="EMO3" s="399"/>
      <c r="EMP3" s="399"/>
      <c r="EMQ3" s="399"/>
      <c r="EMR3" s="399"/>
      <c r="EMS3" s="399"/>
      <c r="EMT3" s="399"/>
      <c r="EMU3" s="399"/>
      <c r="EMV3" s="399"/>
      <c r="EMW3" s="399"/>
      <c r="EMX3" s="399"/>
      <c r="EMY3" s="399"/>
      <c r="EMZ3" s="399"/>
      <c r="ENA3" s="399"/>
      <c r="ENB3" s="399"/>
      <c r="ENC3" s="399"/>
      <c r="END3" s="399"/>
      <c r="ENE3" s="399"/>
      <c r="ENF3" s="399"/>
      <c r="ENG3" s="399"/>
      <c r="ENH3" s="399"/>
      <c r="ENI3" s="399"/>
      <c r="ENJ3" s="399"/>
      <c r="ENK3" s="399"/>
      <c r="ENL3" s="399"/>
      <c r="ENM3" s="399"/>
      <c r="ENN3" s="399"/>
      <c r="ENO3" s="399"/>
      <c r="ENP3" s="399"/>
      <c r="ENQ3" s="399"/>
      <c r="ENR3" s="399"/>
      <c r="ENS3" s="399"/>
      <c r="ENT3" s="399"/>
      <c r="ENU3" s="399"/>
      <c r="ENV3" s="399"/>
      <c r="ENW3" s="399"/>
      <c r="ENX3" s="399"/>
      <c r="ENY3" s="399"/>
      <c r="ENZ3" s="399"/>
      <c r="EOA3" s="399"/>
      <c r="EOB3" s="399"/>
      <c r="EOC3" s="399"/>
      <c r="EOD3" s="399"/>
      <c r="EOE3" s="399"/>
      <c r="EOF3" s="399"/>
      <c r="EOG3" s="399"/>
      <c r="EOH3" s="399"/>
      <c r="EOI3" s="399"/>
      <c r="EOJ3" s="399"/>
      <c r="EOK3" s="399"/>
      <c r="EOL3" s="399"/>
      <c r="EOM3" s="399"/>
      <c r="EON3" s="399"/>
      <c r="EOO3" s="399"/>
      <c r="EOP3" s="399"/>
      <c r="EOQ3" s="399"/>
      <c r="EOR3" s="399"/>
      <c r="EOS3" s="399"/>
      <c r="EOT3" s="399"/>
      <c r="EOU3" s="399"/>
      <c r="EOV3" s="399"/>
      <c r="EOW3" s="399"/>
      <c r="EOX3" s="399"/>
      <c r="EOY3" s="399"/>
      <c r="EOZ3" s="399"/>
      <c r="EPA3" s="399"/>
      <c r="EPB3" s="399"/>
      <c r="EPC3" s="399"/>
      <c r="EPD3" s="399"/>
      <c r="EPE3" s="399"/>
      <c r="EPF3" s="399"/>
      <c r="EPG3" s="399"/>
      <c r="EPH3" s="399"/>
      <c r="EPI3" s="399"/>
      <c r="EPJ3" s="399"/>
      <c r="EPK3" s="399"/>
      <c r="EPL3" s="399"/>
      <c r="EPM3" s="399"/>
      <c r="EPN3" s="399"/>
      <c r="EPO3" s="399"/>
      <c r="EPP3" s="399"/>
      <c r="EPQ3" s="399"/>
      <c r="EPR3" s="399"/>
      <c r="EPS3" s="399"/>
      <c r="EPT3" s="399"/>
      <c r="EPU3" s="399"/>
      <c r="EPV3" s="399"/>
      <c r="EPW3" s="399"/>
      <c r="EPX3" s="399"/>
      <c r="EPY3" s="399"/>
      <c r="EPZ3" s="399"/>
      <c r="EQA3" s="399"/>
      <c r="EQB3" s="399"/>
      <c r="EQC3" s="399"/>
      <c r="EQD3" s="399"/>
      <c r="EQE3" s="399"/>
      <c r="EQF3" s="399"/>
      <c r="EQG3" s="399"/>
      <c r="EQH3" s="399"/>
      <c r="EQI3" s="399"/>
      <c r="EQJ3" s="399"/>
      <c r="EQK3" s="399"/>
      <c r="EQL3" s="399"/>
      <c r="EQM3" s="399"/>
      <c r="EQN3" s="399"/>
      <c r="EQO3" s="399"/>
      <c r="EQP3" s="399"/>
      <c r="EQQ3" s="399"/>
      <c r="EQR3" s="399"/>
      <c r="EQS3" s="399"/>
      <c r="EQT3" s="399"/>
      <c r="EQU3" s="399"/>
      <c r="EQV3" s="399"/>
      <c r="EQW3" s="399"/>
      <c r="EQX3" s="399"/>
      <c r="EQY3" s="399"/>
      <c r="EQZ3" s="399"/>
      <c r="ERA3" s="399"/>
      <c r="ERB3" s="399"/>
      <c r="ERC3" s="399"/>
      <c r="ERD3" s="399"/>
      <c r="ERE3" s="399"/>
      <c r="ERF3" s="399"/>
      <c r="ERG3" s="399"/>
      <c r="ERH3" s="399"/>
      <c r="ERI3" s="399"/>
      <c r="ERJ3" s="399"/>
      <c r="ERK3" s="399"/>
      <c r="ERL3" s="399"/>
      <c r="ERM3" s="399"/>
      <c r="ERN3" s="399"/>
      <c r="ERO3" s="399"/>
      <c r="ERP3" s="399"/>
      <c r="ERQ3" s="399"/>
      <c r="ERR3" s="399"/>
      <c r="ERS3" s="399"/>
      <c r="ERT3" s="399"/>
      <c r="ERU3" s="399"/>
      <c r="ERV3" s="399"/>
      <c r="ERW3" s="399"/>
      <c r="ERX3" s="399"/>
      <c r="ERY3" s="399"/>
      <c r="ERZ3" s="399"/>
      <c r="ESA3" s="399"/>
      <c r="ESB3" s="399"/>
      <c r="ESC3" s="399"/>
      <c r="ESD3" s="399"/>
      <c r="ESE3" s="399"/>
      <c r="ESF3" s="399"/>
      <c r="ESG3" s="399"/>
      <c r="ESH3" s="399"/>
      <c r="ESI3" s="399"/>
      <c r="ESJ3" s="399"/>
      <c r="ESK3" s="399"/>
      <c r="ESL3" s="399"/>
      <c r="ESM3" s="399"/>
      <c r="ESN3" s="399"/>
      <c r="ESO3" s="399"/>
      <c r="ESP3" s="399"/>
      <c r="ESQ3" s="399"/>
      <c r="ESR3" s="399"/>
      <c r="ESS3" s="399"/>
      <c r="EST3" s="399"/>
      <c r="ESU3" s="399"/>
      <c r="ESV3" s="399"/>
      <c r="ESW3" s="399"/>
      <c r="ESX3" s="399"/>
      <c r="ESY3" s="399"/>
      <c r="ESZ3" s="399"/>
      <c r="ETA3" s="399"/>
      <c r="ETB3" s="399"/>
      <c r="ETC3" s="399"/>
      <c r="ETD3" s="399"/>
      <c r="ETE3" s="399"/>
      <c r="ETF3" s="399"/>
      <c r="ETG3" s="399"/>
      <c r="ETH3" s="399"/>
      <c r="ETI3" s="399"/>
      <c r="ETJ3" s="399"/>
      <c r="ETK3" s="399"/>
      <c r="ETL3" s="399"/>
      <c r="ETM3" s="399"/>
      <c r="ETN3" s="399"/>
      <c r="ETO3" s="399"/>
      <c r="ETP3" s="399"/>
      <c r="ETQ3" s="399"/>
      <c r="ETR3" s="399"/>
      <c r="ETS3" s="399"/>
      <c r="ETT3" s="399"/>
      <c r="ETU3" s="399"/>
      <c r="ETV3" s="399"/>
      <c r="ETW3" s="399"/>
      <c r="ETX3" s="399"/>
      <c r="ETY3" s="399"/>
      <c r="ETZ3" s="399"/>
      <c r="EUA3" s="399"/>
      <c r="EUB3" s="399"/>
      <c r="EUC3" s="399"/>
      <c r="EUD3" s="399"/>
      <c r="EUE3" s="399"/>
      <c r="EUF3" s="399"/>
      <c r="EUG3" s="399"/>
      <c r="EUH3" s="399"/>
      <c r="EUI3" s="399"/>
      <c r="EUJ3" s="399"/>
      <c r="EUK3" s="399"/>
      <c r="EUL3" s="399"/>
      <c r="EUM3" s="399"/>
      <c r="EUN3" s="399"/>
      <c r="EUO3" s="399"/>
      <c r="EUP3" s="399"/>
      <c r="EUQ3" s="399"/>
      <c r="EUR3" s="399"/>
      <c r="EUS3" s="399"/>
      <c r="EUT3" s="399"/>
      <c r="EUU3" s="399"/>
      <c r="EUV3" s="399"/>
      <c r="EUW3" s="399"/>
      <c r="EUX3" s="399"/>
      <c r="EUY3" s="399"/>
      <c r="EUZ3" s="399"/>
      <c r="EVA3" s="399"/>
      <c r="EVB3" s="399"/>
      <c r="EVC3" s="399"/>
      <c r="EVD3" s="399"/>
      <c r="EVE3" s="399"/>
      <c r="EVF3" s="399"/>
      <c r="EVG3" s="399"/>
      <c r="EVH3" s="399"/>
      <c r="EVI3" s="399"/>
      <c r="EVJ3" s="399"/>
      <c r="EVK3" s="399"/>
      <c r="EVL3" s="399"/>
      <c r="EVM3" s="399"/>
      <c r="EVN3" s="399"/>
      <c r="EVO3" s="399"/>
      <c r="EVP3" s="399"/>
      <c r="EVQ3" s="399"/>
      <c r="EVR3" s="399"/>
      <c r="EVS3" s="399"/>
      <c r="EVT3" s="399"/>
      <c r="EVU3" s="399"/>
      <c r="EVV3" s="399"/>
      <c r="EVW3" s="399"/>
      <c r="EVX3" s="399"/>
      <c r="EVY3" s="399"/>
      <c r="EVZ3" s="399"/>
      <c r="EWA3" s="399"/>
      <c r="EWB3" s="399"/>
      <c r="EWC3" s="399"/>
      <c r="EWD3" s="399"/>
      <c r="EWE3" s="399"/>
      <c r="EWF3" s="399"/>
      <c r="EWG3" s="399"/>
      <c r="EWH3" s="399"/>
      <c r="EWI3" s="399"/>
      <c r="EWJ3" s="399"/>
      <c r="EWK3" s="399"/>
      <c r="EWL3" s="399"/>
      <c r="EWM3" s="399"/>
      <c r="EWN3" s="399"/>
      <c r="EWO3" s="399"/>
      <c r="EWP3" s="399"/>
      <c r="EWQ3" s="399"/>
      <c r="EWR3" s="399"/>
      <c r="EWS3" s="399"/>
      <c r="EWT3" s="399"/>
      <c r="EWU3" s="399"/>
      <c r="EWV3" s="399"/>
      <c r="EWW3" s="399"/>
      <c r="EWX3" s="399"/>
      <c r="EWY3" s="399"/>
      <c r="EWZ3" s="399"/>
      <c r="EXA3" s="399"/>
      <c r="EXB3" s="399"/>
      <c r="EXC3" s="399"/>
      <c r="EXD3" s="399"/>
      <c r="EXE3" s="399"/>
      <c r="EXF3" s="399"/>
      <c r="EXG3" s="399"/>
      <c r="EXH3" s="399"/>
      <c r="EXI3" s="399"/>
      <c r="EXJ3" s="399"/>
      <c r="EXK3" s="399"/>
      <c r="EXL3" s="399"/>
      <c r="EXM3" s="399"/>
      <c r="EXN3" s="399"/>
      <c r="EXO3" s="399"/>
      <c r="EXP3" s="399"/>
      <c r="EXQ3" s="399"/>
      <c r="EXR3" s="399"/>
      <c r="EXS3" s="399"/>
      <c r="EXT3" s="399"/>
      <c r="EXU3" s="399"/>
      <c r="EXV3" s="399"/>
      <c r="EXW3" s="399"/>
      <c r="EXX3" s="399"/>
      <c r="EXY3" s="399"/>
      <c r="EXZ3" s="399"/>
      <c r="EYA3" s="399"/>
      <c r="EYB3" s="399"/>
      <c r="EYC3" s="399"/>
      <c r="EYD3" s="399"/>
      <c r="EYE3" s="399"/>
      <c r="EYF3" s="399"/>
      <c r="EYG3" s="399"/>
      <c r="EYH3" s="399"/>
      <c r="EYI3" s="399"/>
      <c r="EYJ3" s="399"/>
      <c r="EYK3" s="399"/>
      <c r="EYL3" s="399"/>
      <c r="EYM3" s="399"/>
      <c r="EYN3" s="399"/>
      <c r="EYO3" s="399"/>
      <c r="EYP3" s="399"/>
      <c r="EYQ3" s="399"/>
      <c r="EYR3" s="399"/>
      <c r="EYS3" s="399"/>
      <c r="EYT3" s="399"/>
      <c r="EYU3" s="399"/>
      <c r="EYV3" s="399"/>
      <c r="EYW3" s="399"/>
      <c r="EYX3" s="399"/>
      <c r="EYY3" s="399"/>
      <c r="EYZ3" s="399"/>
      <c r="EZA3" s="399"/>
      <c r="EZB3" s="399"/>
      <c r="EZC3" s="399"/>
      <c r="EZD3" s="399"/>
      <c r="EZE3" s="399"/>
      <c r="EZF3" s="399"/>
      <c r="EZG3" s="399"/>
      <c r="EZH3" s="399"/>
      <c r="EZI3" s="399"/>
      <c r="EZJ3" s="399"/>
      <c r="EZK3" s="399"/>
      <c r="EZL3" s="399"/>
      <c r="EZM3" s="399"/>
      <c r="EZN3" s="399"/>
      <c r="EZO3" s="399"/>
      <c r="EZP3" s="399"/>
      <c r="EZQ3" s="399"/>
      <c r="EZR3" s="399"/>
      <c r="EZS3" s="399"/>
      <c r="EZT3" s="399"/>
      <c r="EZU3" s="399"/>
      <c r="EZV3" s="399"/>
      <c r="EZW3" s="399"/>
      <c r="EZX3" s="399"/>
      <c r="EZY3" s="399"/>
      <c r="EZZ3" s="399"/>
      <c r="FAA3" s="399"/>
      <c r="FAB3" s="399"/>
      <c r="FAC3" s="399"/>
      <c r="FAD3" s="399"/>
      <c r="FAE3" s="399"/>
      <c r="FAF3" s="399"/>
      <c r="FAG3" s="399"/>
      <c r="FAH3" s="399"/>
      <c r="FAI3" s="399"/>
      <c r="FAJ3" s="399"/>
      <c r="FAK3" s="399"/>
      <c r="FAL3" s="399"/>
      <c r="FAM3" s="399"/>
      <c r="FAN3" s="399"/>
      <c r="FAO3" s="399"/>
      <c r="FAP3" s="399"/>
      <c r="FAQ3" s="399"/>
      <c r="FAR3" s="399"/>
      <c r="FAS3" s="399"/>
      <c r="FAT3" s="399"/>
      <c r="FAU3" s="399"/>
      <c r="FAV3" s="399"/>
      <c r="FAW3" s="399"/>
      <c r="FAX3" s="399"/>
      <c r="FAY3" s="399"/>
      <c r="FAZ3" s="399"/>
      <c r="FBA3" s="399"/>
      <c r="FBB3" s="399"/>
      <c r="FBC3" s="399"/>
      <c r="FBD3" s="399"/>
      <c r="FBE3" s="399"/>
      <c r="FBF3" s="399"/>
      <c r="FBG3" s="399"/>
      <c r="FBH3" s="399"/>
      <c r="FBI3" s="399"/>
      <c r="FBJ3" s="399"/>
      <c r="FBK3" s="399"/>
      <c r="FBL3" s="399"/>
      <c r="FBM3" s="399"/>
      <c r="FBN3" s="399"/>
      <c r="FBO3" s="399"/>
      <c r="FBP3" s="399"/>
      <c r="FBQ3" s="399"/>
      <c r="FBR3" s="399"/>
      <c r="FBS3" s="399"/>
      <c r="FBT3" s="399"/>
      <c r="FBU3" s="399"/>
      <c r="FBV3" s="399"/>
      <c r="FBW3" s="399"/>
      <c r="FBX3" s="399"/>
      <c r="FBY3" s="399"/>
      <c r="FBZ3" s="399"/>
      <c r="FCA3" s="399"/>
      <c r="FCB3" s="399"/>
      <c r="FCC3" s="399"/>
      <c r="FCD3" s="399"/>
      <c r="FCE3" s="399"/>
      <c r="FCF3" s="399"/>
      <c r="FCG3" s="399"/>
      <c r="FCH3" s="399"/>
      <c r="FCI3" s="399"/>
      <c r="FCJ3" s="399"/>
      <c r="FCK3" s="399"/>
      <c r="FCL3" s="399"/>
      <c r="FCM3" s="399"/>
      <c r="FCN3" s="399"/>
      <c r="FCO3" s="399"/>
      <c r="FCP3" s="399"/>
      <c r="FCQ3" s="399"/>
      <c r="FCR3" s="399"/>
      <c r="FCS3" s="399"/>
      <c r="FCT3" s="399"/>
      <c r="FCU3" s="399"/>
      <c r="FCV3" s="399"/>
      <c r="FCW3" s="399"/>
      <c r="FCX3" s="399"/>
      <c r="FCY3" s="399"/>
      <c r="FCZ3" s="399"/>
      <c r="FDA3" s="399"/>
      <c r="FDB3" s="399"/>
      <c r="FDC3" s="399"/>
      <c r="FDD3" s="399"/>
      <c r="FDE3" s="399"/>
      <c r="FDF3" s="399"/>
      <c r="FDG3" s="399"/>
      <c r="FDH3" s="399"/>
      <c r="FDI3" s="399"/>
      <c r="FDJ3" s="399"/>
      <c r="FDK3" s="399"/>
      <c r="FDL3" s="399"/>
      <c r="FDM3" s="399"/>
      <c r="FDN3" s="399"/>
      <c r="FDO3" s="399"/>
      <c r="FDP3" s="399"/>
      <c r="FDQ3" s="399"/>
      <c r="FDR3" s="399"/>
      <c r="FDS3" s="399"/>
      <c r="FDT3" s="399"/>
      <c r="FDU3" s="399"/>
      <c r="FDV3" s="399"/>
      <c r="FDW3" s="399"/>
      <c r="FDX3" s="399"/>
      <c r="FDY3" s="399"/>
      <c r="FDZ3" s="399"/>
      <c r="FEA3" s="399"/>
      <c r="FEB3" s="399"/>
      <c r="FEC3" s="399"/>
      <c r="FED3" s="399"/>
      <c r="FEE3" s="399"/>
      <c r="FEF3" s="399"/>
      <c r="FEG3" s="399"/>
      <c r="FEH3" s="399"/>
      <c r="FEI3" s="399"/>
      <c r="FEJ3" s="399"/>
      <c r="FEK3" s="399"/>
      <c r="FEL3" s="399"/>
      <c r="FEM3" s="399"/>
      <c r="FEN3" s="399"/>
      <c r="FEO3" s="399"/>
      <c r="FEP3" s="399"/>
      <c r="FEQ3" s="399"/>
      <c r="FER3" s="399"/>
      <c r="FES3" s="399"/>
      <c r="FET3" s="399"/>
      <c r="FEU3" s="399"/>
      <c r="FEV3" s="399"/>
      <c r="FEW3" s="399"/>
      <c r="FEX3" s="399"/>
      <c r="FEY3" s="399"/>
      <c r="FEZ3" s="399"/>
      <c r="FFA3" s="399"/>
      <c r="FFB3" s="399"/>
      <c r="FFC3" s="399"/>
      <c r="FFD3" s="399"/>
      <c r="FFE3" s="399"/>
      <c r="FFF3" s="399"/>
      <c r="FFG3" s="399"/>
      <c r="FFH3" s="399"/>
      <c r="FFI3" s="399"/>
      <c r="FFJ3" s="399"/>
      <c r="FFK3" s="399"/>
      <c r="FFL3" s="399"/>
      <c r="FFM3" s="399"/>
      <c r="FFN3" s="399"/>
      <c r="FFO3" s="399"/>
      <c r="FFP3" s="399"/>
      <c r="FFQ3" s="399"/>
      <c r="FFR3" s="399"/>
      <c r="FFS3" s="399"/>
      <c r="FFT3" s="399"/>
      <c r="FFU3" s="399"/>
      <c r="FFV3" s="399"/>
      <c r="FFW3" s="399"/>
      <c r="FFX3" s="399"/>
      <c r="FFY3" s="399"/>
      <c r="FFZ3" s="399"/>
      <c r="FGA3" s="399"/>
      <c r="FGB3" s="399"/>
      <c r="FGC3" s="399"/>
      <c r="FGD3" s="399"/>
      <c r="FGE3" s="399"/>
      <c r="FGF3" s="399"/>
      <c r="FGG3" s="399"/>
      <c r="FGH3" s="399"/>
      <c r="FGI3" s="399"/>
      <c r="FGJ3" s="399"/>
      <c r="FGK3" s="399"/>
      <c r="FGL3" s="399"/>
      <c r="FGM3" s="399"/>
      <c r="FGN3" s="399"/>
      <c r="FGO3" s="399"/>
      <c r="FGP3" s="399"/>
      <c r="FGQ3" s="399"/>
      <c r="FGR3" s="399"/>
      <c r="FGS3" s="399"/>
      <c r="FGT3" s="399"/>
      <c r="FGU3" s="399"/>
      <c r="FGV3" s="399"/>
      <c r="FGW3" s="399"/>
      <c r="FGX3" s="399"/>
      <c r="FGY3" s="399"/>
      <c r="FGZ3" s="399"/>
      <c r="FHA3" s="399"/>
      <c r="FHB3" s="399"/>
      <c r="FHC3" s="399"/>
      <c r="FHD3" s="399"/>
      <c r="FHE3" s="399"/>
      <c r="FHF3" s="399"/>
      <c r="FHG3" s="399"/>
      <c r="FHH3" s="399"/>
      <c r="FHI3" s="399"/>
      <c r="FHJ3" s="399"/>
      <c r="FHK3" s="399"/>
      <c r="FHL3" s="399"/>
      <c r="FHM3" s="399"/>
      <c r="FHN3" s="399"/>
      <c r="FHO3" s="399"/>
      <c r="FHP3" s="399"/>
      <c r="FHQ3" s="399"/>
      <c r="FHR3" s="399"/>
      <c r="FHS3" s="399"/>
      <c r="FHT3" s="399"/>
      <c r="FHU3" s="399"/>
      <c r="FHV3" s="399"/>
      <c r="FHW3" s="399"/>
      <c r="FHX3" s="399"/>
      <c r="FHY3" s="399"/>
      <c r="FHZ3" s="399"/>
      <c r="FIA3" s="399"/>
      <c r="FIB3" s="399"/>
      <c r="FIC3" s="399"/>
      <c r="FID3" s="399"/>
      <c r="FIE3" s="399"/>
      <c r="FIF3" s="399"/>
      <c r="FIG3" s="399"/>
      <c r="FIH3" s="399"/>
      <c r="FII3" s="399"/>
      <c r="FIJ3" s="399"/>
      <c r="FIK3" s="399"/>
      <c r="FIL3" s="399"/>
      <c r="FIM3" s="399"/>
      <c r="FIN3" s="399"/>
      <c r="FIO3" s="399"/>
      <c r="FIP3" s="399"/>
      <c r="FIQ3" s="399"/>
      <c r="FIR3" s="399"/>
      <c r="FIS3" s="399"/>
      <c r="FIT3" s="399"/>
      <c r="FIU3" s="399"/>
      <c r="FIV3" s="399"/>
      <c r="FIW3" s="399"/>
      <c r="FIX3" s="399"/>
      <c r="FIY3" s="399"/>
      <c r="FIZ3" s="399"/>
      <c r="FJA3" s="399"/>
      <c r="FJB3" s="399"/>
      <c r="FJC3" s="399"/>
      <c r="FJD3" s="399"/>
      <c r="FJE3" s="399"/>
      <c r="FJF3" s="399"/>
      <c r="FJG3" s="399"/>
      <c r="FJH3" s="399"/>
      <c r="FJI3" s="399"/>
      <c r="FJJ3" s="399"/>
      <c r="FJK3" s="399"/>
      <c r="FJL3" s="399"/>
      <c r="FJM3" s="399"/>
      <c r="FJN3" s="399"/>
      <c r="FJO3" s="399"/>
      <c r="FJP3" s="399"/>
      <c r="FJQ3" s="399"/>
      <c r="FJR3" s="399"/>
      <c r="FJS3" s="399"/>
      <c r="FJT3" s="399"/>
      <c r="FJU3" s="399"/>
      <c r="FJV3" s="399"/>
      <c r="FJW3" s="399"/>
      <c r="FJX3" s="399"/>
      <c r="FJY3" s="399"/>
      <c r="FJZ3" s="399"/>
      <c r="FKA3" s="399"/>
      <c r="FKB3" s="399"/>
      <c r="FKC3" s="399"/>
      <c r="FKD3" s="399"/>
      <c r="FKE3" s="399"/>
      <c r="FKF3" s="399"/>
      <c r="FKG3" s="399"/>
      <c r="FKH3" s="399"/>
      <c r="FKI3" s="399"/>
      <c r="FKJ3" s="399"/>
      <c r="FKK3" s="399"/>
      <c r="FKL3" s="399"/>
      <c r="FKM3" s="399"/>
      <c r="FKN3" s="399"/>
      <c r="FKO3" s="399"/>
      <c r="FKP3" s="399"/>
      <c r="FKQ3" s="399"/>
      <c r="FKR3" s="399"/>
      <c r="FKS3" s="399"/>
      <c r="FKT3" s="399"/>
      <c r="FKU3" s="399"/>
      <c r="FKV3" s="399"/>
      <c r="FKW3" s="399"/>
      <c r="FKX3" s="399"/>
      <c r="FKY3" s="399"/>
      <c r="FKZ3" s="399"/>
      <c r="FLA3" s="399"/>
      <c r="FLB3" s="399"/>
      <c r="FLC3" s="399"/>
      <c r="FLD3" s="399"/>
      <c r="FLE3" s="399"/>
      <c r="FLF3" s="399"/>
      <c r="FLG3" s="399"/>
      <c r="FLH3" s="399"/>
      <c r="FLI3" s="399"/>
      <c r="FLJ3" s="399"/>
      <c r="FLK3" s="399"/>
      <c r="FLL3" s="399"/>
      <c r="FLM3" s="399"/>
      <c r="FLN3" s="399"/>
      <c r="FLO3" s="399"/>
      <c r="FLP3" s="399"/>
      <c r="FLQ3" s="399"/>
      <c r="FLR3" s="399"/>
      <c r="FLS3" s="399"/>
      <c r="FLT3" s="399"/>
      <c r="FLU3" s="399"/>
      <c r="FLV3" s="399"/>
      <c r="FLW3" s="399"/>
      <c r="FLX3" s="399"/>
      <c r="FLY3" s="399"/>
      <c r="FLZ3" s="399"/>
      <c r="FMA3" s="399"/>
      <c r="FMB3" s="399"/>
      <c r="FMC3" s="399"/>
      <c r="FMD3" s="399"/>
      <c r="FME3" s="399"/>
      <c r="FMF3" s="399"/>
      <c r="FMG3" s="399"/>
      <c r="FMH3" s="399"/>
      <c r="FMI3" s="399"/>
      <c r="FMJ3" s="399"/>
      <c r="FMK3" s="399"/>
      <c r="FML3" s="399"/>
      <c r="FMM3" s="399"/>
      <c r="FMN3" s="399"/>
      <c r="FMO3" s="399"/>
      <c r="FMP3" s="399"/>
      <c r="FMQ3" s="399"/>
      <c r="FMR3" s="399"/>
      <c r="FMS3" s="399"/>
      <c r="FMT3" s="399"/>
      <c r="FMU3" s="399"/>
      <c r="FMV3" s="399"/>
      <c r="FMW3" s="399"/>
      <c r="FMX3" s="399"/>
      <c r="FMY3" s="399"/>
      <c r="FMZ3" s="399"/>
      <c r="FNA3" s="399"/>
      <c r="FNB3" s="399"/>
      <c r="FNC3" s="399"/>
      <c r="FND3" s="399"/>
      <c r="FNE3" s="399"/>
      <c r="FNF3" s="399"/>
      <c r="FNG3" s="399"/>
      <c r="FNH3" s="399"/>
      <c r="FNI3" s="399"/>
      <c r="FNJ3" s="399"/>
      <c r="FNK3" s="399"/>
      <c r="FNL3" s="399"/>
      <c r="FNM3" s="399"/>
      <c r="FNN3" s="399"/>
      <c r="FNO3" s="399"/>
      <c r="FNP3" s="399"/>
      <c r="FNQ3" s="399"/>
      <c r="FNR3" s="399"/>
      <c r="FNS3" s="399"/>
      <c r="FNT3" s="399"/>
      <c r="FNU3" s="399"/>
      <c r="FNV3" s="399"/>
      <c r="FNW3" s="399"/>
      <c r="FNX3" s="399"/>
      <c r="FNY3" s="399"/>
      <c r="FNZ3" s="399"/>
      <c r="FOA3" s="399"/>
      <c r="FOB3" s="399"/>
      <c r="FOC3" s="399"/>
      <c r="FOD3" s="399"/>
      <c r="FOE3" s="399"/>
      <c r="FOF3" s="399"/>
      <c r="FOG3" s="399"/>
      <c r="FOH3" s="399"/>
      <c r="FOI3" s="399"/>
      <c r="FOJ3" s="399"/>
      <c r="FOK3" s="399"/>
      <c r="FOL3" s="399"/>
      <c r="FOM3" s="399"/>
      <c r="FON3" s="399"/>
      <c r="FOO3" s="399"/>
      <c r="FOP3" s="399"/>
      <c r="FOQ3" s="399"/>
      <c r="FOR3" s="399"/>
      <c r="FOS3" s="399"/>
      <c r="FOT3" s="399"/>
      <c r="FOU3" s="399"/>
      <c r="FOV3" s="399"/>
      <c r="FOW3" s="399"/>
      <c r="FOX3" s="399"/>
      <c r="FOY3" s="399"/>
      <c r="FOZ3" s="399"/>
      <c r="FPA3" s="399"/>
      <c r="FPB3" s="399"/>
      <c r="FPC3" s="399"/>
      <c r="FPD3" s="399"/>
      <c r="FPE3" s="399"/>
      <c r="FPF3" s="399"/>
      <c r="FPG3" s="399"/>
      <c r="FPH3" s="399"/>
      <c r="FPI3" s="399"/>
      <c r="FPJ3" s="399"/>
      <c r="FPK3" s="399"/>
      <c r="FPL3" s="399"/>
      <c r="FPM3" s="399"/>
      <c r="FPN3" s="399"/>
      <c r="FPO3" s="399"/>
      <c r="FPP3" s="399"/>
      <c r="FPQ3" s="399"/>
      <c r="FPR3" s="399"/>
      <c r="FPS3" s="399"/>
      <c r="FPT3" s="399"/>
      <c r="FPU3" s="399"/>
      <c r="FPV3" s="399"/>
      <c r="FPW3" s="399"/>
      <c r="FPX3" s="399"/>
      <c r="FPY3" s="399"/>
      <c r="FPZ3" s="399"/>
      <c r="FQA3" s="399"/>
      <c r="FQB3" s="399"/>
      <c r="FQC3" s="399"/>
      <c r="FQD3" s="399"/>
      <c r="FQE3" s="399"/>
      <c r="FQF3" s="399"/>
      <c r="FQG3" s="399"/>
      <c r="FQH3" s="399"/>
      <c r="FQI3" s="399"/>
      <c r="FQJ3" s="399"/>
      <c r="FQK3" s="399"/>
      <c r="FQL3" s="399"/>
      <c r="FQM3" s="399"/>
      <c r="FQN3" s="399"/>
      <c r="FQO3" s="399"/>
      <c r="FQP3" s="399"/>
      <c r="FQQ3" s="399"/>
      <c r="FQR3" s="399"/>
      <c r="FQS3" s="399"/>
      <c r="FQT3" s="399"/>
      <c r="FQU3" s="399"/>
      <c r="FQV3" s="399"/>
      <c r="FQW3" s="399"/>
      <c r="FQX3" s="399"/>
      <c r="FQY3" s="399"/>
      <c r="FQZ3" s="399"/>
      <c r="FRA3" s="399"/>
      <c r="FRB3" s="399"/>
      <c r="FRC3" s="399"/>
      <c r="FRD3" s="399"/>
      <c r="FRE3" s="399"/>
      <c r="FRF3" s="399"/>
      <c r="FRG3" s="399"/>
      <c r="FRH3" s="399"/>
      <c r="FRI3" s="399"/>
      <c r="FRJ3" s="399"/>
      <c r="FRK3" s="399"/>
      <c r="FRL3" s="399"/>
      <c r="FRM3" s="399"/>
      <c r="FRN3" s="399"/>
      <c r="FRO3" s="399"/>
      <c r="FRP3" s="399"/>
      <c r="FRQ3" s="399"/>
      <c r="FRR3" s="399"/>
      <c r="FRS3" s="399"/>
      <c r="FRT3" s="399"/>
      <c r="FRU3" s="399"/>
      <c r="FRV3" s="399"/>
      <c r="FRW3" s="399"/>
      <c r="FRX3" s="399"/>
      <c r="FRY3" s="399"/>
      <c r="FRZ3" s="399"/>
      <c r="FSA3" s="399"/>
      <c r="FSB3" s="399"/>
      <c r="FSC3" s="399"/>
      <c r="FSD3" s="399"/>
      <c r="FSE3" s="399"/>
      <c r="FSF3" s="399"/>
      <c r="FSG3" s="399"/>
      <c r="FSH3" s="399"/>
      <c r="FSI3" s="399"/>
      <c r="FSJ3" s="399"/>
      <c r="FSK3" s="399"/>
      <c r="FSL3" s="399"/>
      <c r="FSM3" s="399"/>
      <c r="FSN3" s="399"/>
      <c r="FSO3" s="399"/>
      <c r="FSP3" s="399"/>
      <c r="FSQ3" s="399"/>
      <c r="FSR3" s="399"/>
      <c r="FSS3" s="399"/>
      <c r="FST3" s="399"/>
      <c r="FSU3" s="399"/>
      <c r="FSV3" s="399"/>
      <c r="FSW3" s="399"/>
      <c r="FSX3" s="399"/>
      <c r="FSY3" s="399"/>
      <c r="FSZ3" s="399"/>
      <c r="FTA3" s="399"/>
      <c r="FTB3" s="399"/>
      <c r="FTC3" s="399"/>
      <c r="FTD3" s="399"/>
      <c r="FTE3" s="399"/>
      <c r="FTF3" s="399"/>
      <c r="FTG3" s="399"/>
      <c r="FTH3" s="399"/>
      <c r="FTI3" s="399"/>
      <c r="FTJ3" s="399"/>
      <c r="FTK3" s="399"/>
      <c r="FTL3" s="399"/>
      <c r="FTM3" s="399"/>
      <c r="FTN3" s="399"/>
      <c r="FTO3" s="399"/>
      <c r="FTP3" s="399"/>
      <c r="FTQ3" s="399"/>
      <c r="FTR3" s="399"/>
      <c r="FTS3" s="399"/>
      <c r="FTT3" s="399"/>
      <c r="FTU3" s="399"/>
      <c r="FTV3" s="399"/>
      <c r="FTW3" s="399"/>
      <c r="FTX3" s="399"/>
      <c r="FTY3" s="399"/>
      <c r="FTZ3" s="399"/>
      <c r="FUA3" s="399"/>
      <c r="FUB3" s="399"/>
      <c r="FUC3" s="399"/>
      <c r="FUD3" s="399"/>
      <c r="FUE3" s="399"/>
      <c r="FUF3" s="399"/>
      <c r="FUG3" s="399"/>
      <c r="FUH3" s="399"/>
      <c r="FUI3" s="399"/>
      <c r="FUJ3" s="399"/>
      <c r="FUK3" s="399"/>
      <c r="FUL3" s="399"/>
      <c r="FUM3" s="399"/>
      <c r="FUN3" s="399"/>
      <c r="FUO3" s="399"/>
      <c r="FUP3" s="399"/>
      <c r="FUQ3" s="399"/>
      <c r="FUR3" s="399"/>
      <c r="FUS3" s="399"/>
      <c r="FUT3" s="399"/>
      <c r="FUU3" s="399"/>
      <c r="FUV3" s="399"/>
      <c r="FUW3" s="399"/>
      <c r="FUX3" s="399"/>
      <c r="FUY3" s="399"/>
      <c r="FUZ3" s="399"/>
      <c r="FVA3" s="399"/>
      <c r="FVB3" s="399"/>
      <c r="FVC3" s="399"/>
      <c r="FVD3" s="399"/>
      <c r="FVE3" s="399"/>
      <c r="FVF3" s="399"/>
      <c r="FVG3" s="399"/>
      <c r="FVH3" s="399"/>
      <c r="FVI3" s="399"/>
      <c r="FVJ3" s="399"/>
      <c r="FVK3" s="399"/>
      <c r="FVL3" s="399"/>
      <c r="FVM3" s="399"/>
      <c r="FVN3" s="399"/>
      <c r="FVO3" s="399"/>
      <c r="FVP3" s="399"/>
      <c r="FVQ3" s="399"/>
      <c r="FVR3" s="399"/>
      <c r="FVS3" s="399"/>
      <c r="FVT3" s="399"/>
      <c r="FVU3" s="399"/>
      <c r="FVV3" s="399"/>
      <c r="FVW3" s="399"/>
      <c r="FVX3" s="399"/>
      <c r="FVY3" s="399"/>
      <c r="FVZ3" s="399"/>
      <c r="FWA3" s="399"/>
      <c r="FWB3" s="399"/>
      <c r="FWC3" s="399"/>
      <c r="FWD3" s="399"/>
      <c r="FWE3" s="399"/>
      <c r="FWF3" s="399"/>
      <c r="FWG3" s="399"/>
      <c r="FWH3" s="399"/>
      <c r="FWI3" s="399"/>
      <c r="FWJ3" s="399"/>
      <c r="FWK3" s="399"/>
      <c r="FWL3" s="399"/>
      <c r="FWM3" s="399"/>
      <c r="FWN3" s="399"/>
      <c r="FWO3" s="399"/>
      <c r="FWP3" s="399"/>
      <c r="FWQ3" s="399"/>
      <c r="FWR3" s="399"/>
      <c r="FWS3" s="399"/>
      <c r="FWT3" s="399"/>
      <c r="FWU3" s="399"/>
      <c r="FWV3" s="399"/>
      <c r="FWW3" s="399"/>
      <c r="FWX3" s="399"/>
      <c r="FWY3" s="399"/>
      <c r="FWZ3" s="399"/>
      <c r="FXA3" s="399"/>
      <c r="FXB3" s="399"/>
      <c r="FXC3" s="399"/>
      <c r="FXD3" s="399"/>
      <c r="FXE3" s="399"/>
      <c r="FXF3" s="399"/>
      <c r="FXG3" s="399"/>
      <c r="FXH3" s="399"/>
      <c r="FXI3" s="399"/>
      <c r="FXJ3" s="399"/>
      <c r="FXK3" s="399"/>
      <c r="FXL3" s="399"/>
      <c r="FXM3" s="399"/>
      <c r="FXN3" s="399"/>
      <c r="FXO3" s="399"/>
      <c r="FXP3" s="399"/>
      <c r="FXQ3" s="399"/>
      <c r="FXR3" s="399"/>
      <c r="FXS3" s="399"/>
      <c r="FXT3" s="399"/>
      <c r="FXU3" s="399"/>
      <c r="FXV3" s="399"/>
      <c r="FXW3" s="399"/>
      <c r="FXX3" s="399"/>
      <c r="FXY3" s="399"/>
      <c r="FXZ3" s="399"/>
      <c r="FYA3" s="399"/>
      <c r="FYB3" s="399"/>
      <c r="FYC3" s="399"/>
      <c r="FYD3" s="399"/>
      <c r="FYE3" s="399"/>
      <c r="FYF3" s="399"/>
      <c r="FYG3" s="399"/>
      <c r="FYH3" s="399"/>
      <c r="FYI3" s="399"/>
      <c r="FYJ3" s="399"/>
      <c r="FYK3" s="399"/>
      <c r="FYL3" s="399"/>
      <c r="FYM3" s="399"/>
      <c r="FYN3" s="399"/>
      <c r="FYO3" s="399"/>
      <c r="FYP3" s="399"/>
      <c r="FYQ3" s="399"/>
      <c r="FYR3" s="399"/>
      <c r="FYS3" s="399"/>
      <c r="FYT3" s="399"/>
      <c r="FYU3" s="399"/>
      <c r="FYV3" s="399"/>
      <c r="FYW3" s="399"/>
      <c r="FYX3" s="399"/>
      <c r="FYY3" s="399"/>
      <c r="FYZ3" s="399"/>
      <c r="FZA3" s="399"/>
      <c r="FZB3" s="399"/>
      <c r="FZC3" s="399"/>
      <c r="FZD3" s="399"/>
      <c r="FZE3" s="399"/>
      <c r="FZF3" s="399"/>
      <c r="FZG3" s="399"/>
      <c r="FZH3" s="399"/>
      <c r="FZI3" s="399"/>
      <c r="FZJ3" s="399"/>
      <c r="FZK3" s="399"/>
      <c r="FZL3" s="399"/>
      <c r="FZM3" s="399"/>
      <c r="FZN3" s="399"/>
      <c r="FZO3" s="399"/>
      <c r="FZP3" s="399"/>
      <c r="FZQ3" s="399"/>
      <c r="FZR3" s="399"/>
      <c r="FZS3" s="399"/>
      <c r="FZT3" s="399"/>
      <c r="FZU3" s="399"/>
      <c r="FZV3" s="399"/>
      <c r="FZW3" s="399"/>
      <c r="FZX3" s="399"/>
      <c r="FZY3" s="399"/>
      <c r="FZZ3" s="399"/>
      <c r="GAA3" s="399"/>
      <c r="GAB3" s="399"/>
      <c r="GAC3" s="399"/>
      <c r="GAD3" s="399"/>
      <c r="GAE3" s="399"/>
      <c r="GAF3" s="399"/>
      <c r="GAG3" s="399"/>
      <c r="GAH3" s="399"/>
      <c r="GAI3" s="399"/>
      <c r="GAJ3" s="399"/>
      <c r="GAK3" s="399"/>
      <c r="GAL3" s="399"/>
      <c r="GAM3" s="399"/>
      <c r="GAN3" s="399"/>
      <c r="GAO3" s="399"/>
      <c r="GAP3" s="399"/>
      <c r="GAQ3" s="399"/>
      <c r="GAR3" s="399"/>
      <c r="GAS3" s="399"/>
      <c r="GAT3" s="399"/>
      <c r="GAU3" s="399"/>
      <c r="GAV3" s="399"/>
      <c r="GAW3" s="399"/>
      <c r="GAX3" s="399"/>
      <c r="GAY3" s="399"/>
      <c r="GAZ3" s="399"/>
      <c r="GBA3" s="399"/>
      <c r="GBB3" s="399"/>
      <c r="GBC3" s="399"/>
      <c r="GBD3" s="399"/>
      <c r="GBE3" s="399"/>
      <c r="GBF3" s="399"/>
      <c r="GBG3" s="399"/>
      <c r="GBH3" s="399"/>
      <c r="GBI3" s="399"/>
      <c r="GBJ3" s="399"/>
      <c r="GBK3" s="399"/>
      <c r="GBL3" s="399"/>
      <c r="GBM3" s="399"/>
      <c r="GBN3" s="399"/>
      <c r="GBO3" s="399"/>
      <c r="GBP3" s="399"/>
      <c r="GBQ3" s="399"/>
      <c r="GBR3" s="399"/>
      <c r="GBS3" s="399"/>
      <c r="GBT3" s="399"/>
      <c r="GBU3" s="399"/>
      <c r="GBV3" s="399"/>
      <c r="GBW3" s="399"/>
      <c r="GBX3" s="399"/>
      <c r="GBY3" s="399"/>
      <c r="GBZ3" s="399"/>
      <c r="GCA3" s="399"/>
      <c r="GCB3" s="399"/>
      <c r="GCC3" s="399"/>
      <c r="GCD3" s="399"/>
      <c r="GCE3" s="399"/>
      <c r="GCF3" s="399"/>
      <c r="GCG3" s="399"/>
      <c r="GCH3" s="399"/>
      <c r="GCI3" s="399"/>
      <c r="GCJ3" s="399"/>
      <c r="GCK3" s="399"/>
      <c r="GCL3" s="399"/>
      <c r="GCM3" s="399"/>
      <c r="GCN3" s="399"/>
      <c r="GCO3" s="399"/>
      <c r="GCP3" s="399"/>
      <c r="GCQ3" s="399"/>
      <c r="GCR3" s="399"/>
      <c r="GCS3" s="399"/>
      <c r="GCT3" s="399"/>
      <c r="GCU3" s="399"/>
      <c r="GCV3" s="399"/>
      <c r="GCW3" s="399"/>
      <c r="GCX3" s="399"/>
      <c r="GCY3" s="399"/>
      <c r="GCZ3" s="399"/>
      <c r="GDA3" s="399"/>
      <c r="GDB3" s="399"/>
      <c r="GDC3" s="399"/>
      <c r="GDD3" s="399"/>
      <c r="GDE3" s="399"/>
      <c r="GDF3" s="399"/>
      <c r="GDG3" s="399"/>
      <c r="GDH3" s="399"/>
      <c r="GDI3" s="399"/>
      <c r="GDJ3" s="399"/>
      <c r="GDK3" s="399"/>
      <c r="GDL3" s="399"/>
      <c r="GDM3" s="399"/>
      <c r="GDN3" s="399"/>
      <c r="GDO3" s="399"/>
      <c r="GDP3" s="399"/>
      <c r="GDQ3" s="399"/>
      <c r="GDR3" s="399"/>
      <c r="GDS3" s="399"/>
      <c r="GDT3" s="399"/>
      <c r="GDU3" s="399"/>
      <c r="GDV3" s="399"/>
      <c r="GDW3" s="399"/>
      <c r="GDX3" s="399"/>
      <c r="GDY3" s="399"/>
      <c r="GDZ3" s="399"/>
      <c r="GEA3" s="399"/>
      <c r="GEB3" s="399"/>
      <c r="GEC3" s="399"/>
      <c r="GED3" s="399"/>
      <c r="GEE3" s="399"/>
      <c r="GEF3" s="399"/>
      <c r="GEG3" s="399"/>
      <c r="GEH3" s="399"/>
      <c r="GEI3" s="399"/>
      <c r="GEJ3" s="399"/>
      <c r="GEK3" s="399"/>
      <c r="GEL3" s="399"/>
      <c r="GEM3" s="399"/>
      <c r="GEN3" s="399"/>
      <c r="GEO3" s="399"/>
      <c r="GEP3" s="399"/>
      <c r="GEQ3" s="399"/>
      <c r="GER3" s="399"/>
      <c r="GES3" s="399"/>
      <c r="GET3" s="399"/>
      <c r="GEU3" s="399"/>
      <c r="GEV3" s="399"/>
      <c r="GEW3" s="399"/>
      <c r="GEX3" s="399"/>
      <c r="GEY3" s="399"/>
      <c r="GEZ3" s="399"/>
      <c r="GFA3" s="399"/>
      <c r="GFB3" s="399"/>
      <c r="GFC3" s="399"/>
      <c r="GFD3" s="399"/>
      <c r="GFE3" s="399"/>
      <c r="GFF3" s="399"/>
      <c r="GFG3" s="399"/>
      <c r="GFH3" s="399"/>
      <c r="GFI3" s="399"/>
      <c r="GFJ3" s="399"/>
      <c r="GFK3" s="399"/>
      <c r="GFL3" s="399"/>
      <c r="GFM3" s="399"/>
      <c r="GFN3" s="399"/>
      <c r="GFO3" s="399"/>
      <c r="GFP3" s="399"/>
      <c r="GFQ3" s="399"/>
      <c r="GFR3" s="399"/>
      <c r="GFS3" s="399"/>
      <c r="GFT3" s="399"/>
      <c r="GFU3" s="399"/>
      <c r="GFV3" s="399"/>
      <c r="GFW3" s="399"/>
      <c r="GFX3" s="399"/>
      <c r="GFY3" s="399"/>
      <c r="GFZ3" s="399"/>
      <c r="GGA3" s="399"/>
      <c r="GGB3" s="399"/>
      <c r="GGC3" s="399"/>
      <c r="GGD3" s="399"/>
      <c r="GGE3" s="399"/>
      <c r="GGF3" s="399"/>
      <c r="GGG3" s="399"/>
      <c r="GGH3" s="399"/>
      <c r="GGI3" s="399"/>
      <c r="GGJ3" s="399"/>
      <c r="GGK3" s="399"/>
      <c r="GGL3" s="399"/>
      <c r="GGM3" s="399"/>
      <c r="GGN3" s="399"/>
      <c r="GGO3" s="399"/>
      <c r="GGP3" s="399"/>
      <c r="GGQ3" s="399"/>
      <c r="GGR3" s="399"/>
      <c r="GGS3" s="399"/>
      <c r="GGT3" s="399"/>
      <c r="GGU3" s="399"/>
      <c r="GGV3" s="399"/>
      <c r="GGW3" s="399"/>
      <c r="GGX3" s="399"/>
      <c r="GGY3" s="399"/>
      <c r="GGZ3" s="399"/>
      <c r="GHA3" s="399"/>
      <c r="GHB3" s="399"/>
      <c r="GHC3" s="399"/>
      <c r="GHD3" s="399"/>
      <c r="GHE3" s="399"/>
      <c r="GHF3" s="399"/>
      <c r="GHG3" s="399"/>
      <c r="GHH3" s="399"/>
      <c r="GHI3" s="399"/>
      <c r="GHJ3" s="399"/>
      <c r="GHK3" s="399"/>
      <c r="GHL3" s="399"/>
      <c r="GHM3" s="399"/>
      <c r="GHN3" s="399"/>
      <c r="GHO3" s="399"/>
      <c r="GHP3" s="399"/>
      <c r="GHQ3" s="399"/>
      <c r="GHR3" s="399"/>
      <c r="GHS3" s="399"/>
      <c r="GHT3" s="399"/>
      <c r="GHU3" s="399"/>
      <c r="GHV3" s="399"/>
      <c r="GHW3" s="399"/>
      <c r="GHX3" s="399"/>
      <c r="GHY3" s="399"/>
      <c r="GHZ3" s="399"/>
      <c r="GIA3" s="399"/>
      <c r="GIB3" s="399"/>
      <c r="GIC3" s="399"/>
      <c r="GID3" s="399"/>
      <c r="GIE3" s="399"/>
      <c r="GIF3" s="399"/>
      <c r="GIG3" s="399"/>
      <c r="GIH3" s="399"/>
      <c r="GII3" s="399"/>
      <c r="GIJ3" s="399"/>
      <c r="GIK3" s="399"/>
      <c r="GIL3" s="399"/>
      <c r="GIM3" s="399"/>
      <c r="GIN3" s="399"/>
      <c r="GIO3" s="399"/>
      <c r="GIP3" s="399"/>
      <c r="GIQ3" s="399"/>
      <c r="GIR3" s="399"/>
      <c r="GIS3" s="399"/>
      <c r="GIT3" s="399"/>
      <c r="GIU3" s="399"/>
      <c r="GIV3" s="399"/>
      <c r="GIW3" s="399"/>
      <c r="GIX3" s="399"/>
      <c r="GIY3" s="399"/>
      <c r="GIZ3" s="399"/>
      <c r="GJA3" s="399"/>
      <c r="GJB3" s="399"/>
      <c r="GJC3" s="399"/>
      <c r="GJD3" s="399"/>
      <c r="GJE3" s="399"/>
      <c r="GJF3" s="399"/>
      <c r="GJG3" s="399"/>
      <c r="GJH3" s="399"/>
      <c r="GJI3" s="399"/>
      <c r="GJJ3" s="399"/>
      <c r="GJK3" s="399"/>
      <c r="GJL3" s="399"/>
      <c r="GJM3" s="399"/>
      <c r="GJN3" s="399"/>
      <c r="GJO3" s="399"/>
      <c r="GJP3" s="399"/>
      <c r="GJQ3" s="399"/>
      <c r="GJR3" s="399"/>
      <c r="GJS3" s="399"/>
      <c r="GJT3" s="399"/>
      <c r="GJU3" s="399"/>
      <c r="GJV3" s="399"/>
      <c r="GJW3" s="399"/>
      <c r="GJX3" s="399"/>
      <c r="GJY3" s="399"/>
      <c r="GJZ3" s="399"/>
      <c r="GKA3" s="399"/>
      <c r="GKB3" s="399"/>
      <c r="GKC3" s="399"/>
      <c r="GKD3" s="399"/>
      <c r="GKE3" s="399"/>
      <c r="GKF3" s="399"/>
      <c r="GKG3" s="399"/>
      <c r="GKH3" s="399"/>
      <c r="GKI3" s="399"/>
      <c r="GKJ3" s="399"/>
      <c r="GKK3" s="399"/>
      <c r="GKL3" s="399"/>
      <c r="GKM3" s="399"/>
      <c r="GKN3" s="399"/>
      <c r="GKO3" s="399"/>
      <c r="GKP3" s="399"/>
      <c r="GKQ3" s="399"/>
      <c r="GKR3" s="399"/>
      <c r="GKS3" s="399"/>
      <c r="GKT3" s="399"/>
      <c r="GKU3" s="399"/>
      <c r="GKV3" s="399"/>
      <c r="GKW3" s="399"/>
      <c r="GKX3" s="399"/>
      <c r="GKY3" s="399"/>
      <c r="GKZ3" s="399"/>
      <c r="GLA3" s="399"/>
      <c r="GLB3" s="399"/>
      <c r="GLC3" s="399"/>
      <c r="GLD3" s="399"/>
      <c r="GLE3" s="399"/>
      <c r="GLF3" s="399"/>
      <c r="GLG3" s="399"/>
      <c r="GLH3" s="399"/>
      <c r="GLI3" s="399"/>
      <c r="GLJ3" s="399"/>
      <c r="GLK3" s="399"/>
      <c r="GLL3" s="399"/>
      <c r="GLM3" s="399"/>
      <c r="GLN3" s="399"/>
      <c r="GLO3" s="399"/>
      <c r="GLP3" s="399"/>
      <c r="GLQ3" s="399"/>
      <c r="GLR3" s="399"/>
      <c r="GLS3" s="399"/>
      <c r="GLT3" s="399"/>
      <c r="GLU3" s="399"/>
      <c r="GLV3" s="399"/>
      <c r="GLW3" s="399"/>
      <c r="GLX3" s="399"/>
      <c r="GLY3" s="399"/>
      <c r="GLZ3" s="399"/>
      <c r="GMA3" s="399"/>
      <c r="GMB3" s="399"/>
      <c r="GMC3" s="399"/>
      <c r="GMD3" s="399"/>
      <c r="GME3" s="399"/>
      <c r="GMF3" s="399"/>
      <c r="GMG3" s="399"/>
      <c r="GMH3" s="399"/>
      <c r="GMI3" s="399"/>
      <c r="GMJ3" s="399"/>
      <c r="GMK3" s="399"/>
      <c r="GML3" s="399"/>
      <c r="GMM3" s="399"/>
      <c r="GMN3" s="399"/>
      <c r="GMO3" s="399"/>
      <c r="GMP3" s="399"/>
      <c r="GMQ3" s="399"/>
      <c r="GMR3" s="399"/>
      <c r="GMS3" s="399"/>
      <c r="GMT3" s="399"/>
      <c r="GMU3" s="399"/>
      <c r="GMV3" s="399"/>
      <c r="GMW3" s="399"/>
      <c r="GMX3" s="399"/>
      <c r="GMY3" s="399"/>
      <c r="GMZ3" s="399"/>
      <c r="GNA3" s="399"/>
      <c r="GNB3" s="399"/>
      <c r="GNC3" s="399"/>
      <c r="GND3" s="399"/>
      <c r="GNE3" s="399"/>
      <c r="GNF3" s="399"/>
      <c r="GNG3" s="399"/>
      <c r="GNH3" s="399"/>
      <c r="GNI3" s="399"/>
      <c r="GNJ3" s="399"/>
      <c r="GNK3" s="399"/>
      <c r="GNL3" s="399"/>
      <c r="GNM3" s="399"/>
      <c r="GNN3" s="399"/>
      <c r="GNO3" s="399"/>
      <c r="GNP3" s="399"/>
      <c r="GNQ3" s="399"/>
      <c r="GNR3" s="399"/>
      <c r="GNS3" s="399"/>
      <c r="GNT3" s="399"/>
      <c r="GNU3" s="399"/>
      <c r="GNV3" s="399"/>
      <c r="GNW3" s="399"/>
      <c r="GNX3" s="399"/>
      <c r="GNY3" s="399"/>
      <c r="GNZ3" s="399"/>
      <c r="GOA3" s="399"/>
      <c r="GOB3" s="399"/>
      <c r="GOC3" s="399"/>
      <c r="GOD3" s="399"/>
      <c r="GOE3" s="399"/>
      <c r="GOF3" s="399"/>
      <c r="GOG3" s="399"/>
      <c r="GOH3" s="399"/>
      <c r="GOI3" s="399"/>
      <c r="GOJ3" s="399"/>
      <c r="GOK3" s="399"/>
      <c r="GOL3" s="399"/>
      <c r="GOM3" s="399"/>
      <c r="GON3" s="399"/>
      <c r="GOO3" s="399"/>
      <c r="GOP3" s="399"/>
      <c r="GOQ3" s="399"/>
      <c r="GOR3" s="399"/>
      <c r="GOS3" s="399"/>
      <c r="GOT3" s="399"/>
      <c r="GOU3" s="399"/>
      <c r="GOV3" s="399"/>
      <c r="GOW3" s="399"/>
      <c r="GOX3" s="399"/>
      <c r="GOY3" s="399"/>
      <c r="GOZ3" s="399"/>
      <c r="GPA3" s="399"/>
      <c r="GPB3" s="399"/>
      <c r="GPC3" s="399"/>
      <c r="GPD3" s="399"/>
      <c r="GPE3" s="399"/>
      <c r="GPF3" s="399"/>
      <c r="GPG3" s="399"/>
      <c r="GPH3" s="399"/>
      <c r="GPI3" s="399"/>
      <c r="GPJ3" s="399"/>
      <c r="GPK3" s="399"/>
      <c r="GPL3" s="399"/>
      <c r="GPM3" s="399"/>
      <c r="GPN3" s="399"/>
      <c r="GPO3" s="399"/>
      <c r="GPP3" s="399"/>
      <c r="GPQ3" s="399"/>
      <c r="GPR3" s="399"/>
      <c r="GPS3" s="399"/>
      <c r="GPT3" s="399"/>
      <c r="GPU3" s="399"/>
      <c r="GPV3" s="399"/>
      <c r="GPW3" s="399"/>
      <c r="GPX3" s="399"/>
      <c r="GPY3" s="399"/>
      <c r="GPZ3" s="399"/>
      <c r="GQA3" s="399"/>
      <c r="GQB3" s="399"/>
      <c r="GQC3" s="399"/>
      <c r="GQD3" s="399"/>
      <c r="GQE3" s="399"/>
      <c r="GQF3" s="399"/>
      <c r="GQG3" s="399"/>
      <c r="GQH3" s="399"/>
      <c r="GQI3" s="399"/>
      <c r="GQJ3" s="399"/>
      <c r="GQK3" s="399"/>
      <c r="GQL3" s="399"/>
      <c r="GQM3" s="399"/>
      <c r="GQN3" s="399"/>
      <c r="GQO3" s="399"/>
      <c r="GQP3" s="399"/>
      <c r="GQQ3" s="399"/>
      <c r="GQR3" s="399"/>
      <c r="GQS3" s="399"/>
      <c r="GQT3" s="399"/>
      <c r="GQU3" s="399"/>
      <c r="GQV3" s="399"/>
      <c r="GQW3" s="399"/>
      <c r="GQX3" s="399"/>
      <c r="GQY3" s="399"/>
      <c r="GQZ3" s="399"/>
      <c r="GRA3" s="399"/>
      <c r="GRB3" s="399"/>
      <c r="GRC3" s="399"/>
      <c r="GRD3" s="399"/>
      <c r="GRE3" s="399"/>
      <c r="GRF3" s="399"/>
      <c r="GRG3" s="399"/>
      <c r="GRH3" s="399"/>
      <c r="GRI3" s="399"/>
      <c r="GRJ3" s="399"/>
      <c r="GRK3" s="399"/>
      <c r="GRL3" s="399"/>
      <c r="GRM3" s="399"/>
      <c r="GRN3" s="399"/>
      <c r="GRO3" s="399"/>
      <c r="GRP3" s="399"/>
      <c r="GRQ3" s="399"/>
      <c r="GRR3" s="399"/>
      <c r="GRS3" s="399"/>
      <c r="GRT3" s="399"/>
      <c r="GRU3" s="399"/>
      <c r="GRV3" s="399"/>
      <c r="GRW3" s="399"/>
      <c r="GRX3" s="399"/>
      <c r="GRY3" s="399"/>
      <c r="GRZ3" s="399"/>
      <c r="GSA3" s="399"/>
      <c r="GSB3" s="399"/>
      <c r="GSC3" s="399"/>
      <c r="GSD3" s="399"/>
      <c r="GSE3" s="399"/>
      <c r="GSF3" s="399"/>
      <c r="GSG3" s="399"/>
      <c r="GSH3" s="399"/>
      <c r="GSI3" s="399"/>
      <c r="GSJ3" s="399"/>
      <c r="GSK3" s="399"/>
      <c r="GSL3" s="399"/>
      <c r="GSM3" s="399"/>
      <c r="GSN3" s="399"/>
      <c r="GSO3" s="399"/>
      <c r="GSP3" s="399"/>
      <c r="GSQ3" s="399"/>
      <c r="GSR3" s="399"/>
      <c r="GSS3" s="399"/>
      <c r="GST3" s="399"/>
      <c r="GSU3" s="399"/>
      <c r="GSV3" s="399"/>
      <c r="GSW3" s="399"/>
      <c r="GSX3" s="399"/>
      <c r="GSY3" s="399"/>
      <c r="GSZ3" s="399"/>
      <c r="GTA3" s="399"/>
      <c r="GTB3" s="399"/>
      <c r="GTC3" s="399"/>
      <c r="GTD3" s="399"/>
      <c r="GTE3" s="399"/>
      <c r="GTF3" s="399"/>
      <c r="GTG3" s="399"/>
      <c r="GTH3" s="399"/>
      <c r="GTI3" s="399"/>
      <c r="GTJ3" s="399"/>
      <c r="GTK3" s="399"/>
      <c r="GTL3" s="399"/>
      <c r="GTM3" s="399"/>
      <c r="GTN3" s="399"/>
      <c r="GTO3" s="399"/>
      <c r="GTP3" s="399"/>
      <c r="GTQ3" s="399"/>
      <c r="GTR3" s="399"/>
      <c r="GTS3" s="399"/>
      <c r="GTT3" s="399"/>
      <c r="GTU3" s="399"/>
      <c r="GTV3" s="399"/>
      <c r="GTW3" s="399"/>
      <c r="GTX3" s="399"/>
      <c r="GTY3" s="399"/>
      <c r="GTZ3" s="399"/>
      <c r="GUA3" s="399"/>
      <c r="GUB3" s="399"/>
      <c r="GUC3" s="399"/>
      <c r="GUD3" s="399"/>
      <c r="GUE3" s="399"/>
      <c r="GUF3" s="399"/>
      <c r="GUG3" s="399"/>
      <c r="GUH3" s="399"/>
      <c r="GUI3" s="399"/>
      <c r="GUJ3" s="399"/>
      <c r="GUK3" s="399"/>
      <c r="GUL3" s="399"/>
      <c r="GUM3" s="399"/>
      <c r="GUN3" s="399"/>
      <c r="GUO3" s="399"/>
      <c r="GUP3" s="399"/>
      <c r="GUQ3" s="399"/>
      <c r="GUR3" s="399"/>
      <c r="GUS3" s="399"/>
      <c r="GUT3" s="399"/>
      <c r="GUU3" s="399"/>
      <c r="GUV3" s="399"/>
      <c r="GUW3" s="399"/>
      <c r="GUX3" s="399"/>
      <c r="GUY3" s="399"/>
      <c r="GUZ3" s="399"/>
      <c r="GVA3" s="399"/>
      <c r="GVB3" s="399"/>
      <c r="GVC3" s="399"/>
      <c r="GVD3" s="399"/>
      <c r="GVE3" s="399"/>
      <c r="GVF3" s="399"/>
      <c r="GVG3" s="399"/>
      <c r="GVH3" s="399"/>
      <c r="GVI3" s="399"/>
      <c r="GVJ3" s="399"/>
      <c r="GVK3" s="399"/>
      <c r="GVL3" s="399"/>
      <c r="GVM3" s="399"/>
      <c r="GVN3" s="399"/>
      <c r="GVO3" s="399"/>
      <c r="GVP3" s="399"/>
      <c r="GVQ3" s="399"/>
      <c r="GVR3" s="399"/>
      <c r="GVS3" s="399"/>
      <c r="GVT3" s="399"/>
      <c r="GVU3" s="399"/>
      <c r="GVV3" s="399"/>
      <c r="GVW3" s="399"/>
      <c r="GVX3" s="399"/>
      <c r="GVY3" s="399"/>
      <c r="GVZ3" s="399"/>
      <c r="GWA3" s="399"/>
      <c r="GWB3" s="399"/>
      <c r="GWC3" s="399"/>
      <c r="GWD3" s="399"/>
      <c r="GWE3" s="399"/>
      <c r="GWF3" s="399"/>
      <c r="GWG3" s="399"/>
      <c r="GWH3" s="399"/>
      <c r="GWI3" s="399"/>
      <c r="GWJ3" s="399"/>
      <c r="GWK3" s="399"/>
      <c r="GWL3" s="399"/>
      <c r="GWM3" s="399"/>
      <c r="GWN3" s="399"/>
      <c r="GWO3" s="399"/>
      <c r="GWP3" s="399"/>
      <c r="GWQ3" s="399"/>
      <c r="GWR3" s="399"/>
      <c r="GWS3" s="399"/>
      <c r="GWT3" s="399"/>
      <c r="GWU3" s="399"/>
      <c r="GWV3" s="399"/>
      <c r="GWW3" s="399"/>
      <c r="GWX3" s="399"/>
      <c r="GWY3" s="399"/>
      <c r="GWZ3" s="399"/>
      <c r="GXA3" s="399"/>
      <c r="GXB3" s="399"/>
      <c r="GXC3" s="399"/>
      <c r="GXD3" s="399"/>
      <c r="GXE3" s="399"/>
      <c r="GXF3" s="399"/>
      <c r="GXG3" s="399"/>
      <c r="GXH3" s="399"/>
      <c r="GXI3" s="399"/>
      <c r="GXJ3" s="399"/>
      <c r="GXK3" s="399"/>
      <c r="GXL3" s="399"/>
      <c r="GXM3" s="399"/>
      <c r="GXN3" s="399"/>
      <c r="GXO3" s="399"/>
      <c r="GXP3" s="399"/>
      <c r="GXQ3" s="399"/>
      <c r="GXR3" s="399"/>
      <c r="GXS3" s="399"/>
      <c r="GXT3" s="399"/>
      <c r="GXU3" s="399"/>
      <c r="GXV3" s="399"/>
      <c r="GXW3" s="399"/>
      <c r="GXX3" s="399"/>
      <c r="GXY3" s="399"/>
      <c r="GXZ3" s="399"/>
      <c r="GYA3" s="399"/>
      <c r="GYB3" s="399"/>
      <c r="GYC3" s="399"/>
      <c r="GYD3" s="399"/>
      <c r="GYE3" s="399"/>
      <c r="GYF3" s="399"/>
      <c r="GYG3" s="399"/>
      <c r="GYH3" s="399"/>
      <c r="GYI3" s="399"/>
      <c r="GYJ3" s="399"/>
      <c r="GYK3" s="399"/>
      <c r="GYL3" s="399"/>
      <c r="GYM3" s="399"/>
      <c r="GYN3" s="399"/>
      <c r="GYO3" s="399"/>
      <c r="GYP3" s="399"/>
      <c r="GYQ3" s="399"/>
      <c r="GYR3" s="399"/>
      <c r="GYS3" s="399"/>
      <c r="GYT3" s="399"/>
      <c r="GYU3" s="399"/>
      <c r="GYV3" s="399"/>
      <c r="GYW3" s="399"/>
      <c r="GYX3" s="399"/>
      <c r="GYY3" s="399"/>
      <c r="GYZ3" s="399"/>
      <c r="GZA3" s="399"/>
      <c r="GZB3" s="399"/>
      <c r="GZC3" s="399"/>
      <c r="GZD3" s="399"/>
      <c r="GZE3" s="399"/>
      <c r="GZF3" s="399"/>
      <c r="GZG3" s="399"/>
      <c r="GZH3" s="399"/>
      <c r="GZI3" s="399"/>
      <c r="GZJ3" s="399"/>
      <c r="GZK3" s="399"/>
      <c r="GZL3" s="399"/>
      <c r="GZM3" s="399"/>
      <c r="GZN3" s="399"/>
      <c r="GZO3" s="399"/>
      <c r="GZP3" s="399"/>
      <c r="GZQ3" s="399"/>
      <c r="GZR3" s="399"/>
      <c r="GZS3" s="399"/>
      <c r="GZT3" s="399"/>
      <c r="GZU3" s="399"/>
      <c r="GZV3" s="399"/>
      <c r="GZW3" s="399"/>
      <c r="GZX3" s="399"/>
      <c r="GZY3" s="399"/>
      <c r="GZZ3" s="399"/>
      <c r="HAA3" s="399"/>
      <c r="HAB3" s="399"/>
      <c r="HAC3" s="399"/>
      <c r="HAD3" s="399"/>
      <c r="HAE3" s="399"/>
      <c r="HAF3" s="399"/>
      <c r="HAG3" s="399"/>
      <c r="HAH3" s="399"/>
      <c r="HAI3" s="399"/>
      <c r="HAJ3" s="399"/>
      <c r="HAK3" s="399"/>
      <c r="HAL3" s="399"/>
      <c r="HAM3" s="399"/>
      <c r="HAN3" s="399"/>
      <c r="HAO3" s="399"/>
      <c r="HAP3" s="399"/>
      <c r="HAQ3" s="399"/>
      <c r="HAR3" s="399"/>
      <c r="HAS3" s="399"/>
      <c r="HAT3" s="399"/>
      <c r="HAU3" s="399"/>
      <c r="HAV3" s="399"/>
      <c r="HAW3" s="399"/>
      <c r="HAX3" s="399"/>
      <c r="HAY3" s="399"/>
      <c r="HAZ3" s="399"/>
      <c r="HBA3" s="399"/>
      <c r="HBB3" s="399"/>
      <c r="HBC3" s="399"/>
      <c r="HBD3" s="399"/>
      <c r="HBE3" s="399"/>
      <c r="HBF3" s="399"/>
      <c r="HBG3" s="399"/>
      <c r="HBH3" s="399"/>
      <c r="HBI3" s="399"/>
      <c r="HBJ3" s="399"/>
      <c r="HBK3" s="399"/>
      <c r="HBL3" s="399"/>
      <c r="HBM3" s="399"/>
      <c r="HBN3" s="399"/>
      <c r="HBO3" s="399"/>
      <c r="HBP3" s="399"/>
      <c r="HBQ3" s="399"/>
      <c r="HBR3" s="399"/>
      <c r="HBS3" s="399"/>
      <c r="HBT3" s="399"/>
      <c r="HBU3" s="399"/>
      <c r="HBV3" s="399"/>
      <c r="HBW3" s="399"/>
      <c r="HBX3" s="399"/>
      <c r="HBY3" s="399"/>
      <c r="HBZ3" s="399"/>
      <c r="HCA3" s="399"/>
      <c r="HCB3" s="399"/>
      <c r="HCC3" s="399"/>
      <c r="HCD3" s="399"/>
      <c r="HCE3" s="399"/>
      <c r="HCF3" s="399"/>
      <c r="HCG3" s="399"/>
      <c r="HCH3" s="399"/>
      <c r="HCI3" s="399"/>
      <c r="HCJ3" s="399"/>
      <c r="HCK3" s="399"/>
      <c r="HCL3" s="399"/>
      <c r="HCM3" s="399"/>
      <c r="HCN3" s="399"/>
      <c r="HCO3" s="399"/>
      <c r="HCP3" s="399"/>
      <c r="HCQ3" s="399"/>
      <c r="HCR3" s="399"/>
      <c r="HCS3" s="399"/>
      <c r="HCT3" s="399"/>
      <c r="HCU3" s="399"/>
      <c r="HCV3" s="399"/>
      <c r="HCW3" s="399"/>
      <c r="HCX3" s="399"/>
      <c r="HCY3" s="399"/>
      <c r="HCZ3" s="399"/>
      <c r="HDA3" s="399"/>
      <c r="HDB3" s="399"/>
      <c r="HDC3" s="399"/>
      <c r="HDD3" s="399"/>
      <c r="HDE3" s="399"/>
      <c r="HDF3" s="399"/>
      <c r="HDG3" s="399"/>
      <c r="HDH3" s="399"/>
      <c r="HDI3" s="399"/>
      <c r="HDJ3" s="399"/>
      <c r="HDK3" s="399"/>
      <c r="HDL3" s="399"/>
      <c r="HDM3" s="399"/>
      <c r="HDN3" s="399"/>
      <c r="HDO3" s="399"/>
      <c r="HDP3" s="399"/>
      <c r="HDQ3" s="399"/>
      <c r="HDR3" s="399"/>
      <c r="HDS3" s="399"/>
      <c r="HDT3" s="399"/>
      <c r="HDU3" s="399"/>
      <c r="HDV3" s="399"/>
      <c r="HDW3" s="399"/>
      <c r="HDX3" s="399"/>
      <c r="HDY3" s="399"/>
      <c r="HDZ3" s="399"/>
      <c r="HEA3" s="399"/>
      <c r="HEB3" s="399"/>
      <c r="HEC3" s="399"/>
      <c r="HED3" s="399"/>
      <c r="HEE3" s="399"/>
      <c r="HEF3" s="399"/>
      <c r="HEG3" s="399"/>
      <c r="HEH3" s="399"/>
      <c r="HEI3" s="399"/>
      <c r="HEJ3" s="399"/>
      <c r="HEK3" s="399"/>
      <c r="HEL3" s="399"/>
      <c r="HEM3" s="399"/>
      <c r="HEN3" s="399"/>
      <c r="HEO3" s="399"/>
      <c r="HEP3" s="399"/>
      <c r="HEQ3" s="399"/>
      <c r="HER3" s="399"/>
      <c r="HES3" s="399"/>
      <c r="HET3" s="399"/>
      <c r="HEU3" s="399"/>
      <c r="HEV3" s="399"/>
      <c r="HEW3" s="399"/>
      <c r="HEX3" s="399"/>
      <c r="HEY3" s="399"/>
      <c r="HEZ3" s="399"/>
      <c r="HFA3" s="399"/>
      <c r="HFB3" s="399"/>
      <c r="HFC3" s="399"/>
      <c r="HFD3" s="399"/>
      <c r="HFE3" s="399"/>
      <c r="HFF3" s="399"/>
      <c r="HFG3" s="399"/>
      <c r="HFH3" s="399"/>
      <c r="HFI3" s="399"/>
      <c r="HFJ3" s="399"/>
      <c r="HFK3" s="399"/>
      <c r="HFL3" s="399"/>
      <c r="HFM3" s="399"/>
      <c r="HFN3" s="399"/>
      <c r="HFO3" s="399"/>
      <c r="HFP3" s="399"/>
      <c r="HFQ3" s="399"/>
      <c r="HFR3" s="399"/>
      <c r="HFS3" s="399"/>
      <c r="HFT3" s="399"/>
      <c r="HFU3" s="399"/>
      <c r="HFV3" s="399"/>
      <c r="HFW3" s="399"/>
      <c r="HFX3" s="399"/>
      <c r="HFY3" s="399"/>
      <c r="HFZ3" s="399"/>
      <c r="HGA3" s="399"/>
      <c r="HGB3" s="399"/>
      <c r="HGC3" s="399"/>
      <c r="HGD3" s="399"/>
      <c r="HGE3" s="399"/>
      <c r="HGF3" s="399"/>
      <c r="HGG3" s="399"/>
      <c r="HGH3" s="399"/>
      <c r="HGI3" s="399"/>
      <c r="HGJ3" s="399"/>
      <c r="HGK3" s="399"/>
      <c r="HGL3" s="399"/>
      <c r="HGM3" s="399"/>
      <c r="HGN3" s="399"/>
      <c r="HGO3" s="399"/>
      <c r="HGP3" s="399"/>
      <c r="HGQ3" s="399"/>
      <c r="HGR3" s="399"/>
      <c r="HGS3" s="399"/>
      <c r="HGT3" s="399"/>
      <c r="HGU3" s="399"/>
      <c r="HGV3" s="399"/>
      <c r="HGW3" s="399"/>
      <c r="HGX3" s="399"/>
      <c r="HGY3" s="399"/>
      <c r="HGZ3" s="399"/>
      <c r="HHA3" s="399"/>
      <c r="HHB3" s="399"/>
      <c r="HHC3" s="399"/>
      <c r="HHD3" s="399"/>
      <c r="HHE3" s="399"/>
      <c r="HHF3" s="399"/>
      <c r="HHG3" s="399"/>
      <c r="HHH3" s="399"/>
      <c r="HHI3" s="399"/>
      <c r="HHJ3" s="399"/>
      <c r="HHK3" s="399"/>
      <c r="HHL3" s="399"/>
      <c r="HHM3" s="399"/>
      <c r="HHN3" s="399"/>
      <c r="HHO3" s="399"/>
      <c r="HHP3" s="399"/>
      <c r="HHQ3" s="399"/>
      <c r="HHR3" s="399"/>
      <c r="HHS3" s="399"/>
      <c r="HHT3" s="399"/>
      <c r="HHU3" s="399"/>
      <c r="HHV3" s="399"/>
      <c r="HHW3" s="399"/>
      <c r="HHX3" s="399"/>
      <c r="HHY3" s="399"/>
      <c r="HHZ3" s="399"/>
      <c r="HIA3" s="399"/>
      <c r="HIB3" s="399"/>
      <c r="HIC3" s="399"/>
      <c r="HID3" s="399"/>
      <c r="HIE3" s="399"/>
      <c r="HIF3" s="399"/>
      <c r="HIG3" s="399"/>
      <c r="HIH3" s="399"/>
      <c r="HII3" s="399"/>
      <c r="HIJ3" s="399"/>
      <c r="HIK3" s="399"/>
      <c r="HIL3" s="399"/>
      <c r="HIM3" s="399"/>
      <c r="HIN3" s="399"/>
      <c r="HIO3" s="399"/>
      <c r="HIP3" s="399"/>
      <c r="HIQ3" s="399"/>
      <c r="HIR3" s="399"/>
      <c r="HIS3" s="399"/>
      <c r="HIT3" s="399"/>
      <c r="HIU3" s="399"/>
      <c r="HIV3" s="399"/>
      <c r="HIW3" s="399"/>
      <c r="HIX3" s="399"/>
      <c r="HIY3" s="399"/>
      <c r="HIZ3" s="399"/>
      <c r="HJA3" s="399"/>
      <c r="HJB3" s="399"/>
      <c r="HJC3" s="399"/>
      <c r="HJD3" s="399"/>
      <c r="HJE3" s="399"/>
      <c r="HJF3" s="399"/>
      <c r="HJG3" s="399"/>
      <c r="HJH3" s="399"/>
      <c r="HJI3" s="399"/>
      <c r="HJJ3" s="399"/>
      <c r="HJK3" s="399"/>
      <c r="HJL3" s="399"/>
      <c r="HJM3" s="399"/>
      <c r="HJN3" s="399"/>
      <c r="HJO3" s="399"/>
      <c r="HJP3" s="399"/>
      <c r="HJQ3" s="399"/>
      <c r="HJR3" s="399"/>
      <c r="HJS3" s="399"/>
      <c r="HJT3" s="399"/>
      <c r="HJU3" s="399"/>
      <c r="HJV3" s="399"/>
      <c r="HJW3" s="399"/>
      <c r="HJX3" s="399"/>
      <c r="HJY3" s="399"/>
      <c r="HJZ3" s="399"/>
      <c r="HKA3" s="399"/>
      <c r="HKB3" s="399"/>
      <c r="HKC3" s="399"/>
      <c r="HKD3" s="399"/>
      <c r="HKE3" s="399"/>
      <c r="HKF3" s="399"/>
      <c r="HKG3" s="399"/>
      <c r="HKH3" s="399"/>
      <c r="HKI3" s="399"/>
      <c r="HKJ3" s="399"/>
      <c r="HKK3" s="399"/>
      <c r="HKL3" s="399"/>
      <c r="HKM3" s="399"/>
      <c r="HKN3" s="399"/>
      <c r="HKO3" s="399"/>
      <c r="HKP3" s="399"/>
      <c r="HKQ3" s="399"/>
      <c r="HKR3" s="399"/>
      <c r="HKS3" s="399"/>
      <c r="HKT3" s="399"/>
      <c r="HKU3" s="399"/>
      <c r="HKV3" s="399"/>
      <c r="HKW3" s="399"/>
      <c r="HKX3" s="399"/>
      <c r="HKY3" s="399"/>
      <c r="HKZ3" s="399"/>
      <c r="HLA3" s="399"/>
      <c r="HLB3" s="399"/>
      <c r="HLC3" s="399"/>
      <c r="HLD3" s="399"/>
      <c r="HLE3" s="399"/>
      <c r="HLF3" s="399"/>
      <c r="HLG3" s="399"/>
      <c r="HLH3" s="399"/>
      <c r="HLI3" s="399"/>
      <c r="HLJ3" s="399"/>
      <c r="HLK3" s="399"/>
      <c r="HLL3" s="399"/>
      <c r="HLM3" s="399"/>
      <c r="HLN3" s="399"/>
      <c r="HLO3" s="399"/>
      <c r="HLP3" s="399"/>
      <c r="HLQ3" s="399"/>
      <c r="HLR3" s="399"/>
      <c r="HLS3" s="399"/>
      <c r="HLT3" s="399"/>
      <c r="HLU3" s="399"/>
      <c r="HLV3" s="399"/>
      <c r="HLW3" s="399"/>
      <c r="HLX3" s="399"/>
      <c r="HLY3" s="399"/>
      <c r="HLZ3" s="399"/>
      <c r="HMA3" s="399"/>
      <c r="HMB3" s="399"/>
      <c r="HMC3" s="399"/>
      <c r="HMD3" s="399"/>
      <c r="HME3" s="399"/>
      <c r="HMF3" s="399"/>
      <c r="HMG3" s="399"/>
      <c r="HMH3" s="399"/>
      <c r="HMI3" s="399"/>
      <c r="HMJ3" s="399"/>
      <c r="HMK3" s="399"/>
      <c r="HML3" s="399"/>
      <c r="HMM3" s="399"/>
      <c r="HMN3" s="399"/>
      <c r="HMO3" s="399"/>
      <c r="HMP3" s="399"/>
      <c r="HMQ3" s="399"/>
      <c r="HMR3" s="399"/>
      <c r="HMS3" s="399"/>
      <c r="HMT3" s="399"/>
      <c r="HMU3" s="399"/>
      <c r="HMV3" s="399"/>
      <c r="HMW3" s="399"/>
      <c r="HMX3" s="399"/>
      <c r="HMY3" s="399"/>
      <c r="HMZ3" s="399"/>
      <c r="HNA3" s="399"/>
      <c r="HNB3" s="399"/>
      <c r="HNC3" s="399"/>
      <c r="HND3" s="399"/>
      <c r="HNE3" s="399"/>
      <c r="HNF3" s="399"/>
      <c r="HNG3" s="399"/>
      <c r="HNH3" s="399"/>
      <c r="HNI3" s="399"/>
      <c r="HNJ3" s="399"/>
      <c r="HNK3" s="399"/>
      <c r="HNL3" s="399"/>
      <c r="HNM3" s="399"/>
      <c r="HNN3" s="399"/>
      <c r="HNO3" s="399"/>
      <c r="HNP3" s="399"/>
      <c r="HNQ3" s="399"/>
      <c r="HNR3" s="399"/>
      <c r="HNS3" s="399"/>
      <c r="HNT3" s="399"/>
      <c r="HNU3" s="399"/>
      <c r="HNV3" s="399"/>
      <c r="HNW3" s="399"/>
      <c r="HNX3" s="399"/>
      <c r="HNY3" s="399"/>
      <c r="HNZ3" s="399"/>
      <c r="HOA3" s="399"/>
      <c r="HOB3" s="399"/>
      <c r="HOC3" s="399"/>
      <c r="HOD3" s="399"/>
      <c r="HOE3" s="399"/>
      <c r="HOF3" s="399"/>
      <c r="HOG3" s="399"/>
      <c r="HOH3" s="399"/>
      <c r="HOI3" s="399"/>
      <c r="HOJ3" s="399"/>
      <c r="HOK3" s="399"/>
      <c r="HOL3" s="399"/>
      <c r="HOM3" s="399"/>
      <c r="HON3" s="399"/>
      <c r="HOO3" s="399"/>
      <c r="HOP3" s="399"/>
      <c r="HOQ3" s="399"/>
      <c r="HOR3" s="399"/>
      <c r="HOS3" s="399"/>
      <c r="HOT3" s="399"/>
      <c r="HOU3" s="399"/>
      <c r="HOV3" s="399"/>
      <c r="HOW3" s="399"/>
      <c r="HOX3" s="399"/>
      <c r="HOY3" s="399"/>
      <c r="HOZ3" s="399"/>
      <c r="HPA3" s="399"/>
      <c r="HPB3" s="399"/>
      <c r="HPC3" s="399"/>
      <c r="HPD3" s="399"/>
      <c r="HPE3" s="399"/>
      <c r="HPF3" s="399"/>
      <c r="HPG3" s="399"/>
      <c r="HPH3" s="399"/>
      <c r="HPI3" s="399"/>
      <c r="HPJ3" s="399"/>
      <c r="HPK3" s="399"/>
      <c r="HPL3" s="399"/>
      <c r="HPM3" s="399"/>
      <c r="HPN3" s="399"/>
      <c r="HPO3" s="399"/>
      <c r="HPP3" s="399"/>
      <c r="HPQ3" s="399"/>
      <c r="HPR3" s="399"/>
      <c r="HPS3" s="399"/>
      <c r="HPT3" s="399"/>
      <c r="HPU3" s="399"/>
      <c r="HPV3" s="399"/>
      <c r="HPW3" s="399"/>
      <c r="HPX3" s="399"/>
      <c r="HPY3" s="399"/>
      <c r="HPZ3" s="399"/>
      <c r="HQA3" s="399"/>
      <c r="HQB3" s="399"/>
      <c r="HQC3" s="399"/>
      <c r="HQD3" s="399"/>
      <c r="HQE3" s="399"/>
      <c r="HQF3" s="399"/>
      <c r="HQG3" s="399"/>
      <c r="HQH3" s="399"/>
      <c r="HQI3" s="399"/>
      <c r="HQJ3" s="399"/>
      <c r="HQK3" s="399"/>
      <c r="HQL3" s="399"/>
      <c r="HQM3" s="399"/>
      <c r="HQN3" s="399"/>
      <c r="HQO3" s="399"/>
      <c r="HQP3" s="399"/>
      <c r="HQQ3" s="399"/>
      <c r="HQR3" s="399"/>
      <c r="HQS3" s="399"/>
      <c r="HQT3" s="399"/>
      <c r="HQU3" s="399"/>
      <c r="HQV3" s="399"/>
      <c r="HQW3" s="399"/>
      <c r="HQX3" s="399"/>
      <c r="HQY3" s="399"/>
      <c r="HQZ3" s="399"/>
      <c r="HRA3" s="399"/>
      <c r="HRB3" s="399"/>
      <c r="HRC3" s="399"/>
      <c r="HRD3" s="399"/>
      <c r="HRE3" s="399"/>
      <c r="HRF3" s="399"/>
      <c r="HRG3" s="399"/>
      <c r="HRH3" s="399"/>
      <c r="HRI3" s="399"/>
      <c r="HRJ3" s="399"/>
      <c r="HRK3" s="399"/>
      <c r="HRL3" s="399"/>
      <c r="HRM3" s="399"/>
      <c r="HRN3" s="399"/>
      <c r="HRO3" s="399"/>
      <c r="HRP3" s="399"/>
      <c r="HRQ3" s="399"/>
      <c r="HRR3" s="399"/>
      <c r="HRS3" s="399"/>
      <c r="HRT3" s="399"/>
      <c r="HRU3" s="399"/>
      <c r="HRV3" s="399"/>
      <c r="HRW3" s="399"/>
      <c r="HRX3" s="399"/>
      <c r="HRY3" s="399"/>
      <c r="HRZ3" s="399"/>
      <c r="HSA3" s="399"/>
      <c r="HSB3" s="399"/>
      <c r="HSC3" s="399"/>
      <c r="HSD3" s="399"/>
      <c r="HSE3" s="399"/>
      <c r="HSF3" s="399"/>
      <c r="HSG3" s="399"/>
      <c r="HSH3" s="399"/>
      <c r="HSI3" s="399"/>
      <c r="HSJ3" s="399"/>
      <c r="HSK3" s="399"/>
      <c r="HSL3" s="399"/>
      <c r="HSM3" s="399"/>
      <c r="HSN3" s="399"/>
      <c r="HSO3" s="399"/>
      <c r="HSP3" s="399"/>
      <c r="HSQ3" s="399"/>
      <c r="HSR3" s="399"/>
      <c r="HSS3" s="399"/>
      <c r="HST3" s="399"/>
      <c r="HSU3" s="399"/>
      <c r="HSV3" s="399"/>
      <c r="HSW3" s="399"/>
      <c r="HSX3" s="399"/>
      <c r="HSY3" s="399"/>
      <c r="HSZ3" s="399"/>
      <c r="HTA3" s="399"/>
      <c r="HTB3" s="399"/>
      <c r="HTC3" s="399"/>
      <c r="HTD3" s="399"/>
      <c r="HTE3" s="399"/>
      <c r="HTF3" s="399"/>
      <c r="HTG3" s="399"/>
      <c r="HTH3" s="399"/>
      <c r="HTI3" s="399"/>
      <c r="HTJ3" s="399"/>
      <c r="HTK3" s="399"/>
      <c r="HTL3" s="399"/>
      <c r="HTM3" s="399"/>
      <c r="HTN3" s="399"/>
      <c r="HTO3" s="399"/>
      <c r="HTP3" s="399"/>
      <c r="HTQ3" s="399"/>
      <c r="HTR3" s="399"/>
      <c r="HTS3" s="399"/>
      <c r="HTT3" s="399"/>
      <c r="HTU3" s="399"/>
      <c r="HTV3" s="399"/>
      <c r="HTW3" s="399"/>
      <c r="HTX3" s="399"/>
      <c r="HTY3" s="399"/>
      <c r="HTZ3" s="399"/>
      <c r="HUA3" s="399"/>
      <c r="HUB3" s="399"/>
      <c r="HUC3" s="399"/>
      <c r="HUD3" s="399"/>
      <c r="HUE3" s="399"/>
      <c r="HUF3" s="399"/>
      <c r="HUG3" s="399"/>
      <c r="HUH3" s="399"/>
      <c r="HUI3" s="399"/>
      <c r="HUJ3" s="399"/>
      <c r="HUK3" s="399"/>
      <c r="HUL3" s="399"/>
      <c r="HUM3" s="399"/>
      <c r="HUN3" s="399"/>
      <c r="HUO3" s="399"/>
      <c r="HUP3" s="399"/>
      <c r="HUQ3" s="399"/>
      <c r="HUR3" s="399"/>
      <c r="HUS3" s="399"/>
      <c r="HUT3" s="399"/>
      <c r="HUU3" s="399"/>
      <c r="HUV3" s="399"/>
      <c r="HUW3" s="399"/>
      <c r="HUX3" s="399"/>
      <c r="HUY3" s="399"/>
      <c r="HUZ3" s="399"/>
      <c r="HVA3" s="399"/>
      <c r="HVB3" s="399"/>
      <c r="HVC3" s="399"/>
      <c r="HVD3" s="399"/>
      <c r="HVE3" s="399"/>
      <c r="HVF3" s="399"/>
      <c r="HVG3" s="399"/>
      <c r="HVH3" s="399"/>
      <c r="HVI3" s="399"/>
      <c r="HVJ3" s="399"/>
      <c r="HVK3" s="399"/>
      <c r="HVL3" s="399"/>
      <c r="HVM3" s="399"/>
      <c r="HVN3" s="399"/>
      <c r="HVO3" s="399"/>
      <c r="HVP3" s="399"/>
      <c r="HVQ3" s="399"/>
      <c r="HVR3" s="399"/>
      <c r="HVS3" s="399"/>
      <c r="HVT3" s="399"/>
      <c r="HVU3" s="399"/>
      <c r="HVV3" s="399"/>
      <c r="HVW3" s="399"/>
      <c r="HVX3" s="399"/>
      <c r="HVY3" s="399"/>
      <c r="HVZ3" s="399"/>
      <c r="HWA3" s="399"/>
      <c r="HWB3" s="399"/>
      <c r="HWC3" s="399"/>
      <c r="HWD3" s="399"/>
      <c r="HWE3" s="399"/>
      <c r="HWF3" s="399"/>
      <c r="HWG3" s="399"/>
      <c r="HWH3" s="399"/>
      <c r="HWI3" s="399"/>
      <c r="HWJ3" s="399"/>
      <c r="HWK3" s="399"/>
      <c r="HWL3" s="399"/>
      <c r="HWM3" s="399"/>
      <c r="HWN3" s="399"/>
      <c r="HWO3" s="399"/>
      <c r="HWP3" s="399"/>
      <c r="HWQ3" s="399"/>
      <c r="HWR3" s="399"/>
      <c r="HWS3" s="399"/>
      <c r="HWT3" s="399"/>
      <c r="HWU3" s="399"/>
      <c r="HWV3" s="399"/>
      <c r="HWW3" s="399"/>
      <c r="HWX3" s="399"/>
      <c r="HWY3" s="399"/>
      <c r="HWZ3" s="399"/>
      <c r="HXA3" s="399"/>
      <c r="HXB3" s="399"/>
      <c r="HXC3" s="399"/>
      <c r="HXD3" s="399"/>
      <c r="HXE3" s="399"/>
      <c r="HXF3" s="399"/>
      <c r="HXG3" s="399"/>
      <c r="HXH3" s="399"/>
      <c r="HXI3" s="399"/>
      <c r="HXJ3" s="399"/>
      <c r="HXK3" s="399"/>
      <c r="HXL3" s="399"/>
      <c r="HXM3" s="399"/>
      <c r="HXN3" s="399"/>
      <c r="HXO3" s="399"/>
      <c r="HXP3" s="399"/>
      <c r="HXQ3" s="399"/>
      <c r="HXR3" s="399"/>
      <c r="HXS3" s="399"/>
      <c r="HXT3" s="399"/>
      <c r="HXU3" s="399"/>
      <c r="HXV3" s="399"/>
      <c r="HXW3" s="399"/>
      <c r="HXX3" s="399"/>
      <c r="HXY3" s="399"/>
      <c r="HXZ3" s="399"/>
      <c r="HYA3" s="399"/>
      <c r="HYB3" s="399"/>
      <c r="HYC3" s="399"/>
      <c r="HYD3" s="399"/>
      <c r="HYE3" s="399"/>
      <c r="HYF3" s="399"/>
      <c r="HYG3" s="399"/>
      <c r="HYH3" s="399"/>
      <c r="HYI3" s="399"/>
      <c r="HYJ3" s="399"/>
      <c r="HYK3" s="399"/>
      <c r="HYL3" s="399"/>
      <c r="HYM3" s="399"/>
      <c r="HYN3" s="399"/>
      <c r="HYO3" s="399"/>
      <c r="HYP3" s="399"/>
      <c r="HYQ3" s="399"/>
      <c r="HYR3" s="399"/>
      <c r="HYS3" s="399"/>
      <c r="HYT3" s="399"/>
      <c r="HYU3" s="399"/>
      <c r="HYV3" s="399"/>
      <c r="HYW3" s="399"/>
      <c r="HYX3" s="399"/>
      <c r="HYY3" s="399"/>
      <c r="HYZ3" s="399"/>
      <c r="HZA3" s="399"/>
      <c r="HZB3" s="399"/>
      <c r="HZC3" s="399"/>
      <c r="HZD3" s="399"/>
      <c r="HZE3" s="399"/>
      <c r="HZF3" s="399"/>
      <c r="HZG3" s="399"/>
      <c r="HZH3" s="399"/>
      <c r="HZI3" s="399"/>
      <c r="HZJ3" s="399"/>
      <c r="HZK3" s="399"/>
      <c r="HZL3" s="399"/>
      <c r="HZM3" s="399"/>
      <c r="HZN3" s="399"/>
      <c r="HZO3" s="399"/>
      <c r="HZP3" s="399"/>
      <c r="HZQ3" s="399"/>
      <c r="HZR3" s="399"/>
      <c r="HZS3" s="399"/>
      <c r="HZT3" s="399"/>
      <c r="HZU3" s="399"/>
      <c r="HZV3" s="399"/>
      <c r="HZW3" s="399"/>
      <c r="HZX3" s="399"/>
      <c r="HZY3" s="399"/>
      <c r="HZZ3" s="399"/>
      <c r="IAA3" s="399"/>
      <c r="IAB3" s="399"/>
      <c r="IAC3" s="399"/>
      <c r="IAD3" s="399"/>
      <c r="IAE3" s="399"/>
      <c r="IAF3" s="399"/>
      <c r="IAG3" s="399"/>
      <c r="IAH3" s="399"/>
      <c r="IAI3" s="399"/>
      <c r="IAJ3" s="399"/>
      <c r="IAK3" s="399"/>
      <c r="IAL3" s="399"/>
      <c r="IAM3" s="399"/>
      <c r="IAN3" s="399"/>
      <c r="IAO3" s="399"/>
      <c r="IAP3" s="399"/>
      <c r="IAQ3" s="399"/>
      <c r="IAR3" s="399"/>
      <c r="IAS3" s="399"/>
      <c r="IAT3" s="399"/>
      <c r="IAU3" s="399"/>
      <c r="IAV3" s="399"/>
      <c r="IAW3" s="399"/>
      <c r="IAX3" s="399"/>
      <c r="IAY3" s="399"/>
      <c r="IAZ3" s="399"/>
      <c r="IBA3" s="399"/>
      <c r="IBB3" s="399"/>
      <c r="IBC3" s="399"/>
      <c r="IBD3" s="399"/>
      <c r="IBE3" s="399"/>
      <c r="IBF3" s="399"/>
      <c r="IBG3" s="399"/>
      <c r="IBH3" s="399"/>
      <c r="IBI3" s="399"/>
      <c r="IBJ3" s="399"/>
      <c r="IBK3" s="399"/>
      <c r="IBL3" s="399"/>
      <c r="IBM3" s="399"/>
      <c r="IBN3" s="399"/>
      <c r="IBO3" s="399"/>
      <c r="IBP3" s="399"/>
      <c r="IBQ3" s="399"/>
      <c r="IBR3" s="399"/>
      <c r="IBS3" s="399"/>
      <c r="IBT3" s="399"/>
      <c r="IBU3" s="399"/>
      <c r="IBV3" s="399"/>
      <c r="IBW3" s="399"/>
      <c r="IBX3" s="399"/>
      <c r="IBY3" s="399"/>
      <c r="IBZ3" s="399"/>
      <c r="ICA3" s="399"/>
      <c r="ICB3" s="399"/>
      <c r="ICC3" s="399"/>
      <c r="ICD3" s="399"/>
      <c r="ICE3" s="399"/>
      <c r="ICF3" s="399"/>
      <c r="ICG3" s="399"/>
      <c r="ICH3" s="399"/>
      <c r="ICI3" s="399"/>
      <c r="ICJ3" s="399"/>
      <c r="ICK3" s="399"/>
      <c r="ICL3" s="399"/>
      <c r="ICM3" s="399"/>
      <c r="ICN3" s="399"/>
      <c r="ICO3" s="399"/>
      <c r="ICP3" s="399"/>
      <c r="ICQ3" s="399"/>
      <c r="ICR3" s="399"/>
      <c r="ICS3" s="399"/>
      <c r="ICT3" s="399"/>
      <c r="ICU3" s="399"/>
      <c r="ICV3" s="399"/>
      <c r="ICW3" s="399"/>
      <c r="ICX3" s="399"/>
      <c r="ICY3" s="399"/>
      <c r="ICZ3" s="399"/>
      <c r="IDA3" s="399"/>
      <c r="IDB3" s="399"/>
      <c r="IDC3" s="399"/>
      <c r="IDD3" s="399"/>
      <c r="IDE3" s="399"/>
      <c r="IDF3" s="399"/>
      <c r="IDG3" s="399"/>
      <c r="IDH3" s="399"/>
      <c r="IDI3" s="399"/>
      <c r="IDJ3" s="399"/>
      <c r="IDK3" s="399"/>
      <c r="IDL3" s="399"/>
      <c r="IDM3" s="399"/>
      <c r="IDN3" s="399"/>
      <c r="IDO3" s="399"/>
      <c r="IDP3" s="399"/>
      <c r="IDQ3" s="399"/>
      <c r="IDR3" s="399"/>
      <c r="IDS3" s="399"/>
      <c r="IDT3" s="399"/>
      <c r="IDU3" s="399"/>
      <c r="IDV3" s="399"/>
      <c r="IDW3" s="399"/>
      <c r="IDX3" s="399"/>
      <c r="IDY3" s="399"/>
      <c r="IDZ3" s="399"/>
      <c r="IEA3" s="399"/>
      <c r="IEB3" s="399"/>
      <c r="IEC3" s="399"/>
      <c r="IED3" s="399"/>
      <c r="IEE3" s="399"/>
      <c r="IEF3" s="399"/>
      <c r="IEG3" s="399"/>
      <c r="IEH3" s="399"/>
      <c r="IEI3" s="399"/>
      <c r="IEJ3" s="399"/>
      <c r="IEK3" s="399"/>
      <c r="IEL3" s="399"/>
      <c r="IEM3" s="399"/>
      <c r="IEN3" s="399"/>
      <c r="IEO3" s="399"/>
      <c r="IEP3" s="399"/>
      <c r="IEQ3" s="399"/>
      <c r="IER3" s="399"/>
      <c r="IES3" s="399"/>
      <c r="IET3" s="399"/>
      <c r="IEU3" s="399"/>
      <c r="IEV3" s="399"/>
      <c r="IEW3" s="399"/>
      <c r="IEX3" s="399"/>
      <c r="IEY3" s="399"/>
      <c r="IEZ3" s="399"/>
      <c r="IFA3" s="399"/>
      <c r="IFB3" s="399"/>
      <c r="IFC3" s="399"/>
      <c r="IFD3" s="399"/>
      <c r="IFE3" s="399"/>
      <c r="IFF3" s="399"/>
      <c r="IFG3" s="399"/>
      <c r="IFH3" s="399"/>
      <c r="IFI3" s="399"/>
      <c r="IFJ3" s="399"/>
      <c r="IFK3" s="399"/>
      <c r="IFL3" s="399"/>
      <c r="IFM3" s="399"/>
      <c r="IFN3" s="399"/>
      <c r="IFO3" s="399"/>
      <c r="IFP3" s="399"/>
      <c r="IFQ3" s="399"/>
      <c r="IFR3" s="399"/>
      <c r="IFS3" s="399"/>
      <c r="IFT3" s="399"/>
      <c r="IFU3" s="399"/>
      <c r="IFV3" s="399"/>
      <c r="IFW3" s="399"/>
      <c r="IFX3" s="399"/>
      <c r="IFY3" s="399"/>
      <c r="IFZ3" s="399"/>
      <c r="IGA3" s="399"/>
      <c r="IGB3" s="399"/>
      <c r="IGC3" s="399"/>
      <c r="IGD3" s="399"/>
      <c r="IGE3" s="399"/>
      <c r="IGF3" s="399"/>
      <c r="IGG3" s="399"/>
      <c r="IGH3" s="399"/>
      <c r="IGI3" s="399"/>
      <c r="IGJ3" s="399"/>
      <c r="IGK3" s="399"/>
      <c r="IGL3" s="399"/>
      <c r="IGM3" s="399"/>
      <c r="IGN3" s="399"/>
      <c r="IGO3" s="399"/>
      <c r="IGP3" s="399"/>
      <c r="IGQ3" s="399"/>
      <c r="IGR3" s="399"/>
      <c r="IGS3" s="399"/>
      <c r="IGT3" s="399"/>
      <c r="IGU3" s="399"/>
      <c r="IGV3" s="399"/>
      <c r="IGW3" s="399"/>
      <c r="IGX3" s="399"/>
      <c r="IGY3" s="399"/>
      <c r="IGZ3" s="399"/>
      <c r="IHA3" s="399"/>
      <c r="IHB3" s="399"/>
      <c r="IHC3" s="399"/>
      <c r="IHD3" s="399"/>
      <c r="IHE3" s="399"/>
      <c r="IHF3" s="399"/>
      <c r="IHG3" s="399"/>
      <c r="IHH3" s="399"/>
      <c r="IHI3" s="399"/>
      <c r="IHJ3" s="399"/>
      <c r="IHK3" s="399"/>
      <c r="IHL3" s="399"/>
      <c r="IHM3" s="399"/>
      <c r="IHN3" s="399"/>
      <c r="IHO3" s="399"/>
      <c r="IHP3" s="399"/>
      <c r="IHQ3" s="399"/>
      <c r="IHR3" s="399"/>
      <c r="IHS3" s="399"/>
      <c r="IHT3" s="399"/>
      <c r="IHU3" s="399"/>
      <c r="IHV3" s="399"/>
      <c r="IHW3" s="399"/>
      <c r="IHX3" s="399"/>
      <c r="IHY3" s="399"/>
      <c r="IHZ3" s="399"/>
      <c r="IIA3" s="399"/>
      <c r="IIB3" s="399"/>
      <c r="IIC3" s="399"/>
      <c r="IID3" s="399"/>
      <c r="IIE3" s="399"/>
      <c r="IIF3" s="399"/>
      <c r="IIG3" s="399"/>
      <c r="IIH3" s="399"/>
      <c r="III3" s="399"/>
      <c r="IIJ3" s="399"/>
      <c r="IIK3" s="399"/>
      <c r="IIL3" s="399"/>
      <c r="IIM3" s="399"/>
      <c r="IIN3" s="399"/>
      <c r="IIO3" s="399"/>
      <c r="IIP3" s="399"/>
      <c r="IIQ3" s="399"/>
      <c r="IIR3" s="399"/>
      <c r="IIS3" s="399"/>
      <c r="IIT3" s="399"/>
      <c r="IIU3" s="399"/>
      <c r="IIV3" s="399"/>
      <c r="IIW3" s="399"/>
      <c r="IIX3" s="399"/>
      <c r="IIY3" s="399"/>
      <c r="IIZ3" s="399"/>
      <c r="IJA3" s="399"/>
      <c r="IJB3" s="399"/>
      <c r="IJC3" s="399"/>
      <c r="IJD3" s="399"/>
      <c r="IJE3" s="399"/>
      <c r="IJF3" s="399"/>
      <c r="IJG3" s="399"/>
      <c r="IJH3" s="399"/>
      <c r="IJI3" s="399"/>
      <c r="IJJ3" s="399"/>
      <c r="IJK3" s="399"/>
      <c r="IJL3" s="399"/>
      <c r="IJM3" s="399"/>
      <c r="IJN3" s="399"/>
      <c r="IJO3" s="399"/>
      <c r="IJP3" s="399"/>
      <c r="IJQ3" s="399"/>
      <c r="IJR3" s="399"/>
      <c r="IJS3" s="399"/>
      <c r="IJT3" s="399"/>
      <c r="IJU3" s="399"/>
      <c r="IJV3" s="399"/>
      <c r="IJW3" s="399"/>
      <c r="IJX3" s="399"/>
      <c r="IJY3" s="399"/>
      <c r="IJZ3" s="399"/>
      <c r="IKA3" s="399"/>
      <c r="IKB3" s="399"/>
      <c r="IKC3" s="399"/>
      <c r="IKD3" s="399"/>
      <c r="IKE3" s="399"/>
      <c r="IKF3" s="399"/>
      <c r="IKG3" s="399"/>
      <c r="IKH3" s="399"/>
      <c r="IKI3" s="399"/>
      <c r="IKJ3" s="399"/>
      <c r="IKK3" s="399"/>
      <c r="IKL3" s="399"/>
      <c r="IKM3" s="399"/>
      <c r="IKN3" s="399"/>
      <c r="IKO3" s="399"/>
      <c r="IKP3" s="399"/>
      <c r="IKQ3" s="399"/>
      <c r="IKR3" s="399"/>
      <c r="IKS3" s="399"/>
      <c r="IKT3" s="399"/>
      <c r="IKU3" s="399"/>
      <c r="IKV3" s="399"/>
      <c r="IKW3" s="399"/>
      <c r="IKX3" s="399"/>
      <c r="IKY3" s="399"/>
      <c r="IKZ3" s="399"/>
      <c r="ILA3" s="399"/>
      <c r="ILB3" s="399"/>
      <c r="ILC3" s="399"/>
      <c r="ILD3" s="399"/>
      <c r="ILE3" s="399"/>
      <c r="ILF3" s="399"/>
      <c r="ILG3" s="399"/>
      <c r="ILH3" s="399"/>
      <c r="ILI3" s="399"/>
      <c r="ILJ3" s="399"/>
      <c r="ILK3" s="399"/>
      <c r="ILL3" s="399"/>
      <c r="ILM3" s="399"/>
      <c r="ILN3" s="399"/>
      <c r="ILO3" s="399"/>
      <c r="ILP3" s="399"/>
      <c r="ILQ3" s="399"/>
      <c r="ILR3" s="399"/>
      <c r="ILS3" s="399"/>
      <c r="ILT3" s="399"/>
      <c r="ILU3" s="399"/>
      <c r="ILV3" s="399"/>
      <c r="ILW3" s="399"/>
      <c r="ILX3" s="399"/>
      <c r="ILY3" s="399"/>
      <c r="ILZ3" s="399"/>
      <c r="IMA3" s="399"/>
      <c r="IMB3" s="399"/>
      <c r="IMC3" s="399"/>
      <c r="IMD3" s="399"/>
      <c r="IME3" s="399"/>
      <c r="IMF3" s="399"/>
      <c r="IMG3" s="399"/>
      <c r="IMH3" s="399"/>
      <c r="IMI3" s="399"/>
      <c r="IMJ3" s="399"/>
      <c r="IMK3" s="399"/>
      <c r="IML3" s="399"/>
      <c r="IMM3" s="399"/>
      <c r="IMN3" s="399"/>
      <c r="IMO3" s="399"/>
      <c r="IMP3" s="399"/>
      <c r="IMQ3" s="399"/>
      <c r="IMR3" s="399"/>
      <c r="IMS3" s="399"/>
      <c r="IMT3" s="399"/>
      <c r="IMU3" s="399"/>
      <c r="IMV3" s="399"/>
      <c r="IMW3" s="399"/>
      <c r="IMX3" s="399"/>
      <c r="IMY3" s="399"/>
      <c r="IMZ3" s="399"/>
      <c r="INA3" s="399"/>
      <c r="INB3" s="399"/>
      <c r="INC3" s="399"/>
      <c r="IND3" s="399"/>
      <c r="INE3" s="399"/>
      <c r="INF3" s="399"/>
      <c r="ING3" s="399"/>
      <c r="INH3" s="399"/>
      <c r="INI3" s="399"/>
      <c r="INJ3" s="399"/>
      <c r="INK3" s="399"/>
      <c r="INL3" s="399"/>
      <c r="INM3" s="399"/>
      <c r="INN3" s="399"/>
      <c r="INO3" s="399"/>
      <c r="INP3" s="399"/>
      <c r="INQ3" s="399"/>
      <c r="INR3" s="399"/>
      <c r="INS3" s="399"/>
      <c r="INT3" s="399"/>
      <c r="INU3" s="399"/>
      <c r="INV3" s="399"/>
      <c r="INW3" s="399"/>
      <c r="INX3" s="399"/>
      <c r="INY3" s="399"/>
      <c r="INZ3" s="399"/>
      <c r="IOA3" s="399"/>
      <c r="IOB3" s="399"/>
      <c r="IOC3" s="399"/>
      <c r="IOD3" s="399"/>
      <c r="IOE3" s="399"/>
      <c r="IOF3" s="399"/>
      <c r="IOG3" s="399"/>
      <c r="IOH3" s="399"/>
      <c r="IOI3" s="399"/>
      <c r="IOJ3" s="399"/>
      <c r="IOK3" s="399"/>
      <c r="IOL3" s="399"/>
      <c r="IOM3" s="399"/>
      <c r="ION3" s="399"/>
      <c r="IOO3" s="399"/>
      <c r="IOP3" s="399"/>
      <c r="IOQ3" s="399"/>
      <c r="IOR3" s="399"/>
      <c r="IOS3" s="399"/>
      <c r="IOT3" s="399"/>
      <c r="IOU3" s="399"/>
      <c r="IOV3" s="399"/>
      <c r="IOW3" s="399"/>
      <c r="IOX3" s="399"/>
      <c r="IOY3" s="399"/>
      <c r="IOZ3" s="399"/>
      <c r="IPA3" s="399"/>
      <c r="IPB3" s="399"/>
      <c r="IPC3" s="399"/>
      <c r="IPD3" s="399"/>
      <c r="IPE3" s="399"/>
      <c r="IPF3" s="399"/>
      <c r="IPG3" s="399"/>
      <c r="IPH3" s="399"/>
      <c r="IPI3" s="399"/>
      <c r="IPJ3" s="399"/>
      <c r="IPK3" s="399"/>
      <c r="IPL3" s="399"/>
      <c r="IPM3" s="399"/>
      <c r="IPN3" s="399"/>
      <c r="IPO3" s="399"/>
      <c r="IPP3" s="399"/>
      <c r="IPQ3" s="399"/>
      <c r="IPR3" s="399"/>
      <c r="IPS3" s="399"/>
      <c r="IPT3" s="399"/>
      <c r="IPU3" s="399"/>
      <c r="IPV3" s="399"/>
      <c r="IPW3" s="399"/>
      <c r="IPX3" s="399"/>
      <c r="IPY3" s="399"/>
      <c r="IPZ3" s="399"/>
      <c r="IQA3" s="399"/>
      <c r="IQB3" s="399"/>
      <c r="IQC3" s="399"/>
      <c r="IQD3" s="399"/>
      <c r="IQE3" s="399"/>
      <c r="IQF3" s="399"/>
      <c r="IQG3" s="399"/>
      <c r="IQH3" s="399"/>
      <c r="IQI3" s="399"/>
      <c r="IQJ3" s="399"/>
      <c r="IQK3" s="399"/>
      <c r="IQL3" s="399"/>
      <c r="IQM3" s="399"/>
      <c r="IQN3" s="399"/>
      <c r="IQO3" s="399"/>
      <c r="IQP3" s="399"/>
      <c r="IQQ3" s="399"/>
      <c r="IQR3" s="399"/>
      <c r="IQS3" s="399"/>
      <c r="IQT3" s="399"/>
      <c r="IQU3" s="399"/>
      <c r="IQV3" s="399"/>
      <c r="IQW3" s="399"/>
      <c r="IQX3" s="399"/>
      <c r="IQY3" s="399"/>
      <c r="IQZ3" s="399"/>
      <c r="IRA3" s="399"/>
      <c r="IRB3" s="399"/>
      <c r="IRC3" s="399"/>
      <c r="IRD3" s="399"/>
      <c r="IRE3" s="399"/>
      <c r="IRF3" s="399"/>
      <c r="IRG3" s="399"/>
      <c r="IRH3" s="399"/>
      <c r="IRI3" s="399"/>
      <c r="IRJ3" s="399"/>
      <c r="IRK3" s="399"/>
      <c r="IRL3" s="399"/>
      <c r="IRM3" s="399"/>
      <c r="IRN3" s="399"/>
      <c r="IRO3" s="399"/>
      <c r="IRP3" s="399"/>
      <c r="IRQ3" s="399"/>
      <c r="IRR3" s="399"/>
      <c r="IRS3" s="399"/>
      <c r="IRT3" s="399"/>
      <c r="IRU3" s="399"/>
      <c r="IRV3" s="399"/>
      <c r="IRW3" s="399"/>
      <c r="IRX3" s="399"/>
      <c r="IRY3" s="399"/>
      <c r="IRZ3" s="399"/>
      <c r="ISA3" s="399"/>
      <c r="ISB3" s="399"/>
      <c r="ISC3" s="399"/>
      <c r="ISD3" s="399"/>
      <c r="ISE3" s="399"/>
      <c r="ISF3" s="399"/>
      <c r="ISG3" s="399"/>
      <c r="ISH3" s="399"/>
      <c r="ISI3" s="399"/>
      <c r="ISJ3" s="399"/>
      <c r="ISK3" s="399"/>
      <c r="ISL3" s="399"/>
      <c r="ISM3" s="399"/>
      <c r="ISN3" s="399"/>
      <c r="ISO3" s="399"/>
      <c r="ISP3" s="399"/>
      <c r="ISQ3" s="399"/>
      <c r="ISR3" s="399"/>
      <c r="ISS3" s="399"/>
      <c r="IST3" s="399"/>
      <c r="ISU3" s="399"/>
      <c r="ISV3" s="399"/>
      <c r="ISW3" s="399"/>
      <c r="ISX3" s="399"/>
      <c r="ISY3" s="399"/>
      <c r="ISZ3" s="399"/>
      <c r="ITA3" s="399"/>
      <c r="ITB3" s="399"/>
      <c r="ITC3" s="399"/>
      <c r="ITD3" s="399"/>
      <c r="ITE3" s="399"/>
      <c r="ITF3" s="399"/>
      <c r="ITG3" s="399"/>
      <c r="ITH3" s="399"/>
      <c r="ITI3" s="399"/>
      <c r="ITJ3" s="399"/>
      <c r="ITK3" s="399"/>
      <c r="ITL3" s="399"/>
      <c r="ITM3" s="399"/>
      <c r="ITN3" s="399"/>
      <c r="ITO3" s="399"/>
      <c r="ITP3" s="399"/>
      <c r="ITQ3" s="399"/>
      <c r="ITR3" s="399"/>
      <c r="ITS3" s="399"/>
      <c r="ITT3" s="399"/>
      <c r="ITU3" s="399"/>
      <c r="ITV3" s="399"/>
      <c r="ITW3" s="399"/>
      <c r="ITX3" s="399"/>
      <c r="ITY3" s="399"/>
      <c r="ITZ3" s="399"/>
      <c r="IUA3" s="399"/>
      <c r="IUB3" s="399"/>
      <c r="IUC3" s="399"/>
      <c r="IUD3" s="399"/>
      <c r="IUE3" s="399"/>
      <c r="IUF3" s="399"/>
      <c r="IUG3" s="399"/>
      <c r="IUH3" s="399"/>
      <c r="IUI3" s="399"/>
      <c r="IUJ3" s="399"/>
      <c r="IUK3" s="399"/>
      <c r="IUL3" s="399"/>
      <c r="IUM3" s="399"/>
      <c r="IUN3" s="399"/>
      <c r="IUO3" s="399"/>
      <c r="IUP3" s="399"/>
      <c r="IUQ3" s="399"/>
      <c r="IUR3" s="399"/>
      <c r="IUS3" s="399"/>
      <c r="IUT3" s="399"/>
      <c r="IUU3" s="399"/>
      <c r="IUV3" s="399"/>
      <c r="IUW3" s="399"/>
      <c r="IUX3" s="399"/>
      <c r="IUY3" s="399"/>
      <c r="IUZ3" s="399"/>
      <c r="IVA3" s="399"/>
      <c r="IVB3" s="399"/>
      <c r="IVC3" s="399"/>
      <c r="IVD3" s="399"/>
      <c r="IVE3" s="399"/>
      <c r="IVF3" s="399"/>
      <c r="IVG3" s="399"/>
      <c r="IVH3" s="399"/>
      <c r="IVI3" s="399"/>
      <c r="IVJ3" s="399"/>
      <c r="IVK3" s="399"/>
      <c r="IVL3" s="399"/>
      <c r="IVM3" s="399"/>
      <c r="IVN3" s="399"/>
      <c r="IVO3" s="399"/>
      <c r="IVP3" s="399"/>
      <c r="IVQ3" s="399"/>
      <c r="IVR3" s="399"/>
      <c r="IVS3" s="399"/>
      <c r="IVT3" s="399"/>
      <c r="IVU3" s="399"/>
      <c r="IVV3" s="399"/>
      <c r="IVW3" s="399"/>
      <c r="IVX3" s="399"/>
      <c r="IVY3" s="399"/>
      <c r="IVZ3" s="399"/>
      <c r="IWA3" s="399"/>
      <c r="IWB3" s="399"/>
      <c r="IWC3" s="399"/>
      <c r="IWD3" s="399"/>
      <c r="IWE3" s="399"/>
      <c r="IWF3" s="399"/>
      <c r="IWG3" s="399"/>
      <c r="IWH3" s="399"/>
      <c r="IWI3" s="399"/>
      <c r="IWJ3" s="399"/>
      <c r="IWK3" s="399"/>
      <c r="IWL3" s="399"/>
      <c r="IWM3" s="399"/>
      <c r="IWN3" s="399"/>
      <c r="IWO3" s="399"/>
      <c r="IWP3" s="399"/>
      <c r="IWQ3" s="399"/>
      <c r="IWR3" s="399"/>
      <c r="IWS3" s="399"/>
      <c r="IWT3" s="399"/>
      <c r="IWU3" s="399"/>
      <c r="IWV3" s="399"/>
      <c r="IWW3" s="399"/>
      <c r="IWX3" s="399"/>
      <c r="IWY3" s="399"/>
      <c r="IWZ3" s="399"/>
      <c r="IXA3" s="399"/>
      <c r="IXB3" s="399"/>
      <c r="IXC3" s="399"/>
      <c r="IXD3" s="399"/>
      <c r="IXE3" s="399"/>
      <c r="IXF3" s="399"/>
      <c r="IXG3" s="399"/>
      <c r="IXH3" s="399"/>
      <c r="IXI3" s="399"/>
      <c r="IXJ3" s="399"/>
      <c r="IXK3" s="399"/>
      <c r="IXL3" s="399"/>
      <c r="IXM3" s="399"/>
      <c r="IXN3" s="399"/>
      <c r="IXO3" s="399"/>
      <c r="IXP3" s="399"/>
      <c r="IXQ3" s="399"/>
      <c r="IXR3" s="399"/>
      <c r="IXS3" s="399"/>
      <c r="IXT3" s="399"/>
      <c r="IXU3" s="399"/>
      <c r="IXV3" s="399"/>
      <c r="IXW3" s="399"/>
      <c r="IXX3" s="399"/>
      <c r="IXY3" s="399"/>
      <c r="IXZ3" s="399"/>
      <c r="IYA3" s="399"/>
      <c r="IYB3" s="399"/>
      <c r="IYC3" s="399"/>
      <c r="IYD3" s="399"/>
      <c r="IYE3" s="399"/>
      <c r="IYF3" s="399"/>
      <c r="IYG3" s="399"/>
      <c r="IYH3" s="399"/>
      <c r="IYI3" s="399"/>
      <c r="IYJ3" s="399"/>
      <c r="IYK3" s="399"/>
      <c r="IYL3" s="399"/>
      <c r="IYM3" s="399"/>
      <c r="IYN3" s="399"/>
      <c r="IYO3" s="399"/>
      <c r="IYP3" s="399"/>
      <c r="IYQ3" s="399"/>
      <c r="IYR3" s="399"/>
      <c r="IYS3" s="399"/>
      <c r="IYT3" s="399"/>
      <c r="IYU3" s="399"/>
      <c r="IYV3" s="399"/>
      <c r="IYW3" s="399"/>
      <c r="IYX3" s="399"/>
      <c r="IYY3" s="399"/>
      <c r="IYZ3" s="399"/>
      <c r="IZA3" s="399"/>
      <c r="IZB3" s="399"/>
      <c r="IZC3" s="399"/>
      <c r="IZD3" s="399"/>
      <c r="IZE3" s="399"/>
      <c r="IZF3" s="399"/>
      <c r="IZG3" s="399"/>
      <c r="IZH3" s="399"/>
      <c r="IZI3" s="399"/>
      <c r="IZJ3" s="399"/>
      <c r="IZK3" s="399"/>
      <c r="IZL3" s="399"/>
      <c r="IZM3" s="399"/>
      <c r="IZN3" s="399"/>
      <c r="IZO3" s="399"/>
      <c r="IZP3" s="399"/>
      <c r="IZQ3" s="399"/>
      <c r="IZR3" s="399"/>
      <c r="IZS3" s="399"/>
      <c r="IZT3" s="399"/>
      <c r="IZU3" s="399"/>
      <c r="IZV3" s="399"/>
      <c r="IZW3" s="399"/>
      <c r="IZX3" s="399"/>
      <c r="IZY3" s="399"/>
      <c r="IZZ3" s="399"/>
      <c r="JAA3" s="399"/>
      <c r="JAB3" s="399"/>
      <c r="JAC3" s="399"/>
      <c r="JAD3" s="399"/>
      <c r="JAE3" s="399"/>
      <c r="JAF3" s="399"/>
      <c r="JAG3" s="399"/>
      <c r="JAH3" s="399"/>
      <c r="JAI3" s="399"/>
      <c r="JAJ3" s="399"/>
      <c r="JAK3" s="399"/>
      <c r="JAL3" s="399"/>
      <c r="JAM3" s="399"/>
      <c r="JAN3" s="399"/>
      <c r="JAO3" s="399"/>
      <c r="JAP3" s="399"/>
      <c r="JAQ3" s="399"/>
      <c r="JAR3" s="399"/>
      <c r="JAS3" s="399"/>
      <c r="JAT3" s="399"/>
      <c r="JAU3" s="399"/>
      <c r="JAV3" s="399"/>
      <c r="JAW3" s="399"/>
      <c r="JAX3" s="399"/>
      <c r="JAY3" s="399"/>
      <c r="JAZ3" s="399"/>
      <c r="JBA3" s="399"/>
      <c r="JBB3" s="399"/>
      <c r="JBC3" s="399"/>
      <c r="JBD3" s="399"/>
      <c r="JBE3" s="399"/>
      <c r="JBF3" s="399"/>
      <c r="JBG3" s="399"/>
      <c r="JBH3" s="399"/>
      <c r="JBI3" s="399"/>
      <c r="JBJ3" s="399"/>
      <c r="JBK3" s="399"/>
      <c r="JBL3" s="399"/>
      <c r="JBM3" s="399"/>
      <c r="JBN3" s="399"/>
      <c r="JBO3" s="399"/>
      <c r="JBP3" s="399"/>
      <c r="JBQ3" s="399"/>
      <c r="JBR3" s="399"/>
      <c r="JBS3" s="399"/>
      <c r="JBT3" s="399"/>
      <c r="JBU3" s="399"/>
      <c r="JBV3" s="399"/>
      <c r="JBW3" s="399"/>
      <c r="JBX3" s="399"/>
      <c r="JBY3" s="399"/>
      <c r="JBZ3" s="399"/>
      <c r="JCA3" s="399"/>
      <c r="JCB3" s="399"/>
      <c r="JCC3" s="399"/>
      <c r="JCD3" s="399"/>
      <c r="JCE3" s="399"/>
      <c r="JCF3" s="399"/>
      <c r="JCG3" s="399"/>
      <c r="JCH3" s="399"/>
      <c r="JCI3" s="399"/>
      <c r="JCJ3" s="399"/>
      <c r="JCK3" s="399"/>
      <c r="JCL3" s="399"/>
      <c r="JCM3" s="399"/>
      <c r="JCN3" s="399"/>
      <c r="JCO3" s="399"/>
      <c r="JCP3" s="399"/>
      <c r="JCQ3" s="399"/>
      <c r="JCR3" s="399"/>
      <c r="JCS3" s="399"/>
      <c r="JCT3" s="399"/>
      <c r="JCU3" s="399"/>
      <c r="JCV3" s="399"/>
      <c r="JCW3" s="399"/>
      <c r="JCX3" s="399"/>
      <c r="JCY3" s="399"/>
      <c r="JCZ3" s="399"/>
      <c r="JDA3" s="399"/>
      <c r="JDB3" s="399"/>
      <c r="JDC3" s="399"/>
      <c r="JDD3" s="399"/>
      <c r="JDE3" s="399"/>
      <c r="JDF3" s="399"/>
      <c r="JDG3" s="399"/>
      <c r="JDH3" s="399"/>
      <c r="JDI3" s="399"/>
      <c r="JDJ3" s="399"/>
      <c r="JDK3" s="399"/>
      <c r="JDL3" s="399"/>
      <c r="JDM3" s="399"/>
      <c r="JDN3" s="399"/>
      <c r="JDO3" s="399"/>
      <c r="JDP3" s="399"/>
      <c r="JDQ3" s="399"/>
      <c r="JDR3" s="399"/>
      <c r="JDS3" s="399"/>
      <c r="JDT3" s="399"/>
      <c r="JDU3" s="399"/>
      <c r="JDV3" s="399"/>
      <c r="JDW3" s="399"/>
      <c r="JDX3" s="399"/>
      <c r="JDY3" s="399"/>
      <c r="JDZ3" s="399"/>
      <c r="JEA3" s="399"/>
      <c r="JEB3" s="399"/>
      <c r="JEC3" s="399"/>
      <c r="JED3" s="399"/>
      <c r="JEE3" s="399"/>
      <c r="JEF3" s="399"/>
      <c r="JEG3" s="399"/>
      <c r="JEH3" s="399"/>
      <c r="JEI3" s="399"/>
      <c r="JEJ3" s="399"/>
      <c r="JEK3" s="399"/>
      <c r="JEL3" s="399"/>
      <c r="JEM3" s="399"/>
      <c r="JEN3" s="399"/>
      <c r="JEO3" s="399"/>
      <c r="JEP3" s="399"/>
      <c r="JEQ3" s="399"/>
      <c r="JER3" s="399"/>
      <c r="JES3" s="399"/>
      <c r="JET3" s="399"/>
      <c r="JEU3" s="399"/>
      <c r="JEV3" s="399"/>
      <c r="JEW3" s="399"/>
      <c r="JEX3" s="399"/>
      <c r="JEY3" s="399"/>
      <c r="JEZ3" s="399"/>
      <c r="JFA3" s="399"/>
      <c r="JFB3" s="399"/>
      <c r="JFC3" s="399"/>
      <c r="JFD3" s="399"/>
      <c r="JFE3" s="399"/>
      <c r="JFF3" s="399"/>
      <c r="JFG3" s="399"/>
      <c r="JFH3" s="399"/>
      <c r="JFI3" s="399"/>
      <c r="JFJ3" s="399"/>
      <c r="JFK3" s="399"/>
      <c r="JFL3" s="399"/>
      <c r="JFM3" s="399"/>
      <c r="JFN3" s="399"/>
      <c r="JFO3" s="399"/>
      <c r="JFP3" s="399"/>
      <c r="JFQ3" s="399"/>
      <c r="JFR3" s="399"/>
      <c r="JFS3" s="399"/>
      <c r="JFT3" s="399"/>
      <c r="JFU3" s="399"/>
      <c r="JFV3" s="399"/>
      <c r="JFW3" s="399"/>
      <c r="JFX3" s="399"/>
      <c r="JFY3" s="399"/>
      <c r="JFZ3" s="399"/>
      <c r="JGA3" s="399"/>
      <c r="JGB3" s="399"/>
      <c r="JGC3" s="399"/>
      <c r="JGD3" s="399"/>
      <c r="JGE3" s="399"/>
      <c r="JGF3" s="399"/>
      <c r="JGG3" s="399"/>
      <c r="JGH3" s="399"/>
      <c r="JGI3" s="399"/>
      <c r="JGJ3" s="399"/>
      <c r="JGK3" s="399"/>
      <c r="JGL3" s="399"/>
      <c r="JGM3" s="399"/>
      <c r="JGN3" s="399"/>
      <c r="JGO3" s="399"/>
      <c r="JGP3" s="399"/>
      <c r="JGQ3" s="399"/>
      <c r="JGR3" s="399"/>
      <c r="JGS3" s="399"/>
      <c r="JGT3" s="399"/>
      <c r="JGU3" s="399"/>
      <c r="JGV3" s="399"/>
      <c r="JGW3" s="399"/>
      <c r="JGX3" s="399"/>
      <c r="JGY3" s="399"/>
      <c r="JGZ3" s="399"/>
      <c r="JHA3" s="399"/>
      <c r="JHB3" s="399"/>
      <c r="JHC3" s="399"/>
      <c r="JHD3" s="399"/>
      <c r="JHE3" s="399"/>
      <c r="JHF3" s="399"/>
      <c r="JHG3" s="399"/>
      <c r="JHH3" s="399"/>
      <c r="JHI3" s="399"/>
      <c r="JHJ3" s="399"/>
      <c r="JHK3" s="399"/>
      <c r="JHL3" s="399"/>
      <c r="JHM3" s="399"/>
      <c r="JHN3" s="399"/>
      <c r="JHO3" s="399"/>
      <c r="JHP3" s="399"/>
      <c r="JHQ3" s="399"/>
      <c r="JHR3" s="399"/>
      <c r="JHS3" s="399"/>
      <c r="JHT3" s="399"/>
      <c r="JHU3" s="399"/>
      <c r="JHV3" s="399"/>
      <c r="JHW3" s="399"/>
      <c r="JHX3" s="399"/>
      <c r="JHY3" s="399"/>
      <c r="JHZ3" s="399"/>
      <c r="JIA3" s="399"/>
      <c r="JIB3" s="399"/>
      <c r="JIC3" s="399"/>
      <c r="JID3" s="399"/>
      <c r="JIE3" s="399"/>
      <c r="JIF3" s="399"/>
      <c r="JIG3" s="399"/>
      <c r="JIH3" s="399"/>
      <c r="JII3" s="399"/>
      <c r="JIJ3" s="399"/>
      <c r="JIK3" s="399"/>
      <c r="JIL3" s="399"/>
      <c r="JIM3" s="399"/>
      <c r="JIN3" s="399"/>
      <c r="JIO3" s="399"/>
      <c r="JIP3" s="399"/>
      <c r="JIQ3" s="399"/>
      <c r="JIR3" s="399"/>
      <c r="JIS3" s="399"/>
      <c r="JIT3" s="399"/>
      <c r="JIU3" s="399"/>
      <c r="JIV3" s="399"/>
      <c r="JIW3" s="399"/>
      <c r="JIX3" s="399"/>
      <c r="JIY3" s="399"/>
      <c r="JIZ3" s="399"/>
      <c r="JJA3" s="399"/>
      <c r="JJB3" s="399"/>
      <c r="JJC3" s="399"/>
      <c r="JJD3" s="399"/>
      <c r="JJE3" s="399"/>
      <c r="JJF3" s="399"/>
      <c r="JJG3" s="399"/>
      <c r="JJH3" s="399"/>
      <c r="JJI3" s="399"/>
      <c r="JJJ3" s="399"/>
      <c r="JJK3" s="399"/>
      <c r="JJL3" s="399"/>
      <c r="JJM3" s="399"/>
      <c r="JJN3" s="399"/>
      <c r="JJO3" s="399"/>
      <c r="JJP3" s="399"/>
      <c r="JJQ3" s="399"/>
      <c r="JJR3" s="399"/>
      <c r="JJS3" s="399"/>
      <c r="JJT3" s="399"/>
      <c r="JJU3" s="399"/>
      <c r="JJV3" s="399"/>
      <c r="JJW3" s="399"/>
      <c r="JJX3" s="399"/>
      <c r="JJY3" s="399"/>
      <c r="JJZ3" s="399"/>
      <c r="JKA3" s="399"/>
      <c r="JKB3" s="399"/>
      <c r="JKC3" s="399"/>
      <c r="JKD3" s="399"/>
      <c r="JKE3" s="399"/>
      <c r="JKF3" s="399"/>
      <c r="JKG3" s="399"/>
      <c r="JKH3" s="399"/>
      <c r="JKI3" s="399"/>
      <c r="JKJ3" s="399"/>
      <c r="JKK3" s="399"/>
      <c r="JKL3" s="399"/>
      <c r="JKM3" s="399"/>
      <c r="JKN3" s="399"/>
      <c r="JKO3" s="399"/>
      <c r="JKP3" s="399"/>
      <c r="JKQ3" s="399"/>
      <c r="JKR3" s="399"/>
      <c r="JKS3" s="399"/>
      <c r="JKT3" s="399"/>
      <c r="JKU3" s="399"/>
      <c r="JKV3" s="399"/>
      <c r="JKW3" s="399"/>
      <c r="JKX3" s="399"/>
      <c r="JKY3" s="399"/>
      <c r="JKZ3" s="399"/>
      <c r="JLA3" s="399"/>
      <c r="JLB3" s="399"/>
      <c r="JLC3" s="399"/>
      <c r="JLD3" s="399"/>
      <c r="JLE3" s="399"/>
      <c r="JLF3" s="399"/>
      <c r="JLG3" s="399"/>
      <c r="JLH3" s="399"/>
      <c r="JLI3" s="399"/>
      <c r="JLJ3" s="399"/>
      <c r="JLK3" s="399"/>
      <c r="JLL3" s="399"/>
      <c r="JLM3" s="399"/>
      <c r="JLN3" s="399"/>
      <c r="JLO3" s="399"/>
      <c r="JLP3" s="399"/>
      <c r="JLQ3" s="399"/>
      <c r="JLR3" s="399"/>
      <c r="JLS3" s="399"/>
      <c r="JLT3" s="399"/>
      <c r="JLU3" s="399"/>
      <c r="JLV3" s="399"/>
      <c r="JLW3" s="399"/>
      <c r="JLX3" s="399"/>
      <c r="JLY3" s="399"/>
      <c r="JLZ3" s="399"/>
      <c r="JMA3" s="399"/>
      <c r="JMB3" s="399"/>
      <c r="JMC3" s="399"/>
      <c r="JMD3" s="399"/>
      <c r="JME3" s="399"/>
      <c r="JMF3" s="399"/>
      <c r="JMG3" s="399"/>
      <c r="JMH3" s="399"/>
      <c r="JMI3" s="399"/>
      <c r="JMJ3" s="399"/>
      <c r="JMK3" s="399"/>
      <c r="JML3" s="399"/>
      <c r="JMM3" s="399"/>
      <c r="JMN3" s="399"/>
      <c r="JMO3" s="399"/>
      <c r="JMP3" s="399"/>
      <c r="JMQ3" s="399"/>
      <c r="JMR3" s="399"/>
      <c r="JMS3" s="399"/>
      <c r="JMT3" s="399"/>
      <c r="JMU3" s="399"/>
      <c r="JMV3" s="399"/>
      <c r="JMW3" s="399"/>
      <c r="JMX3" s="399"/>
      <c r="JMY3" s="399"/>
      <c r="JMZ3" s="399"/>
      <c r="JNA3" s="399"/>
      <c r="JNB3" s="399"/>
      <c r="JNC3" s="399"/>
      <c r="JND3" s="399"/>
      <c r="JNE3" s="399"/>
      <c r="JNF3" s="399"/>
      <c r="JNG3" s="399"/>
      <c r="JNH3" s="399"/>
      <c r="JNI3" s="399"/>
      <c r="JNJ3" s="399"/>
      <c r="JNK3" s="399"/>
      <c r="JNL3" s="399"/>
      <c r="JNM3" s="399"/>
      <c r="JNN3" s="399"/>
      <c r="JNO3" s="399"/>
      <c r="JNP3" s="399"/>
      <c r="JNQ3" s="399"/>
      <c r="JNR3" s="399"/>
      <c r="JNS3" s="399"/>
      <c r="JNT3" s="399"/>
      <c r="JNU3" s="399"/>
      <c r="JNV3" s="399"/>
      <c r="JNW3" s="399"/>
      <c r="JNX3" s="399"/>
      <c r="JNY3" s="399"/>
      <c r="JNZ3" s="399"/>
      <c r="JOA3" s="399"/>
      <c r="JOB3" s="399"/>
      <c r="JOC3" s="399"/>
      <c r="JOD3" s="399"/>
      <c r="JOE3" s="399"/>
      <c r="JOF3" s="399"/>
      <c r="JOG3" s="399"/>
      <c r="JOH3" s="399"/>
      <c r="JOI3" s="399"/>
      <c r="JOJ3" s="399"/>
      <c r="JOK3" s="399"/>
      <c r="JOL3" s="399"/>
      <c r="JOM3" s="399"/>
      <c r="JON3" s="399"/>
      <c r="JOO3" s="399"/>
      <c r="JOP3" s="399"/>
      <c r="JOQ3" s="399"/>
      <c r="JOR3" s="399"/>
      <c r="JOS3" s="399"/>
      <c r="JOT3" s="399"/>
      <c r="JOU3" s="399"/>
      <c r="JOV3" s="399"/>
      <c r="JOW3" s="399"/>
      <c r="JOX3" s="399"/>
      <c r="JOY3" s="399"/>
      <c r="JOZ3" s="399"/>
      <c r="JPA3" s="399"/>
      <c r="JPB3" s="399"/>
      <c r="JPC3" s="399"/>
      <c r="JPD3" s="399"/>
      <c r="JPE3" s="399"/>
      <c r="JPF3" s="399"/>
      <c r="JPG3" s="399"/>
      <c r="JPH3" s="399"/>
      <c r="JPI3" s="399"/>
      <c r="JPJ3" s="399"/>
      <c r="JPK3" s="399"/>
      <c r="JPL3" s="399"/>
      <c r="JPM3" s="399"/>
      <c r="JPN3" s="399"/>
      <c r="JPO3" s="399"/>
      <c r="JPP3" s="399"/>
      <c r="JPQ3" s="399"/>
      <c r="JPR3" s="399"/>
      <c r="JPS3" s="399"/>
      <c r="JPT3" s="399"/>
      <c r="JPU3" s="399"/>
      <c r="JPV3" s="399"/>
      <c r="JPW3" s="399"/>
      <c r="JPX3" s="399"/>
      <c r="JPY3" s="399"/>
      <c r="JPZ3" s="399"/>
      <c r="JQA3" s="399"/>
      <c r="JQB3" s="399"/>
      <c r="JQC3" s="399"/>
      <c r="JQD3" s="399"/>
      <c r="JQE3" s="399"/>
      <c r="JQF3" s="399"/>
      <c r="JQG3" s="399"/>
      <c r="JQH3" s="399"/>
      <c r="JQI3" s="399"/>
      <c r="JQJ3" s="399"/>
      <c r="JQK3" s="399"/>
      <c r="JQL3" s="399"/>
      <c r="JQM3" s="399"/>
      <c r="JQN3" s="399"/>
      <c r="JQO3" s="399"/>
      <c r="JQP3" s="399"/>
      <c r="JQQ3" s="399"/>
      <c r="JQR3" s="399"/>
      <c r="JQS3" s="399"/>
      <c r="JQT3" s="399"/>
      <c r="JQU3" s="399"/>
      <c r="JQV3" s="399"/>
      <c r="JQW3" s="399"/>
      <c r="JQX3" s="399"/>
      <c r="JQY3" s="399"/>
      <c r="JQZ3" s="399"/>
      <c r="JRA3" s="399"/>
      <c r="JRB3" s="399"/>
      <c r="JRC3" s="399"/>
      <c r="JRD3" s="399"/>
      <c r="JRE3" s="399"/>
      <c r="JRF3" s="399"/>
      <c r="JRG3" s="399"/>
      <c r="JRH3" s="399"/>
      <c r="JRI3" s="399"/>
      <c r="JRJ3" s="399"/>
      <c r="JRK3" s="399"/>
      <c r="JRL3" s="399"/>
      <c r="JRM3" s="399"/>
      <c r="JRN3" s="399"/>
      <c r="JRO3" s="399"/>
      <c r="JRP3" s="399"/>
      <c r="JRQ3" s="399"/>
      <c r="JRR3" s="399"/>
      <c r="JRS3" s="399"/>
      <c r="JRT3" s="399"/>
      <c r="JRU3" s="399"/>
      <c r="JRV3" s="399"/>
      <c r="JRW3" s="399"/>
      <c r="JRX3" s="399"/>
      <c r="JRY3" s="399"/>
      <c r="JRZ3" s="399"/>
      <c r="JSA3" s="399"/>
      <c r="JSB3" s="399"/>
      <c r="JSC3" s="399"/>
      <c r="JSD3" s="399"/>
      <c r="JSE3" s="399"/>
      <c r="JSF3" s="399"/>
      <c r="JSG3" s="399"/>
      <c r="JSH3" s="399"/>
      <c r="JSI3" s="399"/>
      <c r="JSJ3" s="399"/>
      <c r="JSK3" s="399"/>
      <c r="JSL3" s="399"/>
      <c r="JSM3" s="399"/>
      <c r="JSN3" s="399"/>
      <c r="JSO3" s="399"/>
      <c r="JSP3" s="399"/>
      <c r="JSQ3" s="399"/>
      <c r="JSR3" s="399"/>
      <c r="JSS3" s="399"/>
      <c r="JST3" s="399"/>
      <c r="JSU3" s="399"/>
      <c r="JSV3" s="399"/>
      <c r="JSW3" s="399"/>
      <c r="JSX3" s="399"/>
      <c r="JSY3" s="399"/>
      <c r="JSZ3" s="399"/>
      <c r="JTA3" s="399"/>
      <c r="JTB3" s="399"/>
      <c r="JTC3" s="399"/>
      <c r="JTD3" s="399"/>
      <c r="JTE3" s="399"/>
      <c r="JTF3" s="399"/>
      <c r="JTG3" s="399"/>
      <c r="JTH3" s="399"/>
      <c r="JTI3" s="399"/>
      <c r="JTJ3" s="399"/>
      <c r="JTK3" s="399"/>
      <c r="JTL3" s="399"/>
      <c r="JTM3" s="399"/>
      <c r="JTN3" s="399"/>
      <c r="JTO3" s="399"/>
      <c r="JTP3" s="399"/>
      <c r="JTQ3" s="399"/>
      <c r="JTR3" s="399"/>
      <c r="JTS3" s="399"/>
      <c r="JTT3" s="399"/>
      <c r="JTU3" s="399"/>
      <c r="JTV3" s="399"/>
      <c r="JTW3" s="399"/>
      <c r="JTX3" s="399"/>
      <c r="JTY3" s="399"/>
      <c r="JTZ3" s="399"/>
      <c r="JUA3" s="399"/>
      <c r="JUB3" s="399"/>
      <c r="JUC3" s="399"/>
      <c r="JUD3" s="399"/>
      <c r="JUE3" s="399"/>
      <c r="JUF3" s="399"/>
      <c r="JUG3" s="399"/>
      <c r="JUH3" s="399"/>
      <c r="JUI3" s="399"/>
      <c r="JUJ3" s="399"/>
      <c r="JUK3" s="399"/>
      <c r="JUL3" s="399"/>
      <c r="JUM3" s="399"/>
      <c r="JUN3" s="399"/>
      <c r="JUO3" s="399"/>
      <c r="JUP3" s="399"/>
      <c r="JUQ3" s="399"/>
      <c r="JUR3" s="399"/>
      <c r="JUS3" s="399"/>
      <c r="JUT3" s="399"/>
      <c r="JUU3" s="399"/>
      <c r="JUV3" s="399"/>
      <c r="JUW3" s="399"/>
      <c r="JUX3" s="399"/>
      <c r="JUY3" s="399"/>
      <c r="JUZ3" s="399"/>
      <c r="JVA3" s="399"/>
      <c r="JVB3" s="399"/>
      <c r="JVC3" s="399"/>
      <c r="JVD3" s="399"/>
      <c r="JVE3" s="399"/>
      <c r="JVF3" s="399"/>
      <c r="JVG3" s="399"/>
      <c r="JVH3" s="399"/>
      <c r="JVI3" s="399"/>
      <c r="JVJ3" s="399"/>
      <c r="JVK3" s="399"/>
      <c r="JVL3" s="399"/>
      <c r="JVM3" s="399"/>
      <c r="JVN3" s="399"/>
      <c r="JVO3" s="399"/>
      <c r="JVP3" s="399"/>
      <c r="JVQ3" s="399"/>
      <c r="JVR3" s="399"/>
      <c r="JVS3" s="399"/>
      <c r="JVT3" s="399"/>
      <c r="JVU3" s="399"/>
      <c r="JVV3" s="399"/>
      <c r="JVW3" s="399"/>
      <c r="JVX3" s="399"/>
      <c r="JVY3" s="399"/>
      <c r="JVZ3" s="399"/>
      <c r="JWA3" s="399"/>
      <c r="JWB3" s="399"/>
      <c r="JWC3" s="399"/>
      <c r="JWD3" s="399"/>
      <c r="JWE3" s="399"/>
      <c r="JWF3" s="399"/>
      <c r="JWG3" s="399"/>
      <c r="JWH3" s="399"/>
      <c r="JWI3" s="399"/>
      <c r="JWJ3" s="399"/>
      <c r="JWK3" s="399"/>
      <c r="JWL3" s="399"/>
      <c r="JWM3" s="399"/>
      <c r="JWN3" s="399"/>
      <c r="JWO3" s="399"/>
      <c r="JWP3" s="399"/>
      <c r="JWQ3" s="399"/>
      <c r="JWR3" s="399"/>
      <c r="JWS3" s="399"/>
      <c r="JWT3" s="399"/>
      <c r="JWU3" s="399"/>
      <c r="JWV3" s="399"/>
      <c r="JWW3" s="399"/>
      <c r="JWX3" s="399"/>
      <c r="JWY3" s="399"/>
      <c r="JWZ3" s="399"/>
      <c r="JXA3" s="399"/>
      <c r="JXB3" s="399"/>
      <c r="JXC3" s="399"/>
      <c r="JXD3" s="399"/>
      <c r="JXE3" s="399"/>
      <c r="JXF3" s="399"/>
      <c r="JXG3" s="399"/>
      <c r="JXH3" s="399"/>
      <c r="JXI3" s="399"/>
      <c r="JXJ3" s="399"/>
      <c r="JXK3" s="399"/>
      <c r="JXL3" s="399"/>
      <c r="JXM3" s="399"/>
      <c r="JXN3" s="399"/>
      <c r="JXO3" s="399"/>
      <c r="JXP3" s="399"/>
      <c r="JXQ3" s="399"/>
      <c r="JXR3" s="399"/>
      <c r="JXS3" s="399"/>
      <c r="JXT3" s="399"/>
      <c r="JXU3" s="399"/>
      <c r="JXV3" s="399"/>
      <c r="JXW3" s="399"/>
      <c r="JXX3" s="399"/>
      <c r="JXY3" s="399"/>
      <c r="JXZ3" s="399"/>
      <c r="JYA3" s="399"/>
      <c r="JYB3" s="399"/>
      <c r="JYC3" s="399"/>
      <c r="JYD3" s="399"/>
      <c r="JYE3" s="399"/>
      <c r="JYF3" s="399"/>
      <c r="JYG3" s="399"/>
      <c r="JYH3" s="399"/>
      <c r="JYI3" s="399"/>
      <c r="JYJ3" s="399"/>
      <c r="JYK3" s="399"/>
      <c r="JYL3" s="399"/>
      <c r="JYM3" s="399"/>
      <c r="JYN3" s="399"/>
      <c r="JYO3" s="399"/>
      <c r="JYP3" s="399"/>
      <c r="JYQ3" s="399"/>
      <c r="JYR3" s="399"/>
      <c r="JYS3" s="399"/>
      <c r="JYT3" s="399"/>
      <c r="JYU3" s="399"/>
      <c r="JYV3" s="399"/>
      <c r="JYW3" s="399"/>
      <c r="JYX3" s="399"/>
      <c r="JYY3" s="399"/>
      <c r="JYZ3" s="399"/>
      <c r="JZA3" s="399"/>
      <c r="JZB3" s="399"/>
      <c r="JZC3" s="399"/>
      <c r="JZD3" s="399"/>
      <c r="JZE3" s="399"/>
      <c r="JZF3" s="399"/>
      <c r="JZG3" s="399"/>
      <c r="JZH3" s="399"/>
      <c r="JZI3" s="399"/>
      <c r="JZJ3" s="399"/>
      <c r="JZK3" s="399"/>
      <c r="JZL3" s="399"/>
      <c r="JZM3" s="399"/>
      <c r="JZN3" s="399"/>
      <c r="JZO3" s="399"/>
      <c r="JZP3" s="399"/>
      <c r="JZQ3" s="399"/>
      <c r="JZR3" s="399"/>
      <c r="JZS3" s="399"/>
      <c r="JZT3" s="399"/>
      <c r="JZU3" s="399"/>
      <c r="JZV3" s="399"/>
      <c r="JZW3" s="399"/>
      <c r="JZX3" s="399"/>
      <c r="JZY3" s="399"/>
      <c r="JZZ3" s="399"/>
      <c r="KAA3" s="399"/>
      <c r="KAB3" s="399"/>
      <c r="KAC3" s="399"/>
      <c r="KAD3" s="399"/>
      <c r="KAE3" s="399"/>
      <c r="KAF3" s="399"/>
      <c r="KAG3" s="399"/>
      <c r="KAH3" s="399"/>
      <c r="KAI3" s="399"/>
      <c r="KAJ3" s="399"/>
      <c r="KAK3" s="399"/>
      <c r="KAL3" s="399"/>
      <c r="KAM3" s="399"/>
      <c r="KAN3" s="399"/>
      <c r="KAO3" s="399"/>
      <c r="KAP3" s="399"/>
      <c r="KAQ3" s="399"/>
      <c r="KAR3" s="399"/>
      <c r="KAS3" s="399"/>
      <c r="KAT3" s="399"/>
      <c r="KAU3" s="399"/>
      <c r="KAV3" s="399"/>
      <c r="KAW3" s="399"/>
      <c r="KAX3" s="399"/>
      <c r="KAY3" s="399"/>
      <c r="KAZ3" s="399"/>
      <c r="KBA3" s="399"/>
      <c r="KBB3" s="399"/>
      <c r="KBC3" s="399"/>
      <c r="KBD3" s="399"/>
      <c r="KBE3" s="399"/>
      <c r="KBF3" s="399"/>
      <c r="KBG3" s="399"/>
      <c r="KBH3" s="399"/>
      <c r="KBI3" s="399"/>
      <c r="KBJ3" s="399"/>
      <c r="KBK3" s="399"/>
      <c r="KBL3" s="399"/>
      <c r="KBM3" s="399"/>
      <c r="KBN3" s="399"/>
      <c r="KBO3" s="399"/>
      <c r="KBP3" s="399"/>
      <c r="KBQ3" s="399"/>
      <c r="KBR3" s="399"/>
      <c r="KBS3" s="399"/>
      <c r="KBT3" s="399"/>
      <c r="KBU3" s="399"/>
      <c r="KBV3" s="399"/>
      <c r="KBW3" s="399"/>
      <c r="KBX3" s="399"/>
      <c r="KBY3" s="399"/>
      <c r="KBZ3" s="399"/>
      <c r="KCA3" s="399"/>
      <c r="KCB3" s="399"/>
      <c r="KCC3" s="399"/>
      <c r="KCD3" s="399"/>
      <c r="KCE3" s="399"/>
      <c r="KCF3" s="399"/>
      <c r="KCG3" s="399"/>
      <c r="KCH3" s="399"/>
      <c r="KCI3" s="399"/>
      <c r="KCJ3" s="399"/>
      <c r="KCK3" s="399"/>
      <c r="KCL3" s="399"/>
      <c r="KCM3" s="399"/>
      <c r="KCN3" s="399"/>
      <c r="KCO3" s="399"/>
      <c r="KCP3" s="399"/>
      <c r="KCQ3" s="399"/>
      <c r="KCR3" s="399"/>
      <c r="KCS3" s="399"/>
      <c r="KCT3" s="399"/>
      <c r="KCU3" s="399"/>
      <c r="KCV3" s="399"/>
      <c r="KCW3" s="399"/>
      <c r="KCX3" s="399"/>
      <c r="KCY3" s="399"/>
      <c r="KCZ3" s="399"/>
      <c r="KDA3" s="399"/>
      <c r="KDB3" s="399"/>
      <c r="KDC3" s="399"/>
      <c r="KDD3" s="399"/>
      <c r="KDE3" s="399"/>
      <c r="KDF3" s="399"/>
      <c r="KDG3" s="399"/>
      <c r="KDH3" s="399"/>
      <c r="KDI3" s="399"/>
      <c r="KDJ3" s="399"/>
      <c r="KDK3" s="399"/>
      <c r="KDL3" s="399"/>
      <c r="KDM3" s="399"/>
      <c r="KDN3" s="399"/>
      <c r="KDO3" s="399"/>
      <c r="KDP3" s="399"/>
      <c r="KDQ3" s="399"/>
      <c r="KDR3" s="399"/>
      <c r="KDS3" s="399"/>
      <c r="KDT3" s="399"/>
      <c r="KDU3" s="399"/>
      <c r="KDV3" s="399"/>
      <c r="KDW3" s="399"/>
      <c r="KDX3" s="399"/>
      <c r="KDY3" s="399"/>
      <c r="KDZ3" s="399"/>
      <c r="KEA3" s="399"/>
      <c r="KEB3" s="399"/>
      <c r="KEC3" s="399"/>
      <c r="KED3" s="399"/>
      <c r="KEE3" s="399"/>
      <c r="KEF3" s="399"/>
      <c r="KEG3" s="399"/>
      <c r="KEH3" s="399"/>
      <c r="KEI3" s="399"/>
      <c r="KEJ3" s="399"/>
      <c r="KEK3" s="399"/>
      <c r="KEL3" s="399"/>
      <c r="KEM3" s="399"/>
      <c r="KEN3" s="399"/>
      <c r="KEO3" s="399"/>
      <c r="KEP3" s="399"/>
      <c r="KEQ3" s="399"/>
      <c r="KER3" s="399"/>
      <c r="KES3" s="399"/>
      <c r="KET3" s="399"/>
      <c r="KEU3" s="399"/>
      <c r="KEV3" s="399"/>
      <c r="KEW3" s="399"/>
      <c r="KEX3" s="399"/>
      <c r="KEY3" s="399"/>
      <c r="KEZ3" s="399"/>
      <c r="KFA3" s="399"/>
      <c r="KFB3" s="399"/>
      <c r="KFC3" s="399"/>
      <c r="KFD3" s="399"/>
      <c r="KFE3" s="399"/>
      <c r="KFF3" s="399"/>
      <c r="KFG3" s="399"/>
      <c r="KFH3" s="399"/>
      <c r="KFI3" s="399"/>
      <c r="KFJ3" s="399"/>
      <c r="KFK3" s="399"/>
      <c r="KFL3" s="399"/>
      <c r="KFM3" s="399"/>
      <c r="KFN3" s="399"/>
      <c r="KFO3" s="399"/>
      <c r="KFP3" s="399"/>
      <c r="KFQ3" s="399"/>
      <c r="KFR3" s="399"/>
      <c r="KFS3" s="399"/>
      <c r="KFT3" s="399"/>
      <c r="KFU3" s="399"/>
      <c r="KFV3" s="399"/>
      <c r="KFW3" s="399"/>
      <c r="KFX3" s="399"/>
      <c r="KFY3" s="399"/>
      <c r="KFZ3" s="399"/>
      <c r="KGA3" s="399"/>
      <c r="KGB3" s="399"/>
      <c r="KGC3" s="399"/>
      <c r="KGD3" s="399"/>
      <c r="KGE3" s="399"/>
      <c r="KGF3" s="399"/>
      <c r="KGG3" s="399"/>
      <c r="KGH3" s="399"/>
      <c r="KGI3" s="399"/>
      <c r="KGJ3" s="399"/>
      <c r="KGK3" s="399"/>
      <c r="KGL3" s="399"/>
      <c r="KGM3" s="399"/>
      <c r="KGN3" s="399"/>
      <c r="KGO3" s="399"/>
      <c r="KGP3" s="399"/>
      <c r="KGQ3" s="399"/>
      <c r="KGR3" s="399"/>
      <c r="KGS3" s="399"/>
      <c r="KGT3" s="399"/>
      <c r="KGU3" s="399"/>
      <c r="KGV3" s="399"/>
      <c r="KGW3" s="399"/>
      <c r="KGX3" s="399"/>
      <c r="KGY3" s="399"/>
      <c r="KGZ3" s="399"/>
      <c r="KHA3" s="399"/>
      <c r="KHB3" s="399"/>
      <c r="KHC3" s="399"/>
      <c r="KHD3" s="399"/>
      <c r="KHE3" s="399"/>
      <c r="KHF3" s="399"/>
      <c r="KHG3" s="399"/>
      <c r="KHH3" s="399"/>
      <c r="KHI3" s="399"/>
      <c r="KHJ3" s="399"/>
      <c r="KHK3" s="399"/>
      <c r="KHL3" s="399"/>
      <c r="KHM3" s="399"/>
      <c r="KHN3" s="399"/>
      <c r="KHO3" s="399"/>
      <c r="KHP3" s="399"/>
      <c r="KHQ3" s="399"/>
      <c r="KHR3" s="399"/>
      <c r="KHS3" s="399"/>
      <c r="KHT3" s="399"/>
      <c r="KHU3" s="399"/>
      <c r="KHV3" s="399"/>
      <c r="KHW3" s="399"/>
      <c r="KHX3" s="399"/>
      <c r="KHY3" s="399"/>
      <c r="KHZ3" s="399"/>
      <c r="KIA3" s="399"/>
      <c r="KIB3" s="399"/>
      <c r="KIC3" s="399"/>
      <c r="KID3" s="399"/>
      <c r="KIE3" s="399"/>
      <c r="KIF3" s="399"/>
      <c r="KIG3" s="399"/>
      <c r="KIH3" s="399"/>
      <c r="KII3" s="399"/>
      <c r="KIJ3" s="399"/>
      <c r="KIK3" s="399"/>
      <c r="KIL3" s="399"/>
      <c r="KIM3" s="399"/>
      <c r="KIN3" s="399"/>
      <c r="KIO3" s="399"/>
      <c r="KIP3" s="399"/>
      <c r="KIQ3" s="399"/>
      <c r="KIR3" s="399"/>
      <c r="KIS3" s="399"/>
      <c r="KIT3" s="399"/>
      <c r="KIU3" s="399"/>
      <c r="KIV3" s="399"/>
      <c r="KIW3" s="399"/>
      <c r="KIX3" s="399"/>
      <c r="KIY3" s="399"/>
      <c r="KIZ3" s="399"/>
      <c r="KJA3" s="399"/>
      <c r="KJB3" s="399"/>
      <c r="KJC3" s="399"/>
      <c r="KJD3" s="399"/>
      <c r="KJE3" s="399"/>
      <c r="KJF3" s="399"/>
      <c r="KJG3" s="399"/>
      <c r="KJH3" s="399"/>
      <c r="KJI3" s="399"/>
      <c r="KJJ3" s="399"/>
      <c r="KJK3" s="399"/>
      <c r="KJL3" s="399"/>
      <c r="KJM3" s="399"/>
      <c r="KJN3" s="399"/>
      <c r="KJO3" s="399"/>
      <c r="KJP3" s="399"/>
      <c r="KJQ3" s="399"/>
      <c r="KJR3" s="399"/>
      <c r="KJS3" s="399"/>
      <c r="KJT3" s="399"/>
      <c r="KJU3" s="399"/>
      <c r="KJV3" s="399"/>
      <c r="KJW3" s="399"/>
      <c r="KJX3" s="399"/>
      <c r="KJY3" s="399"/>
      <c r="KJZ3" s="399"/>
      <c r="KKA3" s="399"/>
      <c r="KKB3" s="399"/>
      <c r="KKC3" s="399"/>
      <c r="KKD3" s="399"/>
      <c r="KKE3" s="399"/>
      <c r="KKF3" s="399"/>
      <c r="KKG3" s="399"/>
      <c r="KKH3" s="399"/>
      <c r="KKI3" s="399"/>
      <c r="KKJ3" s="399"/>
      <c r="KKK3" s="399"/>
      <c r="KKL3" s="399"/>
      <c r="KKM3" s="399"/>
      <c r="KKN3" s="399"/>
      <c r="KKO3" s="399"/>
      <c r="KKP3" s="399"/>
      <c r="KKQ3" s="399"/>
      <c r="KKR3" s="399"/>
      <c r="KKS3" s="399"/>
      <c r="KKT3" s="399"/>
      <c r="KKU3" s="399"/>
      <c r="KKV3" s="399"/>
      <c r="KKW3" s="399"/>
      <c r="KKX3" s="399"/>
      <c r="KKY3" s="399"/>
      <c r="KKZ3" s="399"/>
      <c r="KLA3" s="399"/>
      <c r="KLB3" s="399"/>
      <c r="KLC3" s="399"/>
      <c r="KLD3" s="399"/>
      <c r="KLE3" s="399"/>
      <c r="KLF3" s="399"/>
      <c r="KLG3" s="399"/>
      <c r="KLH3" s="399"/>
      <c r="KLI3" s="399"/>
      <c r="KLJ3" s="399"/>
      <c r="KLK3" s="399"/>
      <c r="KLL3" s="399"/>
      <c r="KLM3" s="399"/>
      <c r="KLN3" s="399"/>
      <c r="KLO3" s="399"/>
      <c r="KLP3" s="399"/>
      <c r="KLQ3" s="399"/>
      <c r="KLR3" s="399"/>
      <c r="KLS3" s="399"/>
      <c r="KLT3" s="399"/>
      <c r="KLU3" s="399"/>
      <c r="KLV3" s="399"/>
      <c r="KLW3" s="399"/>
      <c r="KLX3" s="399"/>
      <c r="KLY3" s="399"/>
      <c r="KLZ3" s="399"/>
      <c r="KMA3" s="399"/>
      <c r="KMB3" s="399"/>
      <c r="KMC3" s="399"/>
      <c r="KMD3" s="399"/>
      <c r="KME3" s="399"/>
      <c r="KMF3" s="399"/>
      <c r="KMG3" s="399"/>
      <c r="KMH3" s="399"/>
      <c r="KMI3" s="399"/>
      <c r="KMJ3" s="399"/>
      <c r="KMK3" s="399"/>
      <c r="KML3" s="399"/>
      <c r="KMM3" s="399"/>
      <c r="KMN3" s="399"/>
      <c r="KMO3" s="399"/>
      <c r="KMP3" s="399"/>
      <c r="KMQ3" s="399"/>
      <c r="KMR3" s="399"/>
      <c r="KMS3" s="399"/>
      <c r="KMT3" s="399"/>
      <c r="KMU3" s="399"/>
      <c r="KMV3" s="399"/>
      <c r="KMW3" s="399"/>
      <c r="KMX3" s="399"/>
      <c r="KMY3" s="399"/>
      <c r="KMZ3" s="399"/>
      <c r="KNA3" s="399"/>
      <c r="KNB3" s="399"/>
      <c r="KNC3" s="399"/>
      <c r="KND3" s="399"/>
      <c r="KNE3" s="399"/>
      <c r="KNF3" s="399"/>
      <c r="KNG3" s="399"/>
      <c r="KNH3" s="399"/>
      <c r="KNI3" s="399"/>
      <c r="KNJ3" s="399"/>
      <c r="KNK3" s="399"/>
      <c r="KNL3" s="399"/>
      <c r="KNM3" s="399"/>
      <c r="KNN3" s="399"/>
      <c r="KNO3" s="399"/>
      <c r="KNP3" s="399"/>
      <c r="KNQ3" s="399"/>
      <c r="KNR3" s="399"/>
      <c r="KNS3" s="399"/>
      <c r="KNT3" s="399"/>
      <c r="KNU3" s="399"/>
      <c r="KNV3" s="399"/>
      <c r="KNW3" s="399"/>
      <c r="KNX3" s="399"/>
      <c r="KNY3" s="399"/>
      <c r="KNZ3" s="399"/>
      <c r="KOA3" s="399"/>
      <c r="KOB3" s="399"/>
      <c r="KOC3" s="399"/>
      <c r="KOD3" s="399"/>
      <c r="KOE3" s="399"/>
      <c r="KOF3" s="399"/>
      <c r="KOG3" s="399"/>
      <c r="KOH3" s="399"/>
      <c r="KOI3" s="399"/>
      <c r="KOJ3" s="399"/>
      <c r="KOK3" s="399"/>
      <c r="KOL3" s="399"/>
      <c r="KOM3" s="399"/>
      <c r="KON3" s="399"/>
      <c r="KOO3" s="399"/>
      <c r="KOP3" s="399"/>
      <c r="KOQ3" s="399"/>
      <c r="KOR3" s="399"/>
      <c r="KOS3" s="399"/>
      <c r="KOT3" s="399"/>
      <c r="KOU3" s="399"/>
      <c r="KOV3" s="399"/>
      <c r="KOW3" s="399"/>
      <c r="KOX3" s="399"/>
      <c r="KOY3" s="399"/>
      <c r="KOZ3" s="399"/>
      <c r="KPA3" s="399"/>
      <c r="KPB3" s="399"/>
      <c r="KPC3" s="399"/>
      <c r="KPD3" s="399"/>
      <c r="KPE3" s="399"/>
      <c r="KPF3" s="399"/>
      <c r="KPG3" s="399"/>
      <c r="KPH3" s="399"/>
      <c r="KPI3" s="399"/>
      <c r="KPJ3" s="399"/>
      <c r="KPK3" s="399"/>
      <c r="KPL3" s="399"/>
      <c r="KPM3" s="399"/>
      <c r="KPN3" s="399"/>
      <c r="KPO3" s="399"/>
      <c r="KPP3" s="399"/>
      <c r="KPQ3" s="399"/>
      <c r="KPR3" s="399"/>
      <c r="KPS3" s="399"/>
      <c r="KPT3" s="399"/>
      <c r="KPU3" s="399"/>
      <c r="KPV3" s="399"/>
      <c r="KPW3" s="399"/>
      <c r="KPX3" s="399"/>
      <c r="KPY3" s="399"/>
      <c r="KPZ3" s="399"/>
      <c r="KQA3" s="399"/>
      <c r="KQB3" s="399"/>
      <c r="KQC3" s="399"/>
      <c r="KQD3" s="399"/>
      <c r="KQE3" s="399"/>
      <c r="KQF3" s="399"/>
      <c r="KQG3" s="399"/>
      <c r="KQH3" s="399"/>
      <c r="KQI3" s="399"/>
      <c r="KQJ3" s="399"/>
      <c r="KQK3" s="399"/>
      <c r="KQL3" s="399"/>
      <c r="KQM3" s="399"/>
      <c r="KQN3" s="399"/>
      <c r="KQO3" s="399"/>
      <c r="KQP3" s="399"/>
      <c r="KQQ3" s="399"/>
      <c r="KQR3" s="399"/>
      <c r="KQS3" s="399"/>
      <c r="KQT3" s="399"/>
      <c r="KQU3" s="399"/>
      <c r="KQV3" s="399"/>
      <c r="KQW3" s="399"/>
      <c r="KQX3" s="399"/>
      <c r="KQY3" s="399"/>
      <c r="KQZ3" s="399"/>
      <c r="KRA3" s="399"/>
      <c r="KRB3" s="399"/>
      <c r="KRC3" s="399"/>
      <c r="KRD3" s="399"/>
      <c r="KRE3" s="399"/>
      <c r="KRF3" s="399"/>
      <c r="KRG3" s="399"/>
      <c r="KRH3" s="399"/>
      <c r="KRI3" s="399"/>
      <c r="KRJ3" s="399"/>
      <c r="KRK3" s="399"/>
      <c r="KRL3" s="399"/>
      <c r="KRM3" s="399"/>
      <c r="KRN3" s="399"/>
      <c r="KRO3" s="399"/>
      <c r="KRP3" s="399"/>
      <c r="KRQ3" s="399"/>
      <c r="KRR3" s="399"/>
      <c r="KRS3" s="399"/>
      <c r="KRT3" s="399"/>
      <c r="KRU3" s="399"/>
      <c r="KRV3" s="399"/>
      <c r="KRW3" s="399"/>
      <c r="KRX3" s="399"/>
      <c r="KRY3" s="399"/>
      <c r="KRZ3" s="399"/>
      <c r="KSA3" s="399"/>
      <c r="KSB3" s="399"/>
      <c r="KSC3" s="399"/>
      <c r="KSD3" s="399"/>
      <c r="KSE3" s="399"/>
      <c r="KSF3" s="399"/>
      <c r="KSG3" s="399"/>
      <c r="KSH3" s="399"/>
      <c r="KSI3" s="399"/>
      <c r="KSJ3" s="399"/>
      <c r="KSK3" s="399"/>
      <c r="KSL3" s="399"/>
      <c r="KSM3" s="399"/>
      <c r="KSN3" s="399"/>
      <c r="KSO3" s="399"/>
      <c r="KSP3" s="399"/>
      <c r="KSQ3" s="399"/>
      <c r="KSR3" s="399"/>
      <c r="KSS3" s="399"/>
      <c r="KST3" s="399"/>
      <c r="KSU3" s="399"/>
      <c r="KSV3" s="399"/>
      <c r="KSW3" s="399"/>
      <c r="KSX3" s="399"/>
      <c r="KSY3" s="399"/>
      <c r="KSZ3" s="399"/>
      <c r="KTA3" s="399"/>
      <c r="KTB3" s="399"/>
      <c r="KTC3" s="399"/>
      <c r="KTD3" s="399"/>
      <c r="KTE3" s="399"/>
      <c r="KTF3" s="399"/>
      <c r="KTG3" s="399"/>
      <c r="KTH3" s="399"/>
      <c r="KTI3" s="399"/>
      <c r="KTJ3" s="399"/>
      <c r="KTK3" s="399"/>
      <c r="KTL3" s="399"/>
      <c r="KTM3" s="399"/>
      <c r="KTN3" s="399"/>
      <c r="KTO3" s="399"/>
      <c r="KTP3" s="399"/>
      <c r="KTQ3" s="399"/>
      <c r="KTR3" s="399"/>
      <c r="KTS3" s="399"/>
      <c r="KTT3" s="399"/>
      <c r="KTU3" s="399"/>
      <c r="KTV3" s="399"/>
      <c r="KTW3" s="399"/>
      <c r="KTX3" s="399"/>
      <c r="KTY3" s="399"/>
      <c r="KTZ3" s="399"/>
      <c r="KUA3" s="399"/>
      <c r="KUB3" s="399"/>
      <c r="KUC3" s="399"/>
      <c r="KUD3" s="399"/>
      <c r="KUE3" s="399"/>
      <c r="KUF3" s="399"/>
      <c r="KUG3" s="399"/>
      <c r="KUH3" s="399"/>
      <c r="KUI3" s="399"/>
      <c r="KUJ3" s="399"/>
      <c r="KUK3" s="399"/>
      <c r="KUL3" s="399"/>
      <c r="KUM3" s="399"/>
      <c r="KUN3" s="399"/>
      <c r="KUO3" s="399"/>
      <c r="KUP3" s="399"/>
      <c r="KUQ3" s="399"/>
      <c r="KUR3" s="399"/>
      <c r="KUS3" s="399"/>
      <c r="KUT3" s="399"/>
      <c r="KUU3" s="399"/>
      <c r="KUV3" s="399"/>
      <c r="KUW3" s="399"/>
      <c r="KUX3" s="399"/>
      <c r="KUY3" s="399"/>
      <c r="KUZ3" s="399"/>
      <c r="KVA3" s="399"/>
      <c r="KVB3" s="399"/>
      <c r="KVC3" s="399"/>
      <c r="KVD3" s="399"/>
      <c r="KVE3" s="399"/>
      <c r="KVF3" s="399"/>
      <c r="KVG3" s="399"/>
      <c r="KVH3" s="399"/>
      <c r="KVI3" s="399"/>
      <c r="KVJ3" s="399"/>
      <c r="KVK3" s="399"/>
      <c r="KVL3" s="399"/>
      <c r="KVM3" s="399"/>
      <c r="KVN3" s="399"/>
      <c r="KVO3" s="399"/>
      <c r="KVP3" s="399"/>
      <c r="KVQ3" s="399"/>
      <c r="KVR3" s="399"/>
      <c r="KVS3" s="399"/>
      <c r="KVT3" s="399"/>
      <c r="KVU3" s="399"/>
      <c r="KVV3" s="399"/>
      <c r="KVW3" s="399"/>
      <c r="KVX3" s="399"/>
      <c r="KVY3" s="399"/>
      <c r="KVZ3" s="399"/>
      <c r="KWA3" s="399"/>
      <c r="KWB3" s="399"/>
      <c r="KWC3" s="399"/>
      <c r="KWD3" s="399"/>
      <c r="KWE3" s="399"/>
      <c r="KWF3" s="399"/>
      <c r="KWG3" s="399"/>
      <c r="KWH3" s="399"/>
      <c r="KWI3" s="399"/>
      <c r="KWJ3" s="399"/>
      <c r="KWK3" s="399"/>
      <c r="KWL3" s="399"/>
      <c r="KWM3" s="399"/>
      <c r="KWN3" s="399"/>
      <c r="KWO3" s="399"/>
      <c r="KWP3" s="399"/>
      <c r="KWQ3" s="399"/>
      <c r="KWR3" s="399"/>
      <c r="KWS3" s="399"/>
      <c r="KWT3" s="399"/>
      <c r="KWU3" s="399"/>
      <c r="KWV3" s="399"/>
      <c r="KWW3" s="399"/>
      <c r="KWX3" s="399"/>
      <c r="KWY3" s="399"/>
      <c r="KWZ3" s="399"/>
      <c r="KXA3" s="399"/>
      <c r="KXB3" s="399"/>
      <c r="KXC3" s="399"/>
      <c r="KXD3" s="399"/>
      <c r="KXE3" s="399"/>
      <c r="KXF3" s="399"/>
      <c r="KXG3" s="399"/>
      <c r="KXH3" s="399"/>
      <c r="KXI3" s="399"/>
      <c r="KXJ3" s="399"/>
      <c r="KXK3" s="399"/>
      <c r="KXL3" s="399"/>
      <c r="KXM3" s="399"/>
      <c r="KXN3" s="399"/>
      <c r="KXO3" s="399"/>
      <c r="KXP3" s="399"/>
      <c r="KXQ3" s="399"/>
      <c r="KXR3" s="399"/>
      <c r="KXS3" s="399"/>
      <c r="KXT3" s="399"/>
      <c r="KXU3" s="399"/>
      <c r="KXV3" s="399"/>
      <c r="KXW3" s="399"/>
      <c r="KXX3" s="399"/>
      <c r="KXY3" s="399"/>
      <c r="KXZ3" s="399"/>
      <c r="KYA3" s="399"/>
      <c r="KYB3" s="399"/>
      <c r="KYC3" s="399"/>
      <c r="KYD3" s="399"/>
      <c r="KYE3" s="399"/>
      <c r="KYF3" s="399"/>
      <c r="KYG3" s="399"/>
      <c r="KYH3" s="399"/>
      <c r="KYI3" s="399"/>
      <c r="KYJ3" s="399"/>
      <c r="KYK3" s="399"/>
      <c r="KYL3" s="399"/>
      <c r="KYM3" s="399"/>
      <c r="KYN3" s="399"/>
      <c r="KYO3" s="399"/>
      <c r="KYP3" s="399"/>
      <c r="KYQ3" s="399"/>
      <c r="KYR3" s="399"/>
      <c r="KYS3" s="399"/>
      <c r="KYT3" s="399"/>
      <c r="KYU3" s="399"/>
      <c r="KYV3" s="399"/>
      <c r="KYW3" s="399"/>
      <c r="KYX3" s="399"/>
      <c r="KYY3" s="399"/>
      <c r="KYZ3" s="399"/>
      <c r="KZA3" s="399"/>
      <c r="KZB3" s="399"/>
      <c r="KZC3" s="399"/>
      <c r="KZD3" s="399"/>
      <c r="KZE3" s="399"/>
      <c r="KZF3" s="399"/>
      <c r="KZG3" s="399"/>
      <c r="KZH3" s="399"/>
      <c r="KZI3" s="399"/>
      <c r="KZJ3" s="399"/>
      <c r="KZK3" s="399"/>
      <c r="KZL3" s="399"/>
      <c r="KZM3" s="399"/>
      <c r="KZN3" s="399"/>
      <c r="KZO3" s="399"/>
      <c r="KZP3" s="399"/>
      <c r="KZQ3" s="399"/>
      <c r="KZR3" s="399"/>
      <c r="KZS3" s="399"/>
      <c r="KZT3" s="399"/>
      <c r="KZU3" s="399"/>
      <c r="KZV3" s="399"/>
      <c r="KZW3" s="399"/>
      <c r="KZX3" s="399"/>
      <c r="KZY3" s="399"/>
      <c r="KZZ3" s="399"/>
      <c r="LAA3" s="399"/>
      <c r="LAB3" s="399"/>
      <c r="LAC3" s="399"/>
      <c r="LAD3" s="399"/>
      <c r="LAE3" s="399"/>
      <c r="LAF3" s="399"/>
      <c r="LAG3" s="399"/>
      <c r="LAH3" s="399"/>
      <c r="LAI3" s="399"/>
      <c r="LAJ3" s="399"/>
      <c r="LAK3" s="399"/>
      <c r="LAL3" s="399"/>
      <c r="LAM3" s="399"/>
      <c r="LAN3" s="399"/>
      <c r="LAO3" s="399"/>
      <c r="LAP3" s="399"/>
      <c r="LAQ3" s="399"/>
      <c r="LAR3" s="399"/>
      <c r="LAS3" s="399"/>
      <c r="LAT3" s="399"/>
      <c r="LAU3" s="399"/>
      <c r="LAV3" s="399"/>
      <c r="LAW3" s="399"/>
      <c r="LAX3" s="399"/>
      <c r="LAY3" s="399"/>
      <c r="LAZ3" s="399"/>
      <c r="LBA3" s="399"/>
      <c r="LBB3" s="399"/>
      <c r="LBC3" s="399"/>
      <c r="LBD3" s="399"/>
      <c r="LBE3" s="399"/>
      <c r="LBF3" s="399"/>
      <c r="LBG3" s="399"/>
      <c r="LBH3" s="399"/>
      <c r="LBI3" s="399"/>
      <c r="LBJ3" s="399"/>
      <c r="LBK3" s="399"/>
      <c r="LBL3" s="399"/>
      <c r="LBM3" s="399"/>
      <c r="LBN3" s="399"/>
      <c r="LBO3" s="399"/>
      <c r="LBP3" s="399"/>
      <c r="LBQ3" s="399"/>
      <c r="LBR3" s="399"/>
      <c r="LBS3" s="399"/>
      <c r="LBT3" s="399"/>
      <c r="LBU3" s="399"/>
      <c r="LBV3" s="399"/>
      <c r="LBW3" s="399"/>
      <c r="LBX3" s="399"/>
      <c r="LBY3" s="399"/>
      <c r="LBZ3" s="399"/>
      <c r="LCA3" s="399"/>
      <c r="LCB3" s="399"/>
      <c r="LCC3" s="399"/>
      <c r="LCD3" s="399"/>
      <c r="LCE3" s="399"/>
      <c r="LCF3" s="399"/>
      <c r="LCG3" s="399"/>
      <c r="LCH3" s="399"/>
      <c r="LCI3" s="399"/>
      <c r="LCJ3" s="399"/>
      <c r="LCK3" s="399"/>
      <c r="LCL3" s="399"/>
      <c r="LCM3" s="399"/>
      <c r="LCN3" s="399"/>
      <c r="LCO3" s="399"/>
      <c r="LCP3" s="399"/>
      <c r="LCQ3" s="399"/>
      <c r="LCR3" s="399"/>
      <c r="LCS3" s="399"/>
      <c r="LCT3" s="399"/>
      <c r="LCU3" s="399"/>
      <c r="LCV3" s="399"/>
      <c r="LCW3" s="399"/>
      <c r="LCX3" s="399"/>
      <c r="LCY3" s="399"/>
      <c r="LCZ3" s="399"/>
      <c r="LDA3" s="399"/>
      <c r="LDB3" s="399"/>
      <c r="LDC3" s="399"/>
      <c r="LDD3" s="399"/>
      <c r="LDE3" s="399"/>
      <c r="LDF3" s="399"/>
      <c r="LDG3" s="399"/>
      <c r="LDH3" s="399"/>
      <c r="LDI3" s="399"/>
      <c r="LDJ3" s="399"/>
      <c r="LDK3" s="399"/>
      <c r="LDL3" s="399"/>
      <c r="LDM3" s="399"/>
      <c r="LDN3" s="399"/>
      <c r="LDO3" s="399"/>
      <c r="LDP3" s="399"/>
      <c r="LDQ3" s="399"/>
      <c r="LDR3" s="399"/>
      <c r="LDS3" s="399"/>
      <c r="LDT3" s="399"/>
      <c r="LDU3" s="399"/>
      <c r="LDV3" s="399"/>
      <c r="LDW3" s="399"/>
      <c r="LDX3" s="399"/>
      <c r="LDY3" s="399"/>
      <c r="LDZ3" s="399"/>
      <c r="LEA3" s="399"/>
      <c r="LEB3" s="399"/>
      <c r="LEC3" s="399"/>
      <c r="LED3" s="399"/>
      <c r="LEE3" s="399"/>
      <c r="LEF3" s="399"/>
      <c r="LEG3" s="399"/>
      <c r="LEH3" s="399"/>
      <c r="LEI3" s="399"/>
      <c r="LEJ3" s="399"/>
      <c r="LEK3" s="399"/>
      <c r="LEL3" s="399"/>
      <c r="LEM3" s="399"/>
      <c r="LEN3" s="399"/>
      <c r="LEO3" s="399"/>
      <c r="LEP3" s="399"/>
      <c r="LEQ3" s="399"/>
      <c r="LER3" s="399"/>
      <c r="LES3" s="399"/>
      <c r="LET3" s="399"/>
      <c r="LEU3" s="399"/>
      <c r="LEV3" s="399"/>
      <c r="LEW3" s="399"/>
      <c r="LEX3" s="399"/>
      <c r="LEY3" s="399"/>
      <c r="LEZ3" s="399"/>
      <c r="LFA3" s="399"/>
      <c r="LFB3" s="399"/>
      <c r="LFC3" s="399"/>
      <c r="LFD3" s="399"/>
      <c r="LFE3" s="399"/>
      <c r="LFF3" s="399"/>
      <c r="LFG3" s="399"/>
      <c r="LFH3" s="399"/>
      <c r="LFI3" s="399"/>
      <c r="LFJ3" s="399"/>
      <c r="LFK3" s="399"/>
      <c r="LFL3" s="399"/>
      <c r="LFM3" s="399"/>
      <c r="LFN3" s="399"/>
      <c r="LFO3" s="399"/>
      <c r="LFP3" s="399"/>
      <c r="LFQ3" s="399"/>
      <c r="LFR3" s="399"/>
      <c r="LFS3" s="399"/>
      <c r="LFT3" s="399"/>
      <c r="LFU3" s="399"/>
      <c r="LFV3" s="399"/>
      <c r="LFW3" s="399"/>
      <c r="LFX3" s="399"/>
      <c r="LFY3" s="399"/>
      <c r="LFZ3" s="399"/>
      <c r="LGA3" s="399"/>
      <c r="LGB3" s="399"/>
      <c r="LGC3" s="399"/>
      <c r="LGD3" s="399"/>
      <c r="LGE3" s="399"/>
      <c r="LGF3" s="399"/>
      <c r="LGG3" s="399"/>
      <c r="LGH3" s="399"/>
      <c r="LGI3" s="399"/>
      <c r="LGJ3" s="399"/>
      <c r="LGK3" s="399"/>
      <c r="LGL3" s="399"/>
      <c r="LGM3" s="399"/>
      <c r="LGN3" s="399"/>
      <c r="LGO3" s="399"/>
      <c r="LGP3" s="399"/>
      <c r="LGQ3" s="399"/>
      <c r="LGR3" s="399"/>
      <c r="LGS3" s="399"/>
      <c r="LGT3" s="399"/>
      <c r="LGU3" s="399"/>
      <c r="LGV3" s="399"/>
      <c r="LGW3" s="399"/>
      <c r="LGX3" s="399"/>
      <c r="LGY3" s="399"/>
      <c r="LGZ3" s="399"/>
      <c r="LHA3" s="399"/>
      <c r="LHB3" s="399"/>
      <c r="LHC3" s="399"/>
      <c r="LHD3" s="399"/>
      <c r="LHE3" s="399"/>
      <c r="LHF3" s="399"/>
      <c r="LHG3" s="399"/>
      <c r="LHH3" s="399"/>
      <c r="LHI3" s="399"/>
      <c r="LHJ3" s="399"/>
      <c r="LHK3" s="399"/>
      <c r="LHL3" s="399"/>
      <c r="LHM3" s="399"/>
      <c r="LHN3" s="399"/>
      <c r="LHO3" s="399"/>
      <c r="LHP3" s="399"/>
      <c r="LHQ3" s="399"/>
      <c r="LHR3" s="399"/>
      <c r="LHS3" s="399"/>
      <c r="LHT3" s="399"/>
      <c r="LHU3" s="399"/>
      <c r="LHV3" s="399"/>
      <c r="LHW3" s="399"/>
      <c r="LHX3" s="399"/>
      <c r="LHY3" s="399"/>
      <c r="LHZ3" s="399"/>
      <c r="LIA3" s="399"/>
      <c r="LIB3" s="399"/>
      <c r="LIC3" s="399"/>
      <c r="LID3" s="399"/>
      <c r="LIE3" s="399"/>
      <c r="LIF3" s="399"/>
      <c r="LIG3" s="399"/>
      <c r="LIH3" s="399"/>
      <c r="LII3" s="399"/>
      <c r="LIJ3" s="399"/>
      <c r="LIK3" s="399"/>
      <c r="LIL3" s="399"/>
      <c r="LIM3" s="399"/>
      <c r="LIN3" s="399"/>
      <c r="LIO3" s="399"/>
      <c r="LIP3" s="399"/>
      <c r="LIQ3" s="399"/>
      <c r="LIR3" s="399"/>
      <c r="LIS3" s="399"/>
      <c r="LIT3" s="399"/>
      <c r="LIU3" s="399"/>
      <c r="LIV3" s="399"/>
      <c r="LIW3" s="399"/>
      <c r="LIX3" s="399"/>
      <c r="LIY3" s="399"/>
      <c r="LIZ3" s="399"/>
      <c r="LJA3" s="399"/>
      <c r="LJB3" s="399"/>
      <c r="LJC3" s="399"/>
      <c r="LJD3" s="399"/>
      <c r="LJE3" s="399"/>
      <c r="LJF3" s="399"/>
      <c r="LJG3" s="399"/>
      <c r="LJH3" s="399"/>
      <c r="LJI3" s="399"/>
      <c r="LJJ3" s="399"/>
      <c r="LJK3" s="399"/>
      <c r="LJL3" s="399"/>
      <c r="LJM3" s="399"/>
      <c r="LJN3" s="399"/>
      <c r="LJO3" s="399"/>
      <c r="LJP3" s="399"/>
      <c r="LJQ3" s="399"/>
      <c r="LJR3" s="399"/>
      <c r="LJS3" s="399"/>
      <c r="LJT3" s="399"/>
      <c r="LJU3" s="399"/>
      <c r="LJV3" s="399"/>
      <c r="LJW3" s="399"/>
      <c r="LJX3" s="399"/>
      <c r="LJY3" s="399"/>
      <c r="LJZ3" s="399"/>
      <c r="LKA3" s="399"/>
      <c r="LKB3" s="399"/>
      <c r="LKC3" s="399"/>
      <c r="LKD3" s="399"/>
      <c r="LKE3" s="399"/>
      <c r="LKF3" s="399"/>
      <c r="LKG3" s="399"/>
      <c r="LKH3" s="399"/>
      <c r="LKI3" s="399"/>
      <c r="LKJ3" s="399"/>
      <c r="LKK3" s="399"/>
      <c r="LKL3" s="399"/>
      <c r="LKM3" s="399"/>
      <c r="LKN3" s="399"/>
      <c r="LKO3" s="399"/>
      <c r="LKP3" s="399"/>
      <c r="LKQ3" s="399"/>
      <c r="LKR3" s="399"/>
      <c r="LKS3" s="399"/>
      <c r="LKT3" s="399"/>
      <c r="LKU3" s="399"/>
      <c r="LKV3" s="399"/>
      <c r="LKW3" s="399"/>
      <c r="LKX3" s="399"/>
      <c r="LKY3" s="399"/>
      <c r="LKZ3" s="399"/>
      <c r="LLA3" s="399"/>
      <c r="LLB3" s="399"/>
      <c r="LLC3" s="399"/>
      <c r="LLD3" s="399"/>
      <c r="LLE3" s="399"/>
      <c r="LLF3" s="399"/>
      <c r="LLG3" s="399"/>
      <c r="LLH3" s="399"/>
      <c r="LLI3" s="399"/>
      <c r="LLJ3" s="399"/>
      <c r="LLK3" s="399"/>
      <c r="LLL3" s="399"/>
      <c r="LLM3" s="399"/>
      <c r="LLN3" s="399"/>
      <c r="LLO3" s="399"/>
      <c r="LLP3" s="399"/>
      <c r="LLQ3" s="399"/>
      <c r="LLR3" s="399"/>
      <c r="LLS3" s="399"/>
      <c r="LLT3" s="399"/>
      <c r="LLU3" s="399"/>
      <c r="LLV3" s="399"/>
      <c r="LLW3" s="399"/>
      <c r="LLX3" s="399"/>
      <c r="LLY3" s="399"/>
      <c r="LLZ3" s="399"/>
      <c r="LMA3" s="399"/>
      <c r="LMB3" s="399"/>
      <c r="LMC3" s="399"/>
      <c r="LMD3" s="399"/>
      <c r="LME3" s="399"/>
      <c r="LMF3" s="399"/>
      <c r="LMG3" s="399"/>
      <c r="LMH3" s="399"/>
      <c r="LMI3" s="399"/>
      <c r="LMJ3" s="399"/>
      <c r="LMK3" s="399"/>
      <c r="LML3" s="399"/>
      <c r="LMM3" s="399"/>
      <c r="LMN3" s="399"/>
      <c r="LMO3" s="399"/>
      <c r="LMP3" s="399"/>
      <c r="LMQ3" s="399"/>
      <c r="LMR3" s="399"/>
      <c r="LMS3" s="399"/>
      <c r="LMT3" s="399"/>
      <c r="LMU3" s="399"/>
      <c r="LMV3" s="399"/>
      <c r="LMW3" s="399"/>
      <c r="LMX3" s="399"/>
      <c r="LMY3" s="399"/>
      <c r="LMZ3" s="399"/>
      <c r="LNA3" s="399"/>
      <c r="LNB3" s="399"/>
      <c r="LNC3" s="399"/>
      <c r="LND3" s="399"/>
      <c r="LNE3" s="399"/>
      <c r="LNF3" s="399"/>
      <c r="LNG3" s="399"/>
      <c r="LNH3" s="399"/>
      <c r="LNI3" s="399"/>
      <c r="LNJ3" s="399"/>
      <c r="LNK3" s="399"/>
      <c r="LNL3" s="399"/>
      <c r="LNM3" s="399"/>
      <c r="LNN3" s="399"/>
      <c r="LNO3" s="399"/>
      <c r="LNP3" s="399"/>
      <c r="LNQ3" s="399"/>
      <c r="LNR3" s="399"/>
      <c r="LNS3" s="399"/>
      <c r="LNT3" s="399"/>
      <c r="LNU3" s="399"/>
      <c r="LNV3" s="399"/>
      <c r="LNW3" s="399"/>
      <c r="LNX3" s="399"/>
      <c r="LNY3" s="399"/>
      <c r="LNZ3" s="399"/>
      <c r="LOA3" s="399"/>
      <c r="LOB3" s="399"/>
      <c r="LOC3" s="399"/>
      <c r="LOD3" s="399"/>
      <c r="LOE3" s="399"/>
      <c r="LOF3" s="399"/>
      <c r="LOG3" s="399"/>
      <c r="LOH3" s="399"/>
      <c r="LOI3" s="399"/>
      <c r="LOJ3" s="399"/>
      <c r="LOK3" s="399"/>
      <c r="LOL3" s="399"/>
      <c r="LOM3" s="399"/>
      <c r="LON3" s="399"/>
      <c r="LOO3" s="399"/>
      <c r="LOP3" s="399"/>
      <c r="LOQ3" s="399"/>
      <c r="LOR3" s="399"/>
      <c r="LOS3" s="399"/>
      <c r="LOT3" s="399"/>
      <c r="LOU3" s="399"/>
      <c r="LOV3" s="399"/>
      <c r="LOW3" s="399"/>
      <c r="LOX3" s="399"/>
      <c r="LOY3" s="399"/>
      <c r="LOZ3" s="399"/>
      <c r="LPA3" s="399"/>
      <c r="LPB3" s="399"/>
      <c r="LPC3" s="399"/>
      <c r="LPD3" s="399"/>
      <c r="LPE3" s="399"/>
      <c r="LPF3" s="399"/>
      <c r="LPG3" s="399"/>
      <c r="LPH3" s="399"/>
      <c r="LPI3" s="399"/>
      <c r="LPJ3" s="399"/>
      <c r="LPK3" s="399"/>
      <c r="LPL3" s="399"/>
      <c r="LPM3" s="399"/>
      <c r="LPN3" s="399"/>
      <c r="LPO3" s="399"/>
      <c r="LPP3" s="399"/>
      <c r="LPQ3" s="399"/>
      <c r="LPR3" s="399"/>
      <c r="LPS3" s="399"/>
      <c r="LPT3" s="399"/>
      <c r="LPU3" s="399"/>
      <c r="LPV3" s="399"/>
      <c r="LPW3" s="399"/>
      <c r="LPX3" s="399"/>
      <c r="LPY3" s="399"/>
      <c r="LPZ3" s="399"/>
      <c r="LQA3" s="399"/>
      <c r="LQB3" s="399"/>
      <c r="LQC3" s="399"/>
      <c r="LQD3" s="399"/>
      <c r="LQE3" s="399"/>
      <c r="LQF3" s="399"/>
      <c r="LQG3" s="399"/>
      <c r="LQH3" s="399"/>
      <c r="LQI3" s="399"/>
      <c r="LQJ3" s="399"/>
      <c r="LQK3" s="399"/>
      <c r="LQL3" s="399"/>
      <c r="LQM3" s="399"/>
      <c r="LQN3" s="399"/>
      <c r="LQO3" s="399"/>
      <c r="LQP3" s="399"/>
      <c r="LQQ3" s="399"/>
      <c r="LQR3" s="399"/>
      <c r="LQS3" s="399"/>
      <c r="LQT3" s="399"/>
      <c r="LQU3" s="399"/>
      <c r="LQV3" s="399"/>
      <c r="LQW3" s="399"/>
      <c r="LQX3" s="399"/>
      <c r="LQY3" s="399"/>
      <c r="LQZ3" s="399"/>
      <c r="LRA3" s="399"/>
      <c r="LRB3" s="399"/>
      <c r="LRC3" s="399"/>
      <c r="LRD3" s="399"/>
      <c r="LRE3" s="399"/>
      <c r="LRF3" s="399"/>
      <c r="LRG3" s="399"/>
      <c r="LRH3" s="399"/>
      <c r="LRI3" s="399"/>
      <c r="LRJ3" s="399"/>
      <c r="LRK3" s="399"/>
      <c r="LRL3" s="399"/>
      <c r="LRM3" s="399"/>
      <c r="LRN3" s="399"/>
      <c r="LRO3" s="399"/>
      <c r="LRP3" s="399"/>
      <c r="LRQ3" s="399"/>
      <c r="LRR3" s="399"/>
      <c r="LRS3" s="399"/>
      <c r="LRT3" s="399"/>
      <c r="LRU3" s="399"/>
      <c r="LRV3" s="399"/>
      <c r="LRW3" s="399"/>
      <c r="LRX3" s="399"/>
      <c r="LRY3" s="399"/>
      <c r="LRZ3" s="399"/>
      <c r="LSA3" s="399"/>
      <c r="LSB3" s="399"/>
      <c r="LSC3" s="399"/>
      <c r="LSD3" s="399"/>
      <c r="LSE3" s="399"/>
      <c r="LSF3" s="399"/>
      <c r="LSG3" s="399"/>
      <c r="LSH3" s="399"/>
      <c r="LSI3" s="399"/>
      <c r="LSJ3" s="399"/>
      <c r="LSK3" s="399"/>
      <c r="LSL3" s="399"/>
      <c r="LSM3" s="399"/>
      <c r="LSN3" s="399"/>
      <c r="LSO3" s="399"/>
      <c r="LSP3" s="399"/>
      <c r="LSQ3" s="399"/>
      <c r="LSR3" s="399"/>
      <c r="LSS3" s="399"/>
      <c r="LST3" s="399"/>
      <c r="LSU3" s="399"/>
      <c r="LSV3" s="399"/>
      <c r="LSW3" s="399"/>
      <c r="LSX3" s="399"/>
      <c r="LSY3" s="399"/>
      <c r="LSZ3" s="399"/>
      <c r="LTA3" s="399"/>
      <c r="LTB3" s="399"/>
      <c r="LTC3" s="399"/>
      <c r="LTD3" s="399"/>
      <c r="LTE3" s="399"/>
      <c r="LTF3" s="399"/>
      <c r="LTG3" s="399"/>
      <c r="LTH3" s="399"/>
      <c r="LTI3" s="399"/>
      <c r="LTJ3" s="399"/>
      <c r="LTK3" s="399"/>
      <c r="LTL3" s="399"/>
      <c r="LTM3" s="399"/>
      <c r="LTN3" s="399"/>
      <c r="LTO3" s="399"/>
      <c r="LTP3" s="399"/>
      <c r="LTQ3" s="399"/>
      <c r="LTR3" s="399"/>
      <c r="LTS3" s="399"/>
      <c r="LTT3" s="399"/>
      <c r="LTU3" s="399"/>
      <c r="LTV3" s="399"/>
      <c r="LTW3" s="399"/>
      <c r="LTX3" s="399"/>
      <c r="LTY3" s="399"/>
      <c r="LTZ3" s="399"/>
      <c r="LUA3" s="399"/>
      <c r="LUB3" s="399"/>
      <c r="LUC3" s="399"/>
      <c r="LUD3" s="399"/>
      <c r="LUE3" s="399"/>
      <c r="LUF3" s="399"/>
      <c r="LUG3" s="399"/>
      <c r="LUH3" s="399"/>
      <c r="LUI3" s="399"/>
      <c r="LUJ3" s="399"/>
      <c r="LUK3" s="399"/>
      <c r="LUL3" s="399"/>
      <c r="LUM3" s="399"/>
      <c r="LUN3" s="399"/>
      <c r="LUO3" s="399"/>
      <c r="LUP3" s="399"/>
      <c r="LUQ3" s="399"/>
      <c r="LUR3" s="399"/>
      <c r="LUS3" s="399"/>
      <c r="LUT3" s="399"/>
      <c r="LUU3" s="399"/>
      <c r="LUV3" s="399"/>
      <c r="LUW3" s="399"/>
      <c r="LUX3" s="399"/>
      <c r="LUY3" s="399"/>
      <c r="LUZ3" s="399"/>
      <c r="LVA3" s="399"/>
      <c r="LVB3" s="399"/>
      <c r="LVC3" s="399"/>
      <c r="LVD3" s="399"/>
      <c r="LVE3" s="399"/>
      <c r="LVF3" s="399"/>
      <c r="LVG3" s="399"/>
      <c r="LVH3" s="399"/>
      <c r="LVI3" s="399"/>
      <c r="LVJ3" s="399"/>
      <c r="LVK3" s="399"/>
      <c r="LVL3" s="399"/>
      <c r="LVM3" s="399"/>
      <c r="LVN3" s="399"/>
      <c r="LVO3" s="399"/>
      <c r="LVP3" s="399"/>
      <c r="LVQ3" s="399"/>
      <c r="LVR3" s="399"/>
      <c r="LVS3" s="399"/>
      <c r="LVT3" s="399"/>
      <c r="LVU3" s="399"/>
      <c r="LVV3" s="399"/>
      <c r="LVW3" s="399"/>
      <c r="LVX3" s="399"/>
      <c r="LVY3" s="399"/>
      <c r="LVZ3" s="399"/>
      <c r="LWA3" s="399"/>
      <c r="LWB3" s="399"/>
      <c r="LWC3" s="399"/>
      <c r="LWD3" s="399"/>
      <c r="LWE3" s="399"/>
      <c r="LWF3" s="399"/>
      <c r="LWG3" s="399"/>
      <c r="LWH3" s="399"/>
      <c r="LWI3" s="399"/>
      <c r="LWJ3" s="399"/>
      <c r="LWK3" s="399"/>
      <c r="LWL3" s="399"/>
      <c r="LWM3" s="399"/>
      <c r="LWN3" s="399"/>
      <c r="LWO3" s="399"/>
      <c r="LWP3" s="399"/>
      <c r="LWQ3" s="399"/>
      <c r="LWR3" s="399"/>
      <c r="LWS3" s="399"/>
      <c r="LWT3" s="399"/>
      <c r="LWU3" s="399"/>
      <c r="LWV3" s="399"/>
      <c r="LWW3" s="399"/>
      <c r="LWX3" s="399"/>
      <c r="LWY3" s="399"/>
      <c r="LWZ3" s="399"/>
      <c r="LXA3" s="399"/>
      <c r="LXB3" s="399"/>
      <c r="LXC3" s="399"/>
      <c r="LXD3" s="399"/>
      <c r="LXE3" s="399"/>
      <c r="LXF3" s="399"/>
      <c r="LXG3" s="399"/>
      <c r="LXH3" s="399"/>
      <c r="LXI3" s="399"/>
      <c r="LXJ3" s="399"/>
      <c r="LXK3" s="399"/>
      <c r="LXL3" s="399"/>
      <c r="LXM3" s="399"/>
      <c r="LXN3" s="399"/>
      <c r="LXO3" s="399"/>
      <c r="LXP3" s="399"/>
      <c r="LXQ3" s="399"/>
      <c r="LXR3" s="399"/>
      <c r="LXS3" s="399"/>
      <c r="LXT3" s="399"/>
      <c r="LXU3" s="399"/>
      <c r="LXV3" s="399"/>
      <c r="LXW3" s="399"/>
      <c r="LXX3" s="399"/>
      <c r="LXY3" s="399"/>
      <c r="LXZ3" s="399"/>
      <c r="LYA3" s="399"/>
      <c r="LYB3" s="399"/>
      <c r="LYC3" s="399"/>
      <c r="LYD3" s="399"/>
      <c r="LYE3" s="399"/>
      <c r="LYF3" s="399"/>
      <c r="LYG3" s="399"/>
      <c r="LYH3" s="399"/>
      <c r="LYI3" s="399"/>
      <c r="LYJ3" s="399"/>
      <c r="LYK3" s="399"/>
      <c r="LYL3" s="399"/>
      <c r="LYM3" s="399"/>
      <c r="LYN3" s="399"/>
      <c r="LYO3" s="399"/>
      <c r="LYP3" s="399"/>
      <c r="LYQ3" s="399"/>
      <c r="LYR3" s="399"/>
      <c r="LYS3" s="399"/>
      <c r="LYT3" s="399"/>
      <c r="LYU3" s="399"/>
      <c r="LYV3" s="399"/>
      <c r="LYW3" s="399"/>
      <c r="LYX3" s="399"/>
      <c r="LYY3" s="399"/>
      <c r="LYZ3" s="399"/>
      <c r="LZA3" s="399"/>
      <c r="LZB3" s="399"/>
      <c r="LZC3" s="399"/>
      <c r="LZD3" s="399"/>
      <c r="LZE3" s="399"/>
      <c r="LZF3" s="399"/>
      <c r="LZG3" s="399"/>
      <c r="LZH3" s="399"/>
      <c r="LZI3" s="399"/>
      <c r="LZJ3" s="399"/>
      <c r="LZK3" s="399"/>
      <c r="LZL3" s="399"/>
      <c r="LZM3" s="399"/>
      <c r="LZN3" s="399"/>
      <c r="LZO3" s="399"/>
      <c r="LZP3" s="399"/>
      <c r="LZQ3" s="399"/>
      <c r="LZR3" s="399"/>
      <c r="LZS3" s="399"/>
      <c r="LZT3" s="399"/>
      <c r="LZU3" s="399"/>
      <c r="LZV3" s="399"/>
      <c r="LZW3" s="399"/>
      <c r="LZX3" s="399"/>
      <c r="LZY3" s="399"/>
      <c r="LZZ3" s="399"/>
      <c r="MAA3" s="399"/>
      <c r="MAB3" s="399"/>
      <c r="MAC3" s="399"/>
      <c r="MAD3" s="399"/>
      <c r="MAE3" s="399"/>
      <c r="MAF3" s="399"/>
      <c r="MAG3" s="399"/>
      <c r="MAH3" s="399"/>
      <c r="MAI3" s="399"/>
      <c r="MAJ3" s="399"/>
      <c r="MAK3" s="399"/>
      <c r="MAL3" s="399"/>
      <c r="MAM3" s="399"/>
      <c r="MAN3" s="399"/>
      <c r="MAO3" s="399"/>
      <c r="MAP3" s="399"/>
      <c r="MAQ3" s="399"/>
      <c r="MAR3" s="399"/>
      <c r="MAS3" s="399"/>
      <c r="MAT3" s="399"/>
      <c r="MAU3" s="399"/>
      <c r="MAV3" s="399"/>
      <c r="MAW3" s="399"/>
      <c r="MAX3" s="399"/>
      <c r="MAY3" s="399"/>
      <c r="MAZ3" s="399"/>
      <c r="MBA3" s="399"/>
      <c r="MBB3" s="399"/>
      <c r="MBC3" s="399"/>
      <c r="MBD3" s="399"/>
      <c r="MBE3" s="399"/>
      <c r="MBF3" s="399"/>
      <c r="MBG3" s="399"/>
      <c r="MBH3" s="399"/>
      <c r="MBI3" s="399"/>
      <c r="MBJ3" s="399"/>
      <c r="MBK3" s="399"/>
      <c r="MBL3" s="399"/>
      <c r="MBM3" s="399"/>
      <c r="MBN3" s="399"/>
      <c r="MBO3" s="399"/>
      <c r="MBP3" s="399"/>
      <c r="MBQ3" s="399"/>
      <c r="MBR3" s="399"/>
      <c r="MBS3" s="399"/>
      <c r="MBT3" s="399"/>
      <c r="MBU3" s="399"/>
      <c r="MBV3" s="399"/>
      <c r="MBW3" s="399"/>
      <c r="MBX3" s="399"/>
      <c r="MBY3" s="399"/>
      <c r="MBZ3" s="399"/>
      <c r="MCA3" s="399"/>
      <c r="MCB3" s="399"/>
      <c r="MCC3" s="399"/>
      <c r="MCD3" s="399"/>
      <c r="MCE3" s="399"/>
      <c r="MCF3" s="399"/>
      <c r="MCG3" s="399"/>
      <c r="MCH3" s="399"/>
      <c r="MCI3" s="399"/>
      <c r="MCJ3" s="399"/>
      <c r="MCK3" s="399"/>
      <c r="MCL3" s="399"/>
      <c r="MCM3" s="399"/>
      <c r="MCN3" s="399"/>
      <c r="MCO3" s="399"/>
      <c r="MCP3" s="399"/>
      <c r="MCQ3" s="399"/>
      <c r="MCR3" s="399"/>
      <c r="MCS3" s="399"/>
      <c r="MCT3" s="399"/>
      <c r="MCU3" s="399"/>
      <c r="MCV3" s="399"/>
      <c r="MCW3" s="399"/>
      <c r="MCX3" s="399"/>
      <c r="MCY3" s="399"/>
      <c r="MCZ3" s="399"/>
      <c r="MDA3" s="399"/>
      <c r="MDB3" s="399"/>
      <c r="MDC3" s="399"/>
      <c r="MDD3" s="399"/>
      <c r="MDE3" s="399"/>
      <c r="MDF3" s="399"/>
      <c r="MDG3" s="399"/>
      <c r="MDH3" s="399"/>
      <c r="MDI3" s="399"/>
      <c r="MDJ3" s="399"/>
      <c r="MDK3" s="399"/>
      <c r="MDL3" s="399"/>
      <c r="MDM3" s="399"/>
      <c r="MDN3" s="399"/>
      <c r="MDO3" s="399"/>
      <c r="MDP3" s="399"/>
      <c r="MDQ3" s="399"/>
      <c r="MDR3" s="399"/>
      <c r="MDS3" s="399"/>
      <c r="MDT3" s="399"/>
      <c r="MDU3" s="399"/>
      <c r="MDV3" s="399"/>
      <c r="MDW3" s="399"/>
      <c r="MDX3" s="399"/>
      <c r="MDY3" s="399"/>
      <c r="MDZ3" s="399"/>
      <c r="MEA3" s="399"/>
      <c r="MEB3" s="399"/>
      <c r="MEC3" s="399"/>
      <c r="MED3" s="399"/>
      <c r="MEE3" s="399"/>
      <c r="MEF3" s="399"/>
      <c r="MEG3" s="399"/>
      <c r="MEH3" s="399"/>
      <c r="MEI3" s="399"/>
      <c r="MEJ3" s="399"/>
      <c r="MEK3" s="399"/>
      <c r="MEL3" s="399"/>
      <c r="MEM3" s="399"/>
      <c r="MEN3" s="399"/>
      <c r="MEO3" s="399"/>
      <c r="MEP3" s="399"/>
      <c r="MEQ3" s="399"/>
      <c r="MER3" s="399"/>
      <c r="MES3" s="399"/>
      <c r="MET3" s="399"/>
      <c r="MEU3" s="399"/>
      <c r="MEV3" s="399"/>
      <c r="MEW3" s="399"/>
      <c r="MEX3" s="399"/>
      <c r="MEY3" s="399"/>
      <c r="MEZ3" s="399"/>
      <c r="MFA3" s="399"/>
      <c r="MFB3" s="399"/>
      <c r="MFC3" s="399"/>
      <c r="MFD3" s="399"/>
      <c r="MFE3" s="399"/>
      <c r="MFF3" s="399"/>
      <c r="MFG3" s="399"/>
      <c r="MFH3" s="399"/>
      <c r="MFI3" s="399"/>
      <c r="MFJ3" s="399"/>
      <c r="MFK3" s="399"/>
      <c r="MFL3" s="399"/>
      <c r="MFM3" s="399"/>
      <c r="MFN3" s="399"/>
      <c r="MFO3" s="399"/>
      <c r="MFP3" s="399"/>
      <c r="MFQ3" s="399"/>
      <c r="MFR3" s="399"/>
      <c r="MFS3" s="399"/>
      <c r="MFT3" s="399"/>
      <c r="MFU3" s="399"/>
      <c r="MFV3" s="399"/>
      <c r="MFW3" s="399"/>
      <c r="MFX3" s="399"/>
      <c r="MFY3" s="399"/>
      <c r="MFZ3" s="399"/>
      <c r="MGA3" s="399"/>
      <c r="MGB3" s="399"/>
      <c r="MGC3" s="399"/>
      <c r="MGD3" s="399"/>
      <c r="MGE3" s="399"/>
      <c r="MGF3" s="399"/>
      <c r="MGG3" s="399"/>
      <c r="MGH3" s="399"/>
      <c r="MGI3" s="399"/>
      <c r="MGJ3" s="399"/>
      <c r="MGK3" s="399"/>
      <c r="MGL3" s="399"/>
      <c r="MGM3" s="399"/>
      <c r="MGN3" s="399"/>
      <c r="MGO3" s="399"/>
      <c r="MGP3" s="399"/>
      <c r="MGQ3" s="399"/>
      <c r="MGR3" s="399"/>
      <c r="MGS3" s="399"/>
      <c r="MGT3" s="399"/>
      <c r="MGU3" s="399"/>
      <c r="MGV3" s="399"/>
      <c r="MGW3" s="399"/>
      <c r="MGX3" s="399"/>
      <c r="MGY3" s="399"/>
      <c r="MGZ3" s="399"/>
      <c r="MHA3" s="399"/>
      <c r="MHB3" s="399"/>
      <c r="MHC3" s="399"/>
      <c r="MHD3" s="399"/>
      <c r="MHE3" s="399"/>
      <c r="MHF3" s="399"/>
      <c r="MHG3" s="399"/>
      <c r="MHH3" s="399"/>
      <c r="MHI3" s="399"/>
      <c r="MHJ3" s="399"/>
      <c r="MHK3" s="399"/>
      <c r="MHL3" s="399"/>
      <c r="MHM3" s="399"/>
      <c r="MHN3" s="399"/>
      <c r="MHO3" s="399"/>
      <c r="MHP3" s="399"/>
      <c r="MHQ3" s="399"/>
      <c r="MHR3" s="399"/>
      <c r="MHS3" s="399"/>
      <c r="MHT3" s="399"/>
      <c r="MHU3" s="399"/>
      <c r="MHV3" s="399"/>
      <c r="MHW3" s="399"/>
      <c r="MHX3" s="399"/>
      <c r="MHY3" s="399"/>
      <c r="MHZ3" s="399"/>
      <c r="MIA3" s="399"/>
      <c r="MIB3" s="399"/>
      <c r="MIC3" s="399"/>
      <c r="MID3" s="399"/>
      <c r="MIE3" s="399"/>
      <c r="MIF3" s="399"/>
      <c r="MIG3" s="399"/>
      <c r="MIH3" s="399"/>
      <c r="MII3" s="399"/>
      <c r="MIJ3" s="399"/>
      <c r="MIK3" s="399"/>
      <c r="MIL3" s="399"/>
      <c r="MIM3" s="399"/>
      <c r="MIN3" s="399"/>
      <c r="MIO3" s="399"/>
      <c r="MIP3" s="399"/>
      <c r="MIQ3" s="399"/>
      <c r="MIR3" s="399"/>
      <c r="MIS3" s="399"/>
      <c r="MIT3" s="399"/>
      <c r="MIU3" s="399"/>
      <c r="MIV3" s="399"/>
      <c r="MIW3" s="399"/>
      <c r="MIX3" s="399"/>
      <c r="MIY3" s="399"/>
      <c r="MIZ3" s="399"/>
      <c r="MJA3" s="399"/>
      <c r="MJB3" s="399"/>
      <c r="MJC3" s="399"/>
      <c r="MJD3" s="399"/>
      <c r="MJE3" s="399"/>
      <c r="MJF3" s="399"/>
      <c r="MJG3" s="399"/>
      <c r="MJH3" s="399"/>
      <c r="MJI3" s="399"/>
      <c r="MJJ3" s="399"/>
      <c r="MJK3" s="399"/>
      <c r="MJL3" s="399"/>
      <c r="MJM3" s="399"/>
      <c r="MJN3" s="399"/>
      <c r="MJO3" s="399"/>
      <c r="MJP3" s="399"/>
      <c r="MJQ3" s="399"/>
      <c r="MJR3" s="399"/>
      <c r="MJS3" s="399"/>
      <c r="MJT3" s="399"/>
      <c r="MJU3" s="399"/>
      <c r="MJV3" s="399"/>
      <c r="MJW3" s="399"/>
      <c r="MJX3" s="399"/>
      <c r="MJY3" s="399"/>
      <c r="MJZ3" s="399"/>
      <c r="MKA3" s="399"/>
      <c r="MKB3" s="399"/>
      <c r="MKC3" s="399"/>
      <c r="MKD3" s="399"/>
      <c r="MKE3" s="399"/>
      <c r="MKF3" s="399"/>
      <c r="MKG3" s="399"/>
      <c r="MKH3" s="399"/>
      <c r="MKI3" s="399"/>
      <c r="MKJ3" s="399"/>
      <c r="MKK3" s="399"/>
      <c r="MKL3" s="399"/>
      <c r="MKM3" s="399"/>
      <c r="MKN3" s="399"/>
      <c r="MKO3" s="399"/>
      <c r="MKP3" s="399"/>
      <c r="MKQ3" s="399"/>
      <c r="MKR3" s="399"/>
      <c r="MKS3" s="399"/>
      <c r="MKT3" s="399"/>
      <c r="MKU3" s="399"/>
      <c r="MKV3" s="399"/>
      <c r="MKW3" s="399"/>
      <c r="MKX3" s="399"/>
      <c r="MKY3" s="399"/>
      <c r="MKZ3" s="399"/>
      <c r="MLA3" s="399"/>
      <c r="MLB3" s="399"/>
      <c r="MLC3" s="399"/>
      <c r="MLD3" s="399"/>
      <c r="MLE3" s="399"/>
      <c r="MLF3" s="399"/>
      <c r="MLG3" s="399"/>
      <c r="MLH3" s="399"/>
      <c r="MLI3" s="399"/>
      <c r="MLJ3" s="399"/>
      <c r="MLK3" s="399"/>
      <c r="MLL3" s="399"/>
      <c r="MLM3" s="399"/>
      <c r="MLN3" s="399"/>
      <c r="MLO3" s="399"/>
      <c r="MLP3" s="399"/>
      <c r="MLQ3" s="399"/>
      <c r="MLR3" s="399"/>
      <c r="MLS3" s="399"/>
      <c r="MLT3" s="399"/>
      <c r="MLU3" s="399"/>
      <c r="MLV3" s="399"/>
      <c r="MLW3" s="399"/>
      <c r="MLX3" s="399"/>
      <c r="MLY3" s="399"/>
      <c r="MLZ3" s="399"/>
      <c r="MMA3" s="399"/>
      <c r="MMB3" s="399"/>
      <c r="MMC3" s="399"/>
      <c r="MMD3" s="399"/>
      <c r="MME3" s="399"/>
      <c r="MMF3" s="399"/>
      <c r="MMG3" s="399"/>
      <c r="MMH3" s="399"/>
      <c r="MMI3" s="399"/>
      <c r="MMJ3" s="399"/>
      <c r="MMK3" s="399"/>
      <c r="MML3" s="399"/>
      <c r="MMM3" s="399"/>
      <c r="MMN3" s="399"/>
      <c r="MMO3" s="399"/>
      <c r="MMP3" s="399"/>
      <c r="MMQ3" s="399"/>
      <c r="MMR3" s="399"/>
      <c r="MMS3" s="399"/>
      <c r="MMT3" s="399"/>
      <c r="MMU3" s="399"/>
      <c r="MMV3" s="399"/>
      <c r="MMW3" s="399"/>
      <c r="MMX3" s="399"/>
      <c r="MMY3" s="399"/>
      <c r="MMZ3" s="399"/>
      <c r="MNA3" s="399"/>
      <c r="MNB3" s="399"/>
      <c r="MNC3" s="399"/>
      <c r="MND3" s="399"/>
      <c r="MNE3" s="399"/>
      <c r="MNF3" s="399"/>
      <c r="MNG3" s="399"/>
      <c r="MNH3" s="399"/>
      <c r="MNI3" s="399"/>
      <c r="MNJ3" s="399"/>
      <c r="MNK3" s="399"/>
      <c r="MNL3" s="399"/>
      <c r="MNM3" s="399"/>
      <c r="MNN3" s="399"/>
      <c r="MNO3" s="399"/>
      <c r="MNP3" s="399"/>
      <c r="MNQ3" s="399"/>
      <c r="MNR3" s="399"/>
      <c r="MNS3" s="399"/>
      <c r="MNT3" s="399"/>
      <c r="MNU3" s="399"/>
      <c r="MNV3" s="399"/>
      <c r="MNW3" s="399"/>
      <c r="MNX3" s="399"/>
      <c r="MNY3" s="399"/>
      <c r="MNZ3" s="399"/>
      <c r="MOA3" s="399"/>
      <c r="MOB3" s="399"/>
      <c r="MOC3" s="399"/>
      <c r="MOD3" s="399"/>
      <c r="MOE3" s="399"/>
      <c r="MOF3" s="399"/>
      <c r="MOG3" s="399"/>
      <c r="MOH3" s="399"/>
      <c r="MOI3" s="399"/>
      <c r="MOJ3" s="399"/>
      <c r="MOK3" s="399"/>
      <c r="MOL3" s="399"/>
      <c r="MOM3" s="399"/>
      <c r="MON3" s="399"/>
      <c r="MOO3" s="399"/>
      <c r="MOP3" s="399"/>
      <c r="MOQ3" s="399"/>
      <c r="MOR3" s="399"/>
      <c r="MOS3" s="399"/>
      <c r="MOT3" s="399"/>
      <c r="MOU3" s="399"/>
      <c r="MOV3" s="399"/>
      <c r="MOW3" s="399"/>
      <c r="MOX3" s="399"/>
      <c r="MOY3" s="399"/>
      <c r="MOZ3" s="399"/>
      <c r="MPA3" s="399"/>
      <c r="MPB3" s="399"/>
      <c r="MPC3" s="399"/>
      <c r="MPD3" s="399"/>
      <c r="MPE3" s="399"/>
      <c r="MPF3" s="399"/>
      <c r="MPG3" s="399"/>
      <c r="MPH3" s="399"/>
      <c r="MPI3" s="399"/>
      <c r="MPJ3" s="399"/>
      <c r="MPK3" s="399"/>
      <c r="MPL3" s="399"/>
      <c r="MPM3" s="399"/>
      <c r="MPN3" s="399"/>
      <c r="MPO3" s="399"/>
      <c r="MPP3" s="399"/>
      <c r="MPQ3" s="399"/>
      <c r="MPR3" s="399"/>
      <c r="MPS3" s="399"/>
      <c r="MPT3" s="399"/>
      <c r="MPU3" s="399"/>
      <c r="MPV3" s="399"/>
      <c r="MPW3" s="399"/>
      <c r="MPX3" s="399"/>
      <c r="MPY3" s="399"/>
      <c r="MPZ3" s="399"/>
      <c r="MQA3" s="399"/>
      <c r="MQB3" s="399"/>
      <c r="MQC3" s="399"/>
      <c r="MQD3" s="399"/>
      <c r="MQE3" s="399"/>
      <c r="MQF3" s="399"/>
      <c r="MQG3" s="399"/>
      <c r="MQH3" s="399"/>
      <c r="MQI3" s="399"/>
      <c r="MQJ3" s="399"/>
      <c r="MQK3" s="399"/>
      <c r="MQL3" s="399"/>
      <c r="MQM3" s="399"/>
      <c r="MQN3" s="399"/>
      <c r="MQO3" s="399"/>
      <c r="MQP3" s="399"/>
      <c r="MQQ3" s="399"/>
      <c r="MQR3" s="399"/>
      <c r="MQS3" s="399"/>
      <c r="MQT3" s="399"/>
      <c r="MQU3" s="399"/>
      <c r="MQV3" s="399"/>
      <c r="MQW3" s="399"/>
      <c r="MQX3" s="399"/>
      <c r="MQY3" s="399"/>
      <c r="MQZ3" s="399"/>
      <c r="MRA3" s="399"/>
      <c r="MRB3" s="399"/>
      <c r="MRC3" s="399"/>
      <c r="MRD3" s="399"/>
      <c r="MRE3" s="399"/>
      <c r="MRF3" s="399"/>
      <c r="MRG3" s="399"/>
      <c r="MRH3" s="399"/>
      <c r="MRI3" s="399"/>
      <c r="MRJ3" s="399"/>
      <c r="MRK3" s="399"/>
      <c r="MRL3" s="399"/>
      <c r="MRM3" s="399"/>
      <c r="MRN3" s="399"/>
      <c r="MRO3" s="399"/>
      <c r="MRP3" s="399"/>
      <c r="MRQ3" s="399"/>
      <c r="MRR3" s="399"/>
      <c r="MRS3" s="399"/>
      <c r="MRT3" s="399"/>
      <c r="MRU3" s="399"/>
      <c r="MRV3" s="399"/>
      <c r="MRW3" s="399"/>
      <c r="MRX3" s="399"/>
      <c r="MRY3" s="399"/>
      <c r="MRZ3" s="399"/>
      <c r="MSA3" s="399"/>
      <c r="MSB3" s="399"/>
      <c r="MSC3" s="399"/>
      <c r="MSD3" s="399"/>
      <c r="MSE3" s="399"/>
      <c r="MSF3" s="399"/>
      <c r="MSG3" s="399"/>
      <c r="MSH3" s="399"/>
      <c r="MSI3" s="399"/>
      <c r="MSJ3" s="399"/>
      <c r="MSK3" s="399"/>
      <c r="MSL3" s="399"/>
      <c r="MSM3" s="399"/>
      <c r="MSN3" s="399"/>
      <c r="MSO3" s="399"/>
      <c r="MSP3" s="399"/>
      <c r="MSQ3" s="399"/>
      <c r="MSR3" s="399"/>
      <c r="MSS3" s="399"/>
      <c r="MST3" s="399"/>
      <c r="MSU3" s="399"/>
      <c r="MSV3" s="399"/>
      <c r="MSW3" s="399"/>
      <c r="MSX3" s="399"/>
      <c r="MSY3" s="399"/>
      <c r="MSZ3" s="399"/>
      <c r="MTA3" s="399"/>
      <c r="MTB3" s="399"/>
      <c r="MTC3" s="399"/>
      <c r="MTD3" s="399"/>
      <c r="MTE3" s="399"/>
      <c r="MTF3" s="399"/>
      <c r="MTG3" s="399"/>
      <c r="MTH3" s="399"/>
      <c r="MTI3" s="399"/>
      <c r="MTJ3" s="399"/>
      <c r="MTK3" s="399"/>
      <c r="MTL3" s="399"/>
      <c r="MTM3" s="399"/>
      <c r="MTN3" s="399"/>
      <c r="MTO3" s="399"/>
      <c r="MTP3" s="399"/>
      <c r="MTQ3" s="399"/>
      <c r="MTR3" s="399"/>
      <c r="MTS3" s="399"/>
      <c r="MTT3" s="399"/>
      <c r="MTU3" s="399"/>
      <c r="MTV3" s="399"/>
      <c r="MTW3" s="399"/>
      <c r="MTX3" s="399"/>
      <c r="MTY3" s="399"/>
      <c r="MTZ3" s="399"/>
      <c r="MUA3" s="399"/>
      <c r="MUB3" s="399"/>
      <c r="MUC3" s="399"/>
      <c r="MUD3" s="399"/>
      <c r="MUE3" s="399"/>
      <c r="MUF3" s="399"/>
      <c r="MUG3" s="399"/>
      <c r="MUH3" s="399"/>
      <c r="MUI3" s="399"/>
      <c r="MUJ3" s="399"/>
      <c r="MUK3" s="399"/>
      <c r="MUL3" s="399"/>
      <c r="MUM3" s="399"/>
      <c r="MUN3" s="399"/>
      <c r="MUO3" s="399"/>
      <c r="MUP3" s="399"/>
      <c r="MUQ3" s="399"/>
      <c r="MUR3" s="399"/>
      <c r="MUS3" s="399"/>
      <c r="MUT3" s="399"/>
      <c r="MUU3" s="399"/>
      <c r="MUV3" s="399"/>
      <c r="MUW3" s="399"/>
      <c r="MUX3" s="399"/>
      <c r="MUY3" s="399"/>
      <c r="MUZ3" s="399"/>
      <c r="MVA3" s="399"/>
      <c r="MVB3" s="399"/>
      <c r="MVC3" s="399"/>
      <c r="MVD3" s="399"/>
      <c r="MVE3" s="399"/>
      <c r="MVF3" s="399"/>
      <c r="MVG3" s="399"/>
      <c r="MVH3" s="399"/>
      <c r="MVI3" s="399"/>
      <c r="MVJ3" s="399"/>
      <c r="MVK3" s="399"/>
      <c r="MVL3" s="399"/>
      <c r="MVM3" s="399"/>
      <c r="MVN3" s="399"/>
      <c r="MVO3" s="399"/>
      <c r="MVP3" s="399"/>
      <c r="MVQ3" s="399"/>
      <c r="MVR3" s="399"/>
      <c r="MVS3" s="399"/>
      <c r="MVT3" s="399"/>
      <c r="MVU3" s="399"/>
      <c r="MVV3" s="399"/>
      <c r="MVW3" s="399"/>
      <c r="MVX3" s="399"/>
      <c r="MVY3" s="399"/>
      <c r="MVZ3" s="399"/>
      <c r="MWA3" s="399"/>
      <c r="MWB3" s="399"/>
      <c r="MWC3" s="399"/>
      <c r="MWD3" s="399"/>
      <c r="MWE3" s="399"/>
      <c r="MWF3" s="399"/>
      <c r="MWG3" s="399"/>
      <c r="MWH3" s="399"/>
      <c r="MWI3" s="399"/>
      <c r="MWJ3" s="399"/>
      <c r="MWK3" s="399"/>
      <c r="MWL3" s="399"/>
      <c r="MWM3" s="399"/>
      <c r="MWN3" s="399"/>
      <c r="MWO3" s="399"/>
      <c r="MWP3" s="399"/>
      <c r="MWQ3" s="399"/>
      <c r="MWR3" s="399"/>
      <c r="MWS3" s="399"/>
      <c r="MWT3" s="399"/>
      <c r="MWU3" s="399"/>
      <c r="MWV3" s="399"/>
      <c r="MWW3" s="399"/>
      <c r="MWX3" s="399"/>
      <c r="MWY3" s="399"/>
      <c r="MWZ3" s="399"/>
      <c r="MXA3" s="399"/>
      <c r="MXB3" s="399"/>
      <c r="MXC3" s="399"/>
      <c r="MXD3" s="399"/>
      <c r="MXE3" s="399"/>
      <c r="MXF3" s="399"/>
      <c r="MXG3" s="399"/>
      <c r="MXH3" s="399"/>
      <c r="MXI3" s="399"/>
      <c r="MXJ3" s="399"/>
      <c r="MXK3" s="399"/>
      <c r="MXL3" s="399"/>
      <c r="MXM3" s="399"/>
      <c r="MXN3" s="399"/>
      <c r="MXO3" s="399"/>
      <c r="MXP3" s="399"/>
      <c r="MXQ3" s="399"/>
      <c r="MXR3" s="399"/>
      <c r="MXS3" s="399"/>
      <c r="MXT3" s="399"/>
      <c r="MXU3" s="399"/>
      <c r="MXV3" s="399"/>
      <c r="MXW3" s="399"/>
      <c r="MXX3" s="399"/>
      <c r="MXY3" s="399"/>
      <c r="MXZ3" s="399"/>
      <c r="MYA3" s="399"/>
      <c r="MYB3" s="399"/>
      <c r="MYC3" s="399"/>
      <c r="MYD3" s="399"/>
      <c r="MYE3" s="399"/>
      <c r="MYF3" s="399"/>
      <c r="MYG3" s="399"/>
      <c r="MYH3" s="399"/>
      <c r="MYI3" s="399"/>
      <c r="MYJ3" s="399"/>
      <c r="MYK3" s="399"/>
      <c r="MYL3" s="399"/>
      <c r="MYM3" s="399"/>
      <c r="MYN3" s="399"/>
      <c r="MYO3" s="399"/>
      <c r="MYP3" s="399"/>
      <c r="MYQ3" s="399"/>
      <c r="MYR3" s="399"/>
      <c r="MYS3" s="399"/>
      <c r="MYT3" s="399"/>
      <c r="MYU3" s="399"/>
      <c r="MYV3" s="399"/>
      <c r="MYW3" s="399"/>
      <c r="MYX3" s="399"/>
      <c r="MYY3" s="399"/>
      <c r="MYZ3" s="399"/>
      <c r="MZA3" s="399"/>
      <c r="MZB3" s="399"/>
      <c r="MZC3" s="399"/>
      <c r="MZD3" s="399"/>
      <c r="MZE3" s="399"/>
      <c r="MZF3" s="399"/>
      <c r="MZG3" s="399"/>
      <c r="MZH3" s="399"/>
      <c r="MZI3" s="399"/>
      <c r="MZJ3" s="399"/>
      <c r="MZK3" s="399"/>
      <c r="MZL3" s="399"/>
      <c r="MZM3" s="399"/>
      <c r="MZN3" s="399"/>
      <c r="MZO3" s="399"/>
      <c r="MZP3" s="399"/>
      <c r="MZQ3" s="399"/>
      <c r="MZR3" s="399"/>
      <c r="MZS3" s="399"/>
      <c r="MZT3" s="399"/>
      <c r="MZU3" s="399"/>
      <c r="MZV3" s="399"/>
      <c r="MZW3" s="399"/>
      <c r="MZX3" s="399"/>
      <c r="MZY3" s="399"/>
      <c r="MZZ3" s="399"/>
      <c r="NAA3" s="399"/>
      <c r="NAB3" s="399"/>
      <c r="NAC3" s="399"/>
      <c r="NAD3" s="399"/>
      <c r="NAE3" s="399"/>
      <c r="NAF3" s="399"/>
      <c r="NAG3" s="399"/>
      <c r="NAH3" s="399"/>
      <c r="NAI3" s="399"/>
      <c r="NAJ3" s="399"/>
      <c r="NAK3" s="399"/>
      <c r="NAL3" s="399"/>
      <c r="NAM3" s="399"/>
      <c r="NAN3" s="399"/>
      <c r="NAO3" s="399"/>
      <c r="NAP3" s="399"/>
      <c r="NAQ3" s="399"/>
      <c r="NAR3" s="399"/>
      <c r="NAS3" s="399"/>
      <c r="NAT3" s="399"/>
      <c r="NAU3" s="399"/>
      <c r="NAV3" s="399"/>
      <c r="NAW3" s="399"/>
      <c r="NAX3" s="399"/>
      <c r="NAY3" s="399"/>
      <c r="NAZ3" s="399"/>
      <c r="NBA3" s="399"/>
      <c r="NBB3" s="399"/>
      <c r="NBC3" s="399"/>
      <c r="NBD3" s="399"/>
      <c r="NBE3" s="399"/>
      <c r="NBF3" s="399"/>
      <c r="NBG3" s="399"/>
      <c r="NBH3" s="399"/>
      <c r="NBI3" s="399"/>
      <c r="NBJ3" s="399"/>
      <c r="NBK3" s="399"/>
      <c r="NBL3" s="399"/>
      <c r="NBM3" s="399"/>
      <c r="NBN3" s="399"/>
      <c r="NBO3" s="399"/>
      <c r="NBP3" s="399"/>
      <c r="NBQ3" s="399"/>
      <c r="NBR3" s="399"/>
      <c r="NBS3" s="399"/>
      <c r="NBT3" s="399"/>
      <c r="NBU3" s="399"/>
      <c r="NBV3" s="399"/>
      <c r="NBW3" s="399"/>
      <c r="NBX3" s="399"/>
      <c r="NBY3" s="399"/>
      <c r="NBZ3" s="399"/>
      <c r="NCA3" s="399"/>
      <c r="NCB3" s="399"/>
      <c r="NCC3" s="399"/>
      <c r="NCD3" s="399"/>
      <c r="NCE3" s="399"/>
      <c r="NCF3" s="399"/>
      <c r="NCG3" s="399"/>
      <c r="NCH3" s="399"/>
      <c r="NCI3" s="399"/>
      <c r="NCJ3" s="399"/>
      <c r="NCK3" s="399"/>
      <c r="NCL3" s="399"/>
      <c r="NCM3" s="399"/>
      <c r="NCN3" s="399"/>
      <c r="NCO3" s="399"/>
      <c r="NCP3" s="399"/>
      <c r="NCQ3" s="399"/>
      <c r="NCR3" s="399"/>
      <c r="NCS3" s="399"/>
      <c r="NCT3" s="399"/>
      <c r="NCU3" s="399"/>
      <c r="NCV3" s="399"/>
      <c r="NCW3" s="399"/>
      <c r="NCX3" s="399"/>
      <c r="NCY3" s="399"/>
      <c r="NCZ3" s="399"/>
      <c r="NDA3" s="399"/>
      <c r="NDB3" s="399"/>
      <c r="NDC3" s="399"/>
      <c r="NDD3" s="399"/>
      <c r="NDE3" s="399"/>
      <c r="NDF3" s="399"/>
      <c r="NDG3" s="399"/>
      <c r="NDH3" s="399"/>
      <c r="NDI3" s="399"/>
      <c r="NDJ3" s="399"/>
      <c r="NDK3" s="399"/>
      <c r="NDL3" s="399"/>
      <c r="NDM3" s="399"/>
      <c r="NDN3" s="399"/>
      <c r="NDO3" s="399"/>
      <c r="NDP3" s="399"/>
      <c r="NDQ3" s="399"/>
      <c r="NDR3" s="399"/>
      <c r="NDS3" s="399"/>
      <c r="NDT3" s="399"/>
      <c r="NDU3" s="399"/>
      <c r="NDV3" s="399"/>
      <c r="NDW3" s="399"/>
      <c r="NDX3" s="399"/>
      <c r="NDY3" s="399"/>
      <c r="NDZ3" s="399"/>
      <c r="NEA3" s="399"/>
      <c r="NEB3" s="399"/>
      <c r="NEC3" s="399"/>
      <c r="NED3" s="399"/>
      <c r="NEE3" s="399"/>
      <c r="NEF3" s="399"/>
      <c r="NEG3" s="399"/>
      <c r="NEH3" s="399"/>
      <c r="NEI3" s="399"/>
      <c r="NEJ3" s="399"/>
      <c r="NEK3" s="399"/>
      <c r="NEL3" s="399"/>
      <c r="NEM3" s="399"/>
      <c r="NEN3" s="399"/>
      <c r="NEO3" s="399"/>
      <c r="NEP3" s="399"/>
      <c r="NEQ3" s="399"/>
      <c r="NER3" s="399"/>
      <c r="NES3" s="399"/>
      <c r="NET3" s="399"/>
      <c r="NEU3" s="399"/>
      <c r="NEV3" s="399"/>
      <c r="NEW3" s="399"/>
      <c r="NEX3" s="399"/>
      <c r="NEY3" s="399"/>
      <c r="NEZ3" s="399"/>
      <c r="NFA3" s="399"/>
      <c r="NFB3" s="399"/>
      <c r="NFC3" s="399"/>
      <c r="NFD3" s="399"/>
      <c r="NFE3" s="399"/>
      <c r="NFF3" s="399"/>
      <c r="NFG3" s="399"/>
      <c r="NFH3" s="399"/>
      <c r="NFI3" s="399"/>
      <c r="NFJ3" s="399"/>
      <c r="NFK3" s="399"/>
      <c r="NFL3" s="399"/>
      <c r="NFM3" s="399"/>
      <c r="NFN3" s="399"/>
      <c r="NFO3" s="399"/>
      <c r="NFP3" s="399"/>
      <c r="NFQ3" s="399"/>
      <c r="NFR3" s="399"/>
      <c r="NFS3" s="399"/>
      <c r="NFT3" s="399"/>
      <c r="NFU3" s="399"/>
      <c r="NFV3" s="399"/>
      <c r="NFW3" s="399"/>
      <c r="NFX3" s="399"/>
      <c r="NFY3" s="399"/>
      <c r="NFZ3" s="399"/>
      <c r="NGA3" s="399"/>
      <c r="NGB3" s="399"/>
      <c r="NGC3" s="399"/>
      <c r="NGD3" s="399"/>
      <c r="NGE3" s="399"/>
      <c r="NGF3" s="399"/>
      <c r="NGG3" s="399"/>
      <c r="NGH3" s="399"/>
      <c r="NGI3" s="399"/>
      <c r="NGJ3" s="399"/>
      <c r="NGK3" s="399"/>
      <c r="NGL3" s="399"/>
      <c r="NGM3" s="399"/>
      <c r="NGN3" s="399"/>
      <c r="NGO3" s="399"/>
      <c r="NGP3" s="399"/>
      <c r="NGQ3" s="399"/>
      <c r="NGR3" s="399"/>
      <c r="NGS3" s="399"/>
      <c r="NGT3" s="399"/>
      <c r="NGU3" s="399"/>
      <c r="NGV3" s="399"/>
      <c r="NGW3" s="399"/>
      <c r="NGX3" s="399"/>
      <c r="NGY3" s="399"/>
      <c r="NGZ3" s="399"/>
      <c r="NHA3" s="399"/>
      <c r="NHB3" s="399"/>
      <c r="NHC3" s="399"/>
      <c r="NHD3" s="399"/>
      <c r="NHE3" s="399"/>
      <c r="NHF3" s="399"/>
      <c r="NHG3" s="399"/>
      <c r="NHH3" s="399"/>
      <c r="NHI3" s="399"/>
      <c r="NHJ3" s="399"/>
      <c r="NHK3" s="399"/>
      <c r="NHL3" s="399"/>
      <c r="NHM3" s="399"/>
      <c r="NHN3" s="399"/>
      <c r="NHO3" s="399"/>
      <c r="NHP3" s="399"/>
      <c r="NHQ3" s="399"/>
      <c r="NHR3" s="399"/>
      <c r="NHS3" s="399"/>
      <c r="NHT3" s="399"/>
      <c r="NHU3" s="399"/>
      <c r="NHV3" s="399"/>
      <c r="NHW3" s="399"/>
      <c r="NHX3" s="399"/>
      <c r="NHY3" s="399"/>
      <c r="NHZ3" s="399"/>
      <c r="NIA3" s="399"/>
      <c r="NIB3" s="399"/>
      <c r="NIC3" s="399"/>
      <c r="NID3" s="399"/>
      <c r="NIE3" s="399"/>
      <c r="NIF3" s="399"/>
      <c r="NIG3" s="399"/>
      <c r="NIH3" s="399"/>
      <c r="NII3" s="399"/>
      <c r="NIJ3" s="399"/>
      <c r="NIK3" s="399"/>
      <c r="NIL3" s="399"/>
      <c r="NIM3" s="399"/>
      <c r="NIN3" s="399"/>
      <c r="NIO3" s="399"/>
      <c r="NIP3" s="399"/>
      <c r="NIQ3" s="399"/>
      <c r="NIR3" s="399"/>
      <c r="NIS3" s="399"/>
      <c r="NIT3" s="399"/>
      <c r="NIU3" s="399"/>
      <c r="NIV3" s="399"/>
      <c r="NIW3" s="399"/>
      <c r="NIX3" s="399"/>
      <c r="NIY3" s="399"/>
      <c r="NIZ3" s="399"/>
      <c r="NJA3" s="399"/>
      <c r="NJB3" s="399"/>
      <c r="NJC3" s="399"/>
      <c r="NJD3" s="399"/>
      <c r="NJE3" s="399"/>
      <c r="NJF3" s="399"/>
      <c r="NJG3" s="399"/>
      <c r="NJH3" s="399"/>
      <c r="NJI3" s="399"/>
      <c r="NJJ3" s="399"/>
      <c r="NJK3" s="399"/>
      <c r="NJL3" s="399"/>
      <c r="NJM3" s="399"/>
      <c r="NJN3" s="399"/>
      <c r="NJO3" s="399"/>
      <c r="NJP3" s="399"/>
      <c r="NJQ3" s="399"/>
      <c r="NJR3" s="399"/>
      <c r="NJS3" s="399"/>
      <c r="NJT3" s="399"/>
      <c r="NJU3" s="399"/>
      <c r="NJV3" s="399"/>
      <c r="NJW3" s="399"/>
      <c r="NJX3" s="399"/>
      <c r="NJY3" s="399"/>
      <c r="NJZ3" s="399"/>
      <c r="NKA3" s="399"/>
      <c r="NKB3" s="399"/>
      <c r="NKC3" s="399"/>
      <c r="NKD3" s="399"/>
      <c r="NKE3" s="399"/>
      <c r="NKF3" s="399"/>
      <c r="NKG3" s="399"/>
      <c r="NKH3" s="399"/>
      <c r="NKI3" s="399"/>
      <c r="NKJ3" s="399"/>
      <c r="NKK3" s="399"/>
      <c r="NKL3" s="399"/>
      <c r="NKM3" s="399"/>
      <c r="NKN3" s="399"/>
      <c r="NKO3" s="399"/>
      <c r="NKP3" s="399"/>
      <c r="NKQ3" s="399"/>
      <c r="NKR3" s="399"/>
      <c r="NKS3" s="399"/>
      <c r="NKT3" s="399"/>
      <c r="NKU3" s="399"/>
      <c r="NKV3" s="399"/>
      <c r="NKW3" s="399"/>
      <c r="NKX3" s="399"/>
      <c r="NKY3" s="399"/>
      <c r="NKZ3" s="399"/>
      <c r="NLA3" s="399"/>
      <c r="NLB3" s="399"/>
      <c r="NLC3" s="399"/>
      <c r="NLD3" s="399"/>
      <c r="NLE3" s="399"/>
      <c r="NLF3" s="399"/>
      <c r="NLG3" s="399"/>
      <c r="NLH3" s="399"/>
      <c r="NLI3" s="399"/>
      <c r="NLJ3" s="399"/>
      <c r="NLK3" s="399"/>
      <c r="NLL3" s="399"/>
      <c r="NLM3" s="399"/>
      <c r="NLN3" s="399"/>
      <c r="NLO3" s="399"/>
      <c r="NLP3" s="399"/>
      <c r="NLQ3" s="399"/>
      <c r="NLR3" s="399"/>
      <c r="NLS3" s="399"/>
      <c r="NLT3" s="399"/>
      <c r="NLU3" s="399"/>
      <c r="NLV3" s="399"/>
      <c r="NLW3" s="399"/>
      <c r="NLX3" s="399"/>
      <c r="NLY3" s="399"/>
      <c r="NLZ3" s="399"/>
      <c r="NMA3" s="399"/>
      <c r="NMB3" s="399"/>
      <c r="NMC3" s="399"/>
      <c r="NMD3" s="399"/>
      <c r="NME3" s="399"/>
      <c r="NMF3" s="399"/>
      <c r="NMG3" s="399"/>
      <c r="NMH3" s="399"/>
      <c r="NMI3" s="399"/>
      <c r="NMJ3" s="399"/>
      <c r="NMK3" s="399"/>
      <c r="NML3" s="399"/>
      <c r="NMM3" s="399"/>
      <c r="NMN3" s="399"/>
      <c r="NMO3" s="399"/>
      <c r="NMP3" s="399"/>
      <c r="NMQ3" s="399"/>
      <c r="NMR3" s="399"/>
      <c r="NMS3" s="399"/>
      <c r="NMT3" s="399"/>
      <c r="NMU3" s="399"/>
      <c r="NMV3" s="399"/>
      <c r="NMW3" s="399"/>
      <c r="NMX3" s="399"/>
      <c r="NMY3" s="399"/>
      <c r="NMZ3" s="399"/>
      <c r="NNA3" s="399"/>
      <c r="NNB3" s="399"/>
      <c r="NNC3" s="399"/>
      <c r="NND3" s="399"/>
      <c r="NNE3" s="399"/>
      <c r="NNF3" s="399"/>
      <c r="NNG3" s="399"/>
      <c r="NNH3" s="399"/>
      <c r="NNI3" s="399"/>
      <c r="NNJ3" s="399"/>
      <c r="NNK3" s="399"/>
      <c r="NNL3" s="399"/>
      <c r="NNM3" s="399"/>
      <c r="NNN3" s="399"/>
      <c r="NNO3" s="399"/>
      <c r="NNP3" s="399"/>
      <c r="NNQ3" s="399"/>
      <c r="NNR3" s="399"/>
      <c r="NNS3" s="399"/>
      <c r="NNT3" s="399"/>
      <c r="NNU3" s="399"/>
      <c r="NNV3" s="399"/>
      <c r="NNW3" s="399"/>
      <c r="NNX3" s="399"/>
      <c r="NNY3" s="399"/>
      <c r="NNZ3" s="399"/>
      <c r="NOA3" s="399"/>
      <c r="NOB3" s="399"/>
      <c r="NOC3" s="399"/>
      <c r="NOD3" s="399"/>
      <c r="NOE3" s="399"/>
      <c r="NOF3" s="399"/>
      <c r="NOG3" s="399"/>
      <c r="NOH3" s="399"/>
      <c r="NOI3" s="399"/>
      <c r="NOJ3" s="399"/>
      <c r="NOK3" s="399"/>
      <c r="NOL3" s="399"/>
      <c r="NOM3" s="399"/>
      <c r="NON3" s="399"/>
      <c r="NOO3" s="399"/>
      <c r="NOP3" s="399"/>
      <c r="NOQ3" s="399"/>
      <c r="NOR3" s="399"/>
      <c r="NOS3" s="399"/>
      <c r="NOT3" s="399"/>
      <c r="NOU3" s="399"/>
      <c r="NOV3" s="399"/>
      <c r="NOW3" s="399"/>
      <c r="NOX3" s="399"/>
      <c r="NOY3" s="399"/>
      <c r="NOZ3" s="399"/>
      <c r="NPA3" s="399"/>
      <c r="NPB3" s="399"/>
      <c r="NPC3" s="399"/>
      <c r="NPD3" s="399"/>
      <c r="NPE3" s="399"/>
      <c r="NPF3" s="399"/>
      <c r="NPG3" s="399"/>
      <c r="NPH3" s="399"/>
      <c r="NPI3" s="399"/>
      <c r="NPJ3" s="399"/>
      <c r="NPK3" s="399"/>
      <c r="NPL3" s="399"/>
      <c r="NPM3" s="399"/>
      <c r="NPN3" s="399"/>
      <c r="NPO3" s="399"/>
      <c r="NPP3" s="399"/>
      <c r="NPQ3" s="399"/>
      <c r="NPR3" s="399"/>
      <c r="NPS3" s="399"/>
      <c r="NPT3" s="399"/>
      <c r="NPU3" s="399"/>
      <c r="NPV3" s="399"/>
      <c r="NPW3" s="399"/>
      <c r="NPX3" s="399"/>
      <c r="NPY3" s="399"/>
      <c r="NPZ3" s="399"/>
      <c r="NQA3" s="399"/>
      <c r="NQB3" s="399"/>
      <c r="NQC3" s="399"/>
      <c r="NQD3" s="399"/>
      <c r="NQE3" s="399"/>
      <c r="NQF3" s="399"/>
      <c r="NQG3" s="399"/>
      <c r="NQH3" s="399"/>
      <c r="NQI3" s="399"/>
      <c r="NQJ3" s="399"/>
      <c r="NQK3" s="399"/>
      <c r="NQL3" s="399"/>
      <c r="NQM3" s="399"/>
      <c r="NQN3" s="399"/>
      <c r="NQO3" s="399"/>
      <c r="NQP3" s="399"/>
      <c r="NQQ3" s="399"/>
      <c r="NQR3" s="399"/>
      <c r="NQS3" s="399"/>
      <c r="NQT3" s="399"/>
      <c r="NQU3" s="399"/>
      <c r="NQV3" s="399"/>
      <c r="NQW3" s="399"/>
      <c r="NQX3" s="399"/>
      <c r="NQY3" s="399"/>
      <c r="NQZ3" s="399"/>
      <c r="NRA3" s="399"/>
      <c r="NRB3" s="399"/>
      <c r="NRC3" s="399"/>
      <c r="NRD3" s="399"/>
      <c r="NRE3" s="399"/>
      <c r="NRF3" s="399"/>
      <c r="NRG3" s="399"/>
      <c r="NRH3" s="399"/>
      <c r="NRI3" s="399"/>
      <c r="NRJ3" s="399"/>
      <c r="NRK3" s="399"/>
      <c r="NRL3" s="399"/>
      <c r="NRM3" s="399"/>
      <c r="NRN3" s="399"/>
      <c r="NRO3" s="399"/>
      <c r="NRP3" s="399"/>
      <c r="NRQ3" s="399"/>
      <c r="NRR3" s="399"/>
      <c r="NRS3" s="399"/>
      <c r="NRT3" s="399"/>
      <c r="NRU3" s="399"/>
      <c r="NRV3" s="399"/>
      <c r="NRW3" s="399"/>
      <c r="NRX3" s="399"/>
      <c r="NRY3" s="399"/>
      <c r="NRZ3" s="399"/>
      <c r="NSA3" s="399"/>
      <c r="NSB3" s="399"/>
      <c r="NSC3" s="399"/>
      <c r="NSD3" s="399"/>
      <c r="NSE3" s="399"/>
      <c r="NSF3" s="399"/>
      <c r="NSG3" s="399"/>
      <c r="NSH3" s="399"/>
      <c r="NSI3" s="399"/>
      <c r="NSJ3" s="399"/>
      <c r="NSK3" s="399"/>
      <c r="NSL3" s="399"/>
      <c r="NSM3" s="399"/>
      <c r="NSN3" s="399"/>
      <c r="NSO3" s="399"/>
      <c r="NSP3" s="399"/>
      <c r="NSQ3" s="399"/>
      <c r="NSR3" s="399"/>
      <c r="NSS3" s="399"/>
      <c r="NST3" s="399"/>
      <c r="NSU3" s="399"/>
      <c r="NSV3" s="399"/>
      <c r="NSW3" s="399"/>
      <c r="NSX3" s="399"/>
      <c r="NSY3" s="399"/>
      <c r="NSZ3" s="399"/>
      <c r="NTA3" s="399"/>
      <c r="NTB3" s="399"/>
      <c r="NTC3" s="399"/>
      <c r="NTD3" s="399"/>
      <c r="NTE3" s="399"/>
      <c r="NTF3" s="399"/>
      <c r="NTG3" s="399"/>
      <c r="NTH3" s="399"/>
      <c r="NTI3" s="399"/>
      <c r="NTJ3" s="399"/>
      <c r="NTK3" s="399"/>
      <c r="NTL3" s="399"/>
      <c r="NTM3" s="399"/>
      <c r="NTN3" s="399"/>
      <c r="NTO3" s="399"/>
      <c r="NTP3" s="399"/>
      <c r="NTQ3" s="399"/>
      <c r="NTR3" s="399"/>
      <c r="NTS3" s="399"/>
      <c r="NTT3" s="399"/>
      <c r="NTU3" s="399"/>
      <c r="NTV3" s="399"/>
      <c r="NTW3" s="399"/>
      <c r="NTX3" s="399"/>
      <c r="NTY3" s="399"/>
      <c r="NTZ3" s="399"/>
      <c r="NUA3" s="399"/>
      <c r="NUB3" s="399"/>
      <c r="NUC3" s="399"/>
      <c r="NUD3" s="399"/>
      <c r="NUE3" s="399"/>
      <c r="NUF3" s="399"/>
      <c r="NUG3" s="399"/>
      <c r="NUH3" s="399"/>
      <c r="NUI3" s="399"/>
      <c r="NUJ3" s="399"/>
      <c r="NUK3" s="399"/>
      <c r="NUL3" s="399"/>
      <c r="NUM3" s="399"/>
      <c r="NUN3" s="399"/>
      <c r="NUO3" s="399"/>
      <c r="NUP3" s="399"/>
      <c r="NUQ3" s="399"/>
      <c r="NUR3" s="399"/>
      <c r="NUS3" s="399"/>
      <c r="NUT3" s="399"/>
      <c r="NUU3" s="399"/>
      <c r="NUV3" s="399"/>
      <c r="NUW3" s="399"/>
      <c r="NUX3" s="399"/>
      <c r="NUY3" s="399"/>
      <c r="NUZ3" s="399"/>
      <c r="NVA3" s="399"/>
      <c r="NVB3" s="399"/>
      <c r="NVC3" s="399"/>
      <c r="NVD3" s="399"/>
      <c r="NVE3" s="399"/>
      <c r="NVF3" s="399"/>
      <c r="NVG3" s="399"/>
      <c r="NVH3" s="399"/>
      <c r="NVI3" s="399"/>
      <c r="NVJ3" s="399"/>
      <c r="NVK3" s="399"/>
      <c r="NVL3" s="399"/>
      <c r="NVM3" s="399"/>
      <c r="NVN3" s="399"/>
      <c r="NVO3" s="399"/>
      <c r="NVP3" s="399"/>
      <c r="NVQ3" s="399"/>
      <c r="NVR3" s="399"/>
      <c r="NVS3" s="399"/>
      <c r="NVT3" s="399"/>
      <c r="NVU3" s="399"/>
      <c r="NVV3" s="399"/>
      <c r="NVW3" s="399"/>
      <c r="NVX3" s="399"/>
      <c r="NVY3" s="399"/>
      <c r="NVZ3" s="399"/>
      <c r="NWA3" s="399"/>
      <c r="NWB3" s="399"/>
      <c r="NWC3" s="399"/>
      <c r="NWD3" s="399"/>
      <c r="NWE3" s="399"/>
      <c r="NWF3" s="399"/>
      <c r="NWG3" s="399"/>
      <c r="NWH3" s="399"/>
      <c r="NWI3" s="399"/>
      <c r="NWJ3" s="399"/>
      <c r="NWK3" s="399"/>
      <c r="NWL3" s="399"/>
      <c r="NWM3" s="399"/>
      <c r="NWN3" s="399"/>
      <c r="NWO3" s="399"/>
      <c r="NWP3" s="399"/>
      <c r="NWQ3" s="399"/>
      <c r="NWR3" s="399"/>
      <c r="NWS3" s="399"/>
      <c r="NWT3" s="399"/>
      <c r="NWU3" s="399"/>
      <c r="NWV3" s="399"/>
      <c r="NWW3" s="399"/>
      <c r="NWX3" s="399"/>
      <c r="NWY3" s="399"/>
      <c r="NWZ3" s="399"/>
      <c r="NXA3" s="399"/>
      <c r="NXB3" s="399"/>
      <c r="NXC3" s="399"/>
      <c r="NXD3" s="399"/>
      <c r="NXE3" s="399"/>
      <c r="NXF3" s="399"/>
      <c r="NXG3" s="399"/>
      <c r="NXH3" s="399"/>
      <c r="NXI3" s="399"/>
      <c r="NXJ3" s="399"/>
      <c r="NXK3" s="399"/>
      <c r="NXL3" s="399"/>
      <c r="NXM3" s="399"/>
      <c r="NXN3" s="399"/>
      <c r="NXO3" s="399"/>
      <c r="NXP3" s="399"/>
      <c r="NXQ3" s="399"/>
      <c r="NXR3" s="399"/>
      <c r="NXS3" s="399"/>
      <c r="NXT3" s="399"/>
      <c r="NXU3" s="399"/>
      <c r="NXV3" s="399"/>
      <c r="NXW3" s="399"/>
      <c r="NXX3" s="399"/>
      <c r="NXY3" s="399"/>
      <c r="NXZ3" s="399"/>
      <c r="NYA3" s="399"/>
      <c r="NYB3" s="399"/>
      <c r="NYC3" s="399"/>
      <c r="NYD3" s="399"/>
      <c r="NYE3" s="399"/>
      <c r="NYF3" s="399"/>
      <c r="NYG3" s="399"/>
      <c r="NYH3" s="399"/>
      <c r="NYI3" s="399"/>
      <c r="NYJ3" s="399"/>
      <c r="NYK3" s="399"/>
      <c r="NYL3" s="399"/>
      <c r="NYM3" s="399"/>
      <c r="NYN3" s="399"/>
      <c r="NYO3" s="399"/>
      <c r="NYP3" s="399"/>
      <c r="NYQ3" s="399"/>
      <c r="NYR3" s="399"/>
      <c r="NYS3" s="399"/>
      <c r="NYT3" s="399"/>
      <c r="NYU3" s="399"/>
      <c r="NYV3" s="399"/>
      <c r="NYW3" s="399"/>
      <c r="NYX3" s="399"/>
      <c r="NYY3" s="399"/>
      <c r="NYZ3" s="399"/>
      <c r="NZA3" s="399"/>
      <c r="NZB3" s="399"/>
      <c r="NZC3" s="399"/>
      <c r="NZD3" s="399"/>
      <c r="NZE3" s="399"/>
      <c r="NZF3" s="399"/>
      <c r="NZG3" s="399"/>
      <c r="NZH3" s="399"/>
      <c r="NZI3" s="399"/>
      <c r="NZJ3" s="399"/>
      <c r="NZK3" s="399"/>
      <c r="NZL3" s="399"/>
      <c r="NZM3" s="399"/>
      <c r="NZN3" s="399"/>
      <c r="NZO3" s="399"/>
      <c r="NZP3" s="399"/>
      <c r="NZQ3" s="399"/>
      <c r="NZR3" s="399"/>
      <c r="NZS3" s="399"/>
      <c r="NZT3" s="399"/>
      <c r="NZU3" s="399"/>
      <c r="NZV3" s="399"/>
      <c r="NZW3" s="399"/>
      <c r="NZX3" s="399"/>
      <c r="NZY3" s="399"/>
      <c r="NZZ3" s="399"/>
      <c r="OAA3" s="399"/>
      <c r="OAB3" s="399"/>
      <c r="OAC3" s="399"/>
      <c r="OAD3" s="399"/>
      <c r="OAE3" s="399"/>
      <c r="OAF3" s="399"/>
      <c r="OAG3" s="399"/>
      <c r="OAH3" s="399"/>
      <c r="OAI3" s="399"/>
      <c r="OAJ3" s="399"/>
      <c r="OAK3" s="399"/>
      <c r="OAL3" s="399"/>
      <c r="OAM3" s="399"/>
      <c r="OAN3" s="399"/>
      <c r="OAO3" s="399"/>
      <c r="OAP3" s="399"/>
      <c r="OAQ3" s="399"/>
      <c r="OAR3" s="399"/>
      <c r="OAS3" s="399"/>
      <c r="OAT3" s="399"/>
      <c r="OAU3" s="399"/>
      <c r="OAV3" s="399"/>
      <c r="OAW3" s="399"/>
      <c r="OAX3" s="399"/>
      <c r="OAY3" s="399"/>
      <c r="OAZ3" s="399"/>
      <c r="OBA3" s="399"/>
      <c r="OBB3" s="399"/>
      <c r="OBC3" s="399"/>
      <c r="OBD3" s="399"/>
      <c r="OBE3" s="399"/>
      <c r="OBF3" s="399"/>
      <c r="OBG3" s="399"/>
      <c r="OBH3" s="399"/>
      <c r="OBI3" s="399"/>
      <c r="OBJ3" s="399"/>
      <c r="OBK3" s="399"/>
      <c r="OBL3" s="399"/>
      <c r="OBM3" s="399"/>
      <c r="OBN3" s="399"/>
      <c r="OBO3" s="399"/>
      <c r="OBP3" s="399"/>
      <c r="OBQ3" s="399"/>
      <c r="OBR3" s="399"/>
      <c r="OBS3" s="399"/>
      <c r="OBT3" s="399"/>
      <c r="OBU3" s="399"/>
      <c r="OBV3" s="399"/>
      <c r="OBW3" s="399"/>
      <c r="OBX3" s="399"/>
      <c r="OBY3" s="399"/>
      <c r="OBZ3" s="399"/>
      <c r="OCA3" s="399"/>
      <c r="OCB3" s="399"/>
      <c r="OCC3" s="399"/>
      <c r="OCD3" s="399"/>
      <c r="OCE3" s="399"/>
      <c r="OCF3" s="399"/>
      <c r="OCG3" s="399"/>
      <c r="OCH3" s="399"/>
      <c r="OCI3" s="399"/>
      <c r="OCJ3" s="399"/>
      <c r="OCK3" s="399"/>
      <c r="OCL3" s="399"/>
      <c r="OCM3" s="399"/>
      <c r="OCN3" s="399"/>
      <c r="OCO3" s="399"/>
      <c r="OCP3" s="399"/>
      <c r="OCQ3" s="399"/>
      <c r="OCR3" s="399"/>
      <c r="OCS3" s="399"/>
      <c r="OCT3" s="399"/>
      <c r="OCU3" s="399"/>
      <c r="OCV3" s="399"/>
      <c r="OCW3" s="399"/>
      <c r="OCX3" s="399"/>
      <c r="OCY3" s="399"/>
      <c r="OCZ3" s="399"/>
      <c r="ODA3" s="399"/>
      <c r="ODB3" s="399"/>
      <c r="ODC3" s="399"/>
      <c r="ODD3" s="399"/>
      <c r="ODE3" s="399"/>
      <c r="ODF3" s="399"/>
      <c r="ODG3" s="399"/>
      <c r="ODH3" s="399"/>
      <c r="ODI3" s="399"/>
      <c r="ODJ3" s="399"/>
      <c r="ODK3" s="399"/>
      <c r="ODL3" s="399"/>
      <c r="ODM3" s="399"/>
      <c r="ODN3" s="399"/>
      <c r="ODO3" s="399"/>
      <c r="ODP3" s="399"/>
      <c r="ODQ3" s="399"/>
      <c r="ODR3" s="399"/>
      <c r="ODS3" s="399"/>
      <c r="ODT3" s="399"/>
      <c r="ODU3" s="399"/>
      <c r="ODV3" s="399"/>
      <c r="ODW3" s="399"/>
      <c r="ODX3" s="399"/>
      <c r="ODY3" s="399"/>
      <c r="ODZ3" s="399"/>
      <c r="OEA3" s="399"/>
      <c r="OEB3" s="399"/>
      <c r="OEC3" s="399"/>
      <c r="OED3" s="399"/>
      <c r="OEE3" s="399"/>
      <c r="OEF3" s="399"/>
      <c r="OEG3" s="399"/>
      <c r="OEH3" s="399"/>
      <c r="OEI3" s="399"/>
      <c r="OEJ3" s="399"/>
      <c r="OEK3" s="399"/>
      <c r="OEL3" s="399"/>
      <c r="OEM3" s="399"/>
      <c r="OEN3" s="399"/>
      <c r="OEO3" s="399"/>
      <c r="OEP3" s="399"/>
      <c r="OEQ3" s="399"/>
      <c r="OER3" s="399"/>
      <c r="OES3" s="399"/>
      <c r="OET3" s="399"/>
      <c r="OEU3" s="399"/>
      <c r="OEV3" s="399"/>
      <c r="OEW3" s="399"/>
      <c r="OEX3" s="399"/>
      <c r="OEY3" s="399"/>
      <c r="OEZ3" s="399"/>
      <c r="OFA3" s="399"/>
      <c r="OFB3" s="399"/>
      <c r="OFC3" s="399"/>
      <c r="OFD3" s="399"/>
      <c r="OFE3" s="399"/>
      <c r="OFF3" s="399"/>
      <c r="OFG3" s="399"/>
      <c r="OFH3" s="399"/>
      <c r="OFI3" s="399"/>
      <c r="OFJ3" s="399"/>
      <c r="OFK3" s="399"/>
      <c r="OFL3" s="399"/>
      <c r="OFM3" s="399"/>
      <c r="OFN3" s="399"/>
      <c r="OFO3" s="399"/>
      <c r="OFP3" s="399"/>
      <c r="OFQ3" s="399"/>
      <c r="OFR3" s="399"/>
      <c r="OFS3" s="399"/>
      <c r="OFT3" s="399"/>
      <c r="OFU3" s="399"/>
      <c r="OFV3" s="399"/>
      <c r="OFW3" s="399"/>
      <c r="OFX3" s="399"/>
      <c r="OFY3" s="399"/>
      <c r="OFZ3" s="399"/>
      <c r="OGA3" s="399"/>
      <c r="OGB3" s="399"/>
      <c r="OGC3" s="399"/>
      <c r="OGD3" s="399"/>
      <c r="OGE3" s="399"/>
      <c r="OGF3" s="399"/>
      <c r="OGG3" s="399"/>
      <c r="OGH3" s="399"/>
      <c r="OGI3" s="399"/>
      <c r="OGJ3" s="399"/>
      <c r="OGK3" s="399"/>
      <c r="OGL3" s="399"/>
      <c r="OGM3" s="399"/>
      <c r="OGN3" s="399"/>
      <c r="OGO3" s="399"/>
      <c r="OGP3" s="399"/>
      <c r="OGQ3" s="399"/>
      <c r="OGR3" s="399"/>
      <c r="OGS3" s="399"/>
      <c r="OGT3" s="399"/>
      <c r="OGU3" s="399"/>
      <c r="OGV3" s="399"/>
      <c r="OGW3" s="399"/>
      <c r="OGX3" s="399"/>
      <c r="OGY3" s="399"/>
      <c r="OGZ3" s="399"/>
      <c r="OHA3" s="399"/>
      <c r="OHB3" s="399"/>
      <c r="OHC3" s="399"/>
      <c r="OHD3" s="399"/>
      <c r="OHE3" s="399"/>
      <c r="OHF3" s="399"/>
      <c r="OHG3" s="399"/>
      <c r="OHH3" s="399"/>
      <c r="OHI3" s="399"/>
      <c r="OHJ3" s="399"/>
      <c r="OHK3" s="399"/>
      <c r="OHL3" s="399"/>
      <c r="OHM3" s="399"/>
      <c r="OHN3" s="399"/>
      <c r="OHO3" s="399"/>
      <c r="OHP3" s="399"/>
      <c r="OHQ3" s="399"/>
      <c r="OHR3" s="399"/>
      <c r="OHS3" s="399"/>
      <c r="OHT3" s="399"/>
      <c r="OHU3" s="399"/>
      <c r="OHV3" s="399"/>
      <c r="OHW3" s="399"/>
      <c r="OHX3" s="399"/>
      <c r="OHY3" s="399"/>
      <c r="OHZ3" s="399"/>
      <c r="OIA3" s="399"/>
      <c r="OIB3" s="399"/>
      <c r="OIC3" s="399"/>
      <c r="OID3" s="399"/>
      <c r="OIE3" s="399"/>
      <c r="OIF3" s="399"/>
      <c r="OIG3" s="399"/>
      <c r="OIH3" s="399"/>
      <c r="OII3" s="399"/>
      <c r="OIJ3" s="399"/>
      <c r="OIK3" s="399"/>
      <c r="OIL3" s="399"/>
      <c r="OIM3" s="399"/>
      <c r="OIN3" s="399"/>
      <c r="OIO3" s="399"/>
      <c r="OIP3" s="399"/>
      <c r="OIQ3" s="399"/>
      <c r="OIR3" s="399"/>
      <c r="OIS3" s="399"/>
      <c r="OIT3" s="399"/>
      <c r="OIU3" s="399"/>
      <c r="OIV3" s="399"/>
      <c r="OIW3" s="399"/>
      <c r="OIX3" s="399"/>
      <c r="OIY3" s="399"/>
      <c r="OIZ3" s="399"/>
      <c r="OJA3" s="399"/>
      <c r="OJB3" s="399"/>
      <c r="OJC3" s="399"/>
      <c r="OJD3" s="399"/>
      <c r="OJE3" s="399"/>
      <c r="OJF3" s="399"/>
      <c r="OJG3" s="399"/>
      <c r="OJH3" s="399"/>
      <c r="OJI3" s="399"/>
      <c r="OJJ3" s="399"/>
      <c r="OJK3" s="399"/>
      <c r="OJL3" s="399"/>
      <c r="OJM3" s="399"/>
      <c r="OJN3" s="399"/>
      <c r="OJO3" s="399"/>
      <c r="OJP3" s="399"/>
      <c r="OJQ3" s="399"/>
      <c r="OJR3" s="399"/>
      <c r="OJS3" s="399"/>
      <c r="OJT3" s="399"/>
      <c r="OJU3" s="399"/>
      <c r="OJV3" s="399"/>
      <c r="OJW3" s="399"/>
      <c r="OJX3" s="399"/>
      <c r="OJY3" s="399"/>
      <c r="OJZ3" s="399"/>
      <c r="OKA3" s="399"/>
      <c r="OKB3" s="399"/>
      <c r="OKC3" s="399"/>
      <c r="OKD3" s="399"/>
      <c r="OKE3" s="399"/>
      <c r="OKF3" s="399"/>
      <c r="OKG3" s="399"/>
      <c r="OKH3" s="399"/>
      <c r="OKI3" s="399"/>
      <c r="OKJ3" s="399"/>
      <c r="OKK3" s="399"/>
      <c r="OKL3" s="399"/>
      <c r="OKM3" s="399"/>
      <c r="OKN3" s="399"/>
      <c r="OKO3" s="399"/>
      <c r="OKP3" s="399"/>
      <c r="OKQ3" s="399"/>
      <c r="OKR3" s="399"/>
      <c r="OKS3" s="399"/>
      <c r="OKT3" s="399"/>
      <c r="OKU3" s="399"/>
      <c r="OKV3" s="399"/>
      <c r="OKW3" s="399"/>
      <c r="OKX3" s="399"/>
      <c r="OKY3" s="399"/>
      <c r="OKZ3" s="399"/>
      <c r="OLA3" s="399"/>
      <c r="OLB3" s="399"/>
      <c r="OLC3" s="399"/>
      <c r="OLD3" s="399"/>
      <c r="OLE3" s="399"/>
      <c r="OLF3" s="399"/>
      <c r="OLG3" s="399"/>
      <c r="OLH3" s="399"/>
      <c r="OLI3" s="399"/>
      <c r="OLJ3" s="399"/>
      <c r="OLK3" s="399"/>
      <c r="OLL3" s="399"/>
      <c r="OLM3" s="399"/>
      <c r="OLN3" s="399"/>
      <c r="OLO3" s="399"/>
      <c r="OLP3" s="399"/>
      <c r="OLQ3" s="399"/>
      <c r="OLR3" s="399"/>
      <c r="OLS3" s="399"/>
      <c r="OLT3" s="399"/>
      <c r="OLU3" s="399"/>
      <c r="OLV3" s="399"/>
      <c r="OLW3" s="399"/>
      <c r="OLX3" s="399"/>
      <c r="OLY3" s="399"/>
      <c r="OLZ3" s="399"/>
      <c r="OMA3" s="399"/>
      <c r="OMB3" s="399"/>
      <c r="OMC3" s="399"/>
      <c r="OMD3" s="399"/>
      <c r="OME3" s="399"/>
      <c r="OMF3" s="399"/>
      <c r="OMG3" s="399"/>
      <c r="OMH3" s="399"/>
      <c r="OMI3" s="399"/>
      <c r="OMJ3" s="399"/>
      <c r="OMK3" s="399"/>
      <c r="OML3" s="399"/>
      <c r="OMM3" s="399"/>
      <c r="OMN3" s="399"/>
      <c r="OMO3" s="399"/>
      <c r="OMP3" s="399"/>
      <c r="OMQ3" s="399"/>
      <c r="OMR3" s="399"/>
      <c r="OMS3" s="399"/>
      <c r="OMT3" s="399"/>
      <c r="OMU3" s="399"/>
      <c r="OMV3" s="399"/>
      <c r="OMW3" s="399"/>
      <c r="OMX3" s="399"/>
      <c r="OMY3" s="399"/>
      <c r="OMZ3" s="399"/>
      <c r="ONA3" s="399"/>
      <c r="ONB3" s="399"/>
      <c r="ONC3" s="399"/>
      <c r="OND3" s="399"/>
      <c r="ONE3" s="399"/>
      <c r="ONF3" s="399"/>
      <c r="ONG3" s="399"/>
      <c r="ONH3" s="399"/>
      <c r="ONI3" s="399"/>
      <c r="ONJ3" s="399"/>
      <c r="ONK3" s="399"/>
      <c r="ONL3" s="399"/>
      <c r="ONM3" s="399"/>
      <c r="ONN3" s="399"/>
      <c r="ONO3" s="399"/>
      <c r="ONP3" s="399"/>
      <c r="ONQ3" s="399"/>
      <c r="ONR3" s="399"/>
      <c r="ONS3" s="399"/>
      <c r="ONT3" s="399"/>
      <c r="ONU3" s="399"/>
      <c r="ONV3" s="399"/>
      <c r="ONW3" s="399"/>
      <c r="ONX3" s="399"/>
      <c r="ONY3" s="399"/>
      <c r="ONZ3" s="399"/>
      <c r="OOA3" s="399"/>
      <c r="OOB3" s="399"/>
      <c r="OOC3" s="399"/>
      <c r="OOD3" s="399"/>
      <c r="OOE3" s="399"/>
      <c r="OOF3" s="399"/>
      <c r="OOG3" s="399"/>
      <c r="OOH3" s="399"/>
      <c r="OOI3" s="399"/>
      <c r="OOJ3" s="399"/>
      <c r="OOK3" s="399"/>
      <c r="OOL3" s="399"/>
      <c r="OOM3" s="399"/>
      <c r="OON3" s="399"/>
      <c r="OOO3" s="399"/>
      <c r="OOP3" s="399"/>
      <c r="OOQ3" s="399"/>
      <c r="OOR3" s="399"/>
      <c r="OOS3" s="399"/>
      <c r="OOT3" s="399"/>
      <c r="OOU3" s="399"/>
      <c r="OOV3" s="399"/>
      <c r="OOW3" s="399"/>
      <c r="OOX3" s="399"/>
      <c r="OOY3" s="399"/>
      <c r="OOZ3" s="399"/>
      <c r="OPA3" s="399"/>
      <c r="OPB3" s="399"/>
      <c r="OPC3" s="399"/>
      <c r="OPD3" s="399"/>
      <c r="OPE3" s="399"/>
      <c r="OPF3" s="399"/>
      <c r="OPG3" s="399"/>
      <c r="OPH3" s="399"/>
      <c r="OPI3" s="399"/>
      <c r="OPJ3" s="399"/>
      <c r="OPK3" s="399"/>
      <c r="OPL3" s="399"/>
      <c r="OPM3" s="399"/>
      <c r="OPN3" s="399"/>
      <c r="OPO3" s="399"/>
      <c r="OPP3" s="399"/>
      <c r="OPQ3" s="399"/>
      <c r="OPR3" s="399"/>
      <c r="OPS3" s="399"/>
      <c r="OPT3" s="399"/>
      <c r="OPU3" s="399"/>
      <c r="OPV3" s="399"/>
      <c r="OPW3" s="399"/>
      <c r="OPX3" s="399"/>
      <c r="OPY3" s="399"/>
      <c r="OPZ3" s="399"/>
      <c r="OQA3" s="399"/>
      <c r="OQB3" s="399"/>
      <c r="OQC3" s="399"/>
      <c r="OQD3" s="399"/>
      <c r="OQE3" s="399"/>
      <c r="OQF3" s="399"/>
      <c r="OQG3" s="399"/>
      <c r="OQH3" s="399"/>
      <c r="OQI3" s="399"/>
      <c r="OQJ3" s="399"/>
      <c r="OQK3" s="399"/>
      <c r="OQL3" s="399"/>
      <c r="OQM3" s="399"/>
      <c r="OQN3" s="399"/>
      <c r="OQO3" s="399"/>
      <c r="OQP3" s="399"/>
      <c r="OQQ3" s="399"/>
      <c r="OQR3" s="399"/>
      <c r="OQS3" s="399"/>
      <c r="OQT3" s="399"/>
      <c r="OQU3" s="399"/>
      <c r="OQV3" s="399"/>
      <c r="OQW3" s="399"/>
      <c r="OQX3" s="399"/>
      <c r="OQY3" s="399"/>
      <c r="OQZ3" s="399"/>
      <c r="ORA3" s="399"/>
      <c r="ORB3" s="399"/>
      <c r="ORC3" s="399"/>
      <c r="ORD3" s="399"/>
      <c r="ORE3" s="399"/>
      <c r="ORF3" s="399"/>
      <c r="ORG3" s="399"/>
      <c r="ORH3" s="399"/>
      <c r="ORI3" s="399"/>
      <c r="ORJ3" s="399"/>
      <c r="ORK3" s="399"/>
      <c r="ORL3" s="399"/>
      <c r="ORM3" s="399"/>
      <c r="ORN3" s="399"/>
      <c r="ORO3" s="399"/>
      <c r="ORP3" s="399"/>
      <c r="ORQ3" s="399"/>
      <c r="ORR3" s="399"/>
      <c r="ORS3" s="399"/>
      <c r="ORT3" s="399"/>
      <c r="ORU3" s="399"/>
      <c r="ORV3" s="399"/>
      <c r="ORW3" s="399"/>
      <c r="ORX3" s="399"/>
      <c r="ORY3" s="399"/>
      <c r="ORZ3" s="399"/>
      <c r="OSA3" s="399"/>
      <c r="OSB3" s="399"/>
      <c r="OSC3" s="399"/>
      <c r="OSD3" s="399"/>
      <c r="OSE3" s="399"/>
      <c r="OSF3" s="399"/>
      <c r="OSG3" s="399"/>
      <c r="OSH3" s="399"/>
      <c r="OSI3" s="399"/>
      <c r="OSJ3" s="399"/>
      <c r="OSK3" s="399"/>
      <c r="OSL3" s="399"/>
      <c r="OSM3" s="399"/>
      <c r="OSN3" s="399"/>
      <c r="OSO3" s="399"/>
      <c r="OSP3" s="399"/>
      <c r="OSQ3" s="399"/>
      <c r="OSR3" s="399"/>
      <c r="OSS3" s="399"/>
      <c r="OST3" s="399"/>
      <c r="OSU3" s="399"/>
      <c r="OSV3" s="399"/>
      <c r="OSW3" s="399"/>
      <c r="OSX3" s="399"/>
      <c r="OSY3" s="399"/>
      <c r="OSZ3" s="399"/>
      <c r="OTA3" s="399"/>
      <c r="OTB3" s="399"/>
      <c r="OTC3" s="399"/>
      <c r="OTD3" s="399"/>
      <c r="OTE3" s="399"/>
      <c r="OTF3" s="399"/>
      <c r="OTG3" s="399"/>
      <c r="OTH3" s="399"/>
      <c r="OTI3" s="399"/>
      <c r="OTJ3" s="399"/>
      <c r="OTK3" s="399"/>
      <c r="OTL3" s="399"/>
      <c r="OTM3" s="399"/>
      <c r="OTN3" s="399"/>
      <c r="OTO3" s="399"/>
      <c r="OTP3" s="399"/>
      <c r="OTQ3" s="399"/>
      <c r="OTR3" s="399"/>
      <c r="OTS3" s="399"/>
      <c r="OTT3" s="399"/>
      <c r="OTU3" s="399"/>
      <c r="OTV3" s="399"/>
      <c r="OTW3" s="399"/>
      <c r="OTX3" s="399"/>
      <c r="OTY3" s="399"/>
      <c r="OTZ3" s="399"/>
      <c r="OUA3" s="399"/>
      <c r="OUB3" s="399"/>
      <c r="OUC3" s="399"/>
      <c r="OUD3" s="399"/>
      <c r="OUE3" s="399"/>
      <c r="OUF3" s="399"/>
      <c r="OUG3" s="399"/>
      <c r="OUH3" s="399"/>
      <c r="OUI3" s="399"/>
      <c r="OUJ3" s="399"/>
      <c r="OUK3" s="399"/>
      <c r="OUL3" s="399"/>
      <c r="OUM3" s="399"/>
      <c r="OUN3" s="399"/>
      <c r="OUO3" s="399"/>
      <c r="OUP3" s="399"/>
      <c r="OUQ3" s="399"/>
      <c r="OUR3" s="399"/>
      <c r="OUS3" s="399"/>
      <c r="OUT3" s="399"/>
      <c r="OUU3" s="399"/>
      <c r="OUV3" s="399"/>
      <c r="OUW3" s="399"/>
      <c r="OUX3" s="399"/>
      <c r="OUY3" s="399"/>
      <c r="OUZ3" s="399"/>
      <c r="OVA3" s="399"/>
      <c r="OVB3" s="399"/>
      <c r="OVC3" s="399"/>
      <c r="OVD3" s="399"/>
      <c r="OVE3" s="399"/>
      <c r="OVF3" s="399"/>
      <c r="OVG3" s="399"/>
      <c r="OVH3" s="399"/>
      <c r="OVI3" s="399"/>
      <c r="OVJ3" s="399"/>
      <c r="OVK3" s="399"/>
      <c r="OVL3" s="399"/>
      <c r="OVM3" s="399"/>
      <c r="OVN3" s="399"/>
      <c r="OVO3" s="399"/>
      <c r="OVP3" s="399"/>
      <c r="OVQ3" s="399"/>
      <c r="OVR3" s="399"/>
      <c r="OVS3" s="399"/>
      <c r="OVT3" s="399"/>
      <c r="OVU3" s="399"/>
      <c r="OVV3" s="399"/>
      <c r="OVW3" s="399"/>
      <c r="OVX3" s="399"/>
      <c r="OVY3" s="399"/>
      <c r="OVZ3" s="399"/>
      <c r="OWA3" s="399"/>
      <c r="OWB3" s="399"/>
      <c r="OWC3" s="399"/>
      <c r="OWD3" s="399"/>
      <c r="OWE3" s="399"/>
      <c r="OWF3" s="399"/>
      <c r="OWG3" s="399"/>
      <c r="OWH3" s="399"/>
      <c r="OWI3" s="399"/>
      <c r="OWJ3" s="399"/>
      <c r="OWK3" s="399"/>
      <c r="OWL3" s="399"/>
      <c r="OWM3" s="399"/>
      <c r="OWN3" s="399"/>
      <c r="OWO3" s="399"/>
      <c r="OWP3" s="399"/>
      <c r="OWQ3" s="399"/>
      <c r="OWR3" s="399"/>
      <c r="OWS3" s="399"/>
      <c r="OWT3" s="399"/>
      <c r="OWU3" s="399"/>
      <c r="OWV3" s="399"/>
      <c r="OWW3" s="399"/>
      <c r="OWX3" s="399"/>
      <c r="OWY3" s="399"/>
      <c r="OWZ3" s="399"/>
      <c r="OXA3" s="399"/>
      <c r="OXB3" s="399"/>
      <c r="OXC3" s="399"/>
      <c r="OXD3" s="399"/>
      <c r="OXE3" s="399"/>
      <c r="OXF3" s="399"/>
      <c r="OXG3" s="399"/>
      <c r="OXH3" s="399"/>
      <c r="OXI3" s="399"/>
      <c r="OXJ3" s="399"/>
      <c r="OXK3" s="399"/>
      <c r="OXL3" s="399"/>
      <c r="OXM3" s="399"/>
      <c r="OXN3" s="399"/>
      <c r="OXO3" s="399"/>
      <c r="OXP3" s="399"/>
      <c r="OXQ3" s="399"/>
      <c r="OXR3" s="399"/>
      <c r="OXS3" s="399"/>
      <c r="OXT3" s="399"/>
      <c r="OXU3" s="399"/>
      <c r="OXV3" s="399"/>
      <c r="OXW3" s="399"/>
      <c r="OXX3" s="399"/>
      <c r="OXY3" s="399"/>
      <c r="OXZ3" s="399"/>
      <c r="OYA3" s="399"/>
      <c r="OYB3" s="399"/>
      <c r="OYC3" s="399"/>
      <c r="OYD3" s="399"/>
      <c r="OYE3" s="399"/>
      <c r="OYF3" s="399"/>
      <c r="OYG3" s="399"/>
      <c r="OYH3" s="399"/>
      <c r="OYI3" s="399"/>
      <c r="OYJ3" s="399"/>
      <c r="OYK3" s="399"/>
      <c r="OYL3" s="399"/>
      <c r="OYM3" s="399"/>
      <c r="OYN3" s="399"/>
      <c r="OYO3" s="399"/>
      <c r="OYP3" s="399"/>
      <c r="OYQ3" s="399"/>
      <c r="OYR3" s="399"/>
      <c r="OYS3" s="399"/>
      <c r="OYT3" s="399"/>
      <c r="OYU3" s="399"/>
      <c r="OYV3" s="399"/>
      <c r="OYW3" s="399"/>
      <c r="OYX3" s="399"/>
      <c r="OYY3" s="399"/>
      <c r="OYZ3" s="399"/>
      <c r="OZA3" s="399"/>
      <c r="OZB3" s="399"/>
      <c r="OZC3" s="399"/>
      <c r="OZD3" s="399"/>
      <c r="OZE3" s="399"/>
      <c r="OZF3" s="399"/>
      <c r="OZG3" s="399"/>
      <c r="OZH3" s="399"/>
      <c r="OZI3" s="399"/>
      <c r="OZJ3" s="399"/>
      <c r="OZK3" s="399"/>
      <c r="OZL3" s="399"/>
      <c r="OZM3" s="399"/>
      <c r="OZN3" s="399"/>
      <c r="OZO3" s="399"/>
      <c r="OZP3" s="399"/>
      <c r="OZQ3" s="399"/>
      <c r="OZR3" s="399"/>
      <c r="OZS3" s="399"/>
      <c r="OZT3" s="399"/>
      <c r="OZU3" s="399"/>
      <c r="OZV3" s="399"/>
      <c r="OZW3" s="399"/>
      <c r="OZX3" s="399"/>
      <c r="OZY3" s="399"/>
      <c r="OZZ3" s="399"/>
      <c r="PAA3" s="399"/>
      <c r="PAB3" s="399"/>
      <c r="PAC3" s="399"/>
      <c r="PAD3" s="399"/>
      <c r="PAE3" s="399"/>
      <c r="PAF3" s="399"/>
      <c r="PAG3" s="399"/>
      <c r="PAH3" s="399"/>
      <c r="PAI3" s="399"/>
      <c r="PAJ3" s="399"/>
      <c r="PAK3" s="399"/>
      <c r="PAL3" s="399"/>
      <c r="PAM3" s="399"/>
      <c r="PAN3" s="399"/>
      <c r="PAO3" s="399"/>
      <c r="PAP3" s="399"/>
      <c r="PAQ3" s="399"/>
      <c r="PAR3" s="399"/>
      <c r="PAS3" s="399"/>
      <c r="PAT3" s="399"/>
      <c r="PAU3" s="399"/>
      <c r="PAV3" s="399"/>
      <c r="PAW3" s="399"/>
      <c r="PAX3" s="399"/>
      <c r="PAY3" s="399"/>
      <c r="PAZ3" s="399"/>
      <c r="PBA3" s="399"/>
      <c r="PBB3" s="399"/>
      <c r="PBC3" s="399"/>
      <c r="PBD3" s="399"/>
      <c r="PBE3" s="399"/>
      <c r="PBF3" s="399"/>
      <c r="PBG3" s="399"/>
      <c r="PBH3" s="399"/>
      <c r="PBI3" s="399"/>
      <c r="PBJ3" s="399"/>
      <c r="PBK3" s="399"/>
      <c r="PBL3" s="399"/>
      <c r="PBM3" s="399"/>
      <c r="PBN3" s="399"/>
      <c r="PBO3" s="399"/>
      <c r="PBP3" s="399"/>
      <c r="PBQ3" s="399"/>
      <c r="PBR3" s="399"/>
      <c r="PBS3" s="399"/>
      <c r="PBT3" s="399"/>
      <c r="PBU3" s="399"/>
      <c r="PBV3" s="399"/>
      <c r="PBW3" s="399"/>
      <c r="PBX3" s="399"/>
      <c r="PBY3" s="399"/>
      <c r="PBZ3" s="399"/>
      <c r="PCA3" s="399"/>
      <c r="PCB3" s="399"/>
      <c r="PCC3" s="399"/>
      <c r="PCD3" s="399"/>
      <c r="PCE3" s="399"/>
      <c r="PCF3" s="399"/>
      <c r="PCG3" s="399"/>
      <c r="PCH3" s="399"/>
      <c r="PCI3" s="399"/>
      <c r="PCJ3" s="399"/>
      <c r="PCK3" s="399"/>
      <c r="PCL3" s="399"/>
      <c r="PCM3" s="399"/>
      <c r="PCN3" s="399"/>
      <c r="PCO3" s="399"/>
      <c r="PCP3" s="399"/>
      <c r="PCQ3" s="399"/>
      <c r="PCR3" s="399"/>
      <c r="PCS3" s="399"/>
      <c r="PCT3" s="399"/>
      <c r="PCU3" s="399"/>
      <c r="PCV3" s="399"/>
      <c r="PCW3" s="399"/>
      <c r="PCX3" s="399"/>
      <c r="PCY3" s="399"/>
      <c r="PCZ3" s="399"/>
      <c r="PDA3" s="399"/>
      <c r="PDB3" s="399"/>
      <c r="PDC3" s="399"/>
      <c r="PDD3" s="399"/>
      <c r="PDE3" s="399"/>
      <c r="PDF3" s="399"/>
      <c r="PDG3" s="399"/>
      <c r="PDH3" s="399"/>
      <c r="PDI3" s="399"/>
      <c r="PDJ3" s="399"/>
      <c r="PDK3" s="399"/>
      <c r="PDL3" s="399"/>
      <c r="PDM3" s="399"/>
      <c r="PDN3" s="399"/>
      <c r="PDO3" s="399"/>
      <c r="PDP3" s="399"/>
      <c r="PDQ3" s="399"/>
      <c r="PDR3" s="399"/>
      <c r="PDS3" s="399"/>
      <c r="PDT3" s="399"/>
      <c r="PDU3" s="399"/>
      <c r="PDV3" s="399"/>
      <c r="PDW3" s="399"/>
      <c r="PDX3" s="399"/>
      <c r="PDY3" s="399"/>
      <c r="PDZ3" s="399"/>
      <c r="PEA3" s="399"/>
      <c r="PEB3" s="399"/>
      <c r="PEC3" s="399"/>
      <c r="PED3" s="399"/>
      <c r="PEE3" s="399"/>
      <c r="PEF3" s="399"/>
      <c r="PEG3" s="399"/>
      <c r="PEH3" s="399"/>
      <c r="PEI3" s="399"/>
      <c r="PEJ3" s="399"/>
      <c r="PEK3" s="399"/>
      <c r="PEL3" s="399"/>
      <c r="PEM3" s="399"/>
      <c r="PEN3" s="399"/>
      <c r="PEO3" s="399"/>
      <c r="PEP3" s="399"/>
      <c r="PEQ3" s="399"/>
      <c r="PER3" s="399"/>
      <c r="PES3" s="399"/>
      <c r="PET3" s="399"/>
      <c r="PEU3" s="399"/>
      <c r="PEV3" s="399"/>
      <c r="PEW3" s="399"/>
      <c r="PEX3" s="399"/>
      <c r="PEY3" s="399"/>
      <c r="PEZ3" s="399"/>
      <c r="PFA3" s="399"/>
      <c r="PFB3" s="399"/>
      <c r="PFC3" s="399"/>
      <c r="PFD3" s="399"/>
      <c r="PFE3" s="399"/>
      <c r="PFF3" s="399"/>
      <c r="PFG3" s="399"/>
      <c r="PFH3" s="399"/>
      <c r="PFI3" s="399"/>
      <c r="PFJ3" s="399"/>
      <c r="PFK3" s="399"/>
      <c r="PFL3" s="399"/>
      <c r="PFM3" s="399"/>
      <c r="PFN3" s="399"/>
      <c r="PFO3" s="399"/>
      <c r="PFP3" s="399"/>
      <c r="PFQ3" s="399"/>
      <c r="PFR3" s="399"/>
      <c r="PFS3" s="399"/>
      <c r="PFT3" s="399"/>
      <c r="PFU3" s="399"/>
      <c r="PFV3" s="399"/>
      <c r="PFW3" s="399"/>
      <c r="PFX3" s="399"/>
      <c r="PFY3" s="399"/>
      <c r="PFZ3" s="399"/>
      <c r="PGA3" s="399"/>
      <c r="PGB3" s="399"/>
      <c r="PGC3" s="399"/>
      <c r="PGD3" s="399"/>
      <c r="PGE3" s="399"/>
      <c r="PGF3" s="399"/>
      <c r="PGG3" s="399"/>
      <c r="PGH3" s="399"/>
      <c r="PGI3" s="399"/>
      <c r="PGJ3" s="399"/>
      <c r="PGK3" s="399"/>
      <c r="PGL3" s="399"/>
      <c r="PGM3" s="399"/>
      <c r="PGN3" s="399"/>
      <c r="PGO3" s="399"/>
      <c r="PGP3" s="399"/>
      <c r="PGQ3" s="399"/>
      <c r="PGR3" s="399"/>
      <c r="PGS3" s="399"/>
      <c r="PGT3" s="399"/>
      <c r="PGU3" s="399"/>
      <c r="PGV3" s="399"/>
      <c r="PGW3" s="399"/>
      <c r="PGX3" s="399"/>
      <c r="PGY3" s="399"/>
      <c r="PGZ3" s="399"/>
      <c r="PHA3" s="399"/>
      <c r="PHB3" s="399"/>
      <c r="PHC3" s="399"/>
      <c r="PHD3" s="399"/>
      <c r="PHE3" s="399"/>
      <c r="PHF3" s="399"/>
      <c r="PHG3" s="399"/>
      <c r="PHH3" s="399"/>
      <c r="PHI3" s="399"/>
      <c r="PHJ3" s="399"/>
      <c r="PHK3" s="399"/>
      <c r="PHL3" s="399"/>
      <c r="PHM3" s="399"/>
      <c r="PHN3" s="399"/>
      <c r="PHO3" s="399"/>
      <c r="PHP3" s="399"/>
      <c r="PHQ3" s="399"/>
      <c r="PHR3" s="399"/>
      <c r="PHS3" s="399"/>
      <c r="PHT3" s="399"/>
      <c r="PHU3" s="399"/>
      <c r="PHV3" s="399"/>
      <c r="PHW3" s="399"/>
      <c r="PHX3" s="399"/>
      <c r="PHY3" s="399"/>
      <c r="PHZ3" s="399"/>
      <c r="PIA3" s="399"/>
      <c r="PIB3" s="399"/>
      <c r="PIC3" s="399"/>
      <c r="PID3" s="399"/>
      <c r="PIE3" s="399"/>
      <c r="PIF3" s="399"/>
      <c r="PIG3" s="399"/>
      <c r="PIH3" s="399"/>
      <c r="PII3" s="399"/>
      <c r="PIJ3" s="399"/>
      <c r="PIK3" s="399"/>
      <c r="PIL3" s="399"/>
      <c r="PIM3" s="399"/>
      <c r="PIN3" s="399"/>
      <c r="PIO3" s="399"/>
      <c r="PIP3" s="399"/>
      <c r="PIQ3" s="399"/>
      <c r="PIR3" s="399"/>
      <c r="PIS3" s="399"/>
      <c r="PIT3" s="399"/>
      <c r="PIU3" s="399"/>
      <c r="PIV3" s="399"/>
      <c r="PIW3" s="399"/>
      <c r="PIX3" s="399"/>
      <c r="PIY3" s="399"/>
      <c r="PIZ3" s="399"/>
      <c r="PJA3" s="399"/>
      <c r="PJB3" s="399"/>
      <c r="PJC3" s="399"/>
      <c r="PJD3" s="399"/>
      <c r="PJE3" s="399"/>
      <c r="PJF3" s="399"/>
      <c r="PJG3" s="399"/>
      <c r="PJH3" s="399"/>
      <c r="PJI3" s="399"/>
      <c r="PJJ3" s="399"/>
      <c r="PJK3" s="399"/>
      <c r="PJL3" s="399"/>
      <c r="PJM3" s="399"/>
      <c r="PJN3" s="399"/>
      <c r="PJO3" s="399"/>
      <c r="PJP3" s="399"/>
      <c r="PJQ3" s="399"/>
      <c r="PJR3" s="399"/>
      <c r="PJS3" s="399"/>
      <c r="PJT3" s="399"/>
      <c r="PJU3" s="399"/>
      <c r="PJV3" s="399"/>
      <c r="PJW3" s="399"/>
      <c r="PJX3" s="399"/>
      <c r="PJY3" s="399"/>
      <c r="PJZ3" s="399"/>
      <c r="PKA3" s="399"/>
      <c r="PKB3" s="399"/>
      <c r="PKC3" s="399"/>
      <c r="PKD3" s="399"/>
      <c r="PKE3" s="399"/>
      <c r="PKF3" s="399"/>
      <c r="PKG3" s="399"/>
      <c r="PKH3" s="399"/>
      <c r="PKI3" s="399"/>
      <c r="PKJ3" s="399"/>
      <c r="PKK3" s="399"/>
      <c r="PKL3" s="399"/>
      <c r="PKM3" s="399"/>
      <c r="PKN3" s="399"/>
      <c r="PKO3" s="399"/>
      <c r="PKP3" s="399"/>
      <c r="PKQ3" s="399"/>
      <c r="PKR3" s="399"/>
      <c r="PKS3" s="399"/>
      <c r="PKT3" s="399"/>
      <c r="PKU3" s="399"/>
      <c r="PKV3" s="399"/>
      <c r="PKW3" s="399"/>
      <c r="PKX3" s="399"/>
      <c r="PKY3" s="399"/>
      <c r="PKZ3" s="399"/>
      <c r="PLA3" s="399"/>
      <c r="PLB3" s="399"/>
      <c r="PLC3" s="399"/>
      <c r="PLD3" s="399"/>
      <c r="PLE3" s="399"/>
      <c r="PLF3" s="399"/>
      <c r="PLG3" s="399"/>
      <c r="PLH3" s="399"/>
      <c r="PLI3" s="399"/>
      <c r="PLJ3" s="399"/>
      <c r="PLK3" s="399"/>
      <c r="PLL3" s="399"/>
      <c r="PLM3" s="399"/>
      <c r="PLN3" s="399"/>
      <c r="PLO3" s="399"/>
      <c r="PLP3" s="399"/>
      <c r="PLQ3" s="399"/>
      <c r="PLR3" s="399"/>
      <c r="PLS3" s="399"/>
      <c r="PLT3" s="399"/>
      <c r="PLU3" s="399"/>
      <c r="PLV3" s="399"/>
      <c r="PLW3" s="399"/>
      <c r="PLX3" s="399"/>
      <c r="PLY3" s="399"/>
      <c r="PLZ3" s="399"/>
      <c r="PMA3" s="399"/>
      <c r="PMB3" s="399"/>
      <c r="PMC3" s="399"/>
      <c r="PMD3" s="399"/>
      <c r="PME3" s="399"/>
      <c r="PMF3" s="399"/>
      <c r="PMG3" s="399"/>
      <c r="PMH3" s="399"/>
      <c r="PMI3" s="399"/>
      <c r="PMJ3" s="399"/>
      <c r="PMK3" s="399"/>
      <c r="PML3" s="399"/>
      <c r="PMM3" s="399"/>
      <c r="PMN3" s="399"/>
      <c r="PMO3" s="399"/>
      <c r="PMP3" s="399"/>
      <c r="PMQ3" s="399"/>
      <c r="PMR3" s="399"/>
      <c r="PMS3" s="399"/>
      <c r="PMT3" s="399"/>
      <c r="PMU3" s="399"/>
      <c r="PMV3" s="399"/>
      <c r="PMW3" s="399"/>
      <c r="PMX3" s="399"/>
      <c r="PMY3" s="399"/>
      <c r="PMZ3" s="399"/>
      <c r="PNA3" s="399"/>
      <c r="PNB3" s="399"/>
      <c r="PNC3" s="399"/>
      <c r="PND3" s="399"/>
      <c r="PNE3" s="399"/>
      <c r="PNF3" s="399"/>
      <c r="PNG3" s="399"/>
      <c r="PNH3" s="399"/>
      <c r="PNI3" s="399"/>
      <c r="PNJ3" s="399"/>
      <c r="PNK3" s="399"/>
      <c r="PNL3" s="399"/>
      <c r="PNM3" s="399"/>
      <c r="PNN3" s="399"/>
      <c r="PNO3" s="399"/>
      <c r="PNP3" s="399"/>
      <c r="PNQ3" s="399"/>
      <c r="PNR3" s="399"/>
      <c r="PNS3" s="399"/>
      <c r="PNT3" s="399"/>
      <c r="PNU3" s="399"/>
      <c r="PNV3" s="399"/>
      <c r="PNW3" s="399"/>
      <c r="PNX3" s="399"/>
      <c r="PNY3" s="399"/>
      <c r="PNZ3" s="399"/>
      <c r="POA3" s="399"/>
      <c r="POB3" s="399"/>
      <c r="POC3" s="399"/>
      <c r="POD3" s="399"/>
      <c r="POE3" s="399"/>
      <c r="POF3" s="399"/>
      <c r="POG3" s="399"/>
      <c r="POH3" s="399"/>
      <c r="POI3" s="399"/>
      <c r="POJ3" s="399"/>
      <c r="POK3" s="399"/>
      <c r="POL3" s="399"/>
      <c r="POM3" s="399"/>
      <c r="PON3" s="399"/>
      <c r="POO3" s="399"/>
      <c r="POP3" s="399"/>
      <c r="POQ3" s="399"/>
      <c r="POR3" s="399"/>
      <c r="POS3" s="399"/>
      <c r="POT3" s="399"/>
      <c r="POU3" s="399"/>
      <c r="POV3" s="399"/>
      <c r="POW3" s="399"/>
      <c r="POX3" s="399"/>
      <c r="POY3" s="399"/>
      <c r="POZ3" s="399"/>
      <c r="PPA3" s="399"/>
      <c r="PPB3" s="399"/>
      <c r="PPC3" s="399"/>
      <c r="PPD3" s="399"/>
      <c r="PPE3" s="399"/>
      <c r="PPF3" s="399"/>
      <c r="PPG3" s="399"/>
      <c r="PPH3" s="399"/>
      <c r="PPI3" s="399"/>
      <c r="PPJ3" s="399"/>
      <c r="PPK3" s="399"/>
      <c r="PPL3" s="399"/>
      <c r="PPM3" s="399"/>
      <c r="PPN3" s="399"/>
      <c r="PPO3" s="399"/>
      <c r="PPP3" s="399"/>
      <c r="PPQ3" s="399"/>
      <c r="PPR3" s="399"/>
      <c r="PPS3" s="399"/>
      <c r="PPT3" s="399"/>
      <c r="PPU3" s="399"/>
      <c r="PPV3" s="399"/>
      <c r="PPW3" s="399"/>
      <c r="PPX3" s="399"/>
      <c r="PPY3" s="399"/>
      <c r="PPZ3" s="399"/>
      <c r="PQA3" s="399"/>
      <c r="PQB3" s="399"/>
      <c r="PQC3" s="399"/>
      <c r="PQD3" s="399"/>
      <c r="PQE3" s="399"/>
      <c r="PQF3" s="399"/>
      <c r="PQG3" s="399"/>
      <c r="PQH3" s="399"/>
      <c r="PQI3" s="399"/>
      <c r="PQJ3" s="399"/>
      <c r="PQK3" s="399"/>
      <c r="PQL3" s="399"/>
      <c r="PQM3" s="399"/>
      <c r="PQN3" s="399"/>
      <c r="PQO3" s="399"/>
      <c r="PQP3" s="399"/>
      <c r="PQQ3" s="399"/>
      <c r="PQR3" s="399"/>
      <c r="PQS3" s="399"/>
      <c r="PQT3" s="399"/>
      <c r="PQU3" s="399"/>
      <c r="PQV3" s="399"/>
      <c r="PQW3" s="399"/>
      <c r="PQX3" s="399"/>
      <c r="PQY3" s="399"/>
      <c r="PQZ3" s="399"/>
      <c r="PRA3" s="399"/>
      <c r="PRB3" s="399"/>
      <c r="PRC3" s="399"/>
      <c r="PRD3" s="399"/>
      <c r="PRE3" s="399"/>
      <c r="PRF3" s="399"/>
      <c r="PRG3" s="399"/>
      <c r="PRH3" s="399"/>
      <c r="PRI3" s="399"/>
      <c r="PRJ3" s="399"/>
      <c r="PRK3" s="399"/>
      <c r="PRL3" s="399"/>
      <c r="PRM3" s="399"/>
      <c r="PRN3" s="399"/>
      <c r="PRO3" s="399"/>
      <c r="PRP3" s="399"/>
      <c r="PRQ3" s="399"/>
      <c r="PRR3" s="399"/>
      <c r="PRS3" s="399"/>
      <c r="PRT3" s="399"/>
      <c r="PRU3" s="399"/>
      <c r="PRV3" s="399"/>
      <c r="PRW3" s="399"/>
      <c r="PRX3" s="399"/>
      <c r="PRY3" s="399"/>
      <c r="PRZ3" s="399"/>
      <c r="PSA3" s="399"/>
      <c r="PSB3" s="399"/>
      <c r="PSC3" s="399"/>
      <c r="PSD3" s="399"/>
      <c r="PSE3" s="399"/>
      <c r="PSF3" s="399"/>
      <c r="PSG3" s="399"/>
      <c r="PSH3" s="399"/>
      <c r="PSI3" s="399"/>
      <c r="PSJ3" s="399"/>
      <c r="PSK3" s="399"/>
      <c r="PSL3" s="399"/>
      <c r="PSM3" s="399"/>
      <c r="PSN3" s="399"/>
      <c r="PSO3" s="399"/>
      <c r="PSP3" s="399"/>
      <c r="PSQ3" s="399"/>
      <c r="PSR3" s="399"/>
      <c r="PSS3" s="399"/>
      <c r="PST3" s="399"/>
      <c r="PSU3" s="399"/>
      <c r="PSV3" s="399"/>
      <c r="PSW3" s="399"/>
      <c r="PSX3" s="399"/>
      <c r="PSY3" s="399"/>
      <c r="PSZ3" s="399"/>
      <c r="PTA3" s="399"/>
      <c r="PTB3" s="399"/>
      <c r="PTC3" s="399"/>
      <c r="PTD3" s="399"/>
      <c r="PTE3" s="399"/>
      <c r="PTF3" s="399"/>
      <c r="PTG3" s="399"/>
      <c r="PTH3" s="399"/>
      <c r="PTI3" s="399"/>
      <c r="PTJ3" s="399"/>
      <c r="PTK3" s="399"/>
      <c r="PTL3" s="399"/>
      <c r="PTM3" s="399"/>
      <c r="PTN3" s="399"/>
      <c r="PTO3" s="399"/>
      <c r="PTP3" s="399"/>
      <c r="PTQ3" s="399"/>
      <c r="PTR3" s="399"/>
      <c r="PTS3" s="399"/>
      <c r="PTT3" s="399"/>
      <c r="PTU3" s="399"/>
      <c r="PTV3" s="399"/>
      <c r="PTW3" s="399"/>
      <c r="PTX3" s="399"/>
      <c r="PTY3" s="399"/>
      <c r="PTZ3" s="399"/>
      <c r="PUA3" s="399"/>
      <c r="PUB3" s="399"/>
      <c r="PUC3" s="399"/>
      <c r="PUD3" s="399"/>
      <c r="PUE3" s="399"/>
      <c r="PUF3" s="399"/>
      <c r="PUG3" s="399"/>
      <c r="PUH3" s="399"/>
      <c r="PUI3" s="399"/>
      <c r="PUJ3" s="399"/>
      <c r="PUK3" s="399"/>
      <c r="PUL3" s="399"/>
      <c r="PUM3" s="399"/>
      <c r="PUN3" s="399"/>
      <c r="PUO3" s="399"/>
      <c r="PUP3" s="399"/>
      <c r="PUQ3" s="399"/>
      <c r="PUR3" s="399"/>
      <c r="PUS3" s="399"/>
      <c r="PUT3" s="399"/>
      <c r="PUU3" s="399"/>
      <c r="PUV3" s="399"/>
      <c r="PUW3" s="399"/>
      <c r="PUX3" s="399"/>
      <c r="PUY3" s="399"/>
      <c r="PUZ3" s="399"/>
      <c r="PVA3" s="399"/>
      <c r="PVB3" s="399"/>
      <c r="PVC3" s="399"/>
      <c r="PVD3" s="399"/>
      <c r="PVE3" s="399"/>
      <c r="PVF3" s="399"/>
      <c r="PVG3" s="399"/>
      <c r="PVH3" s="399"/>
      <c r="PVI3" s="399"/>
      <c r="PVJ3" s="399"/>
      <c r="PVK3" s="399"/>
      <c r="PVL3" s="399"/>
      <c r="PVM3" s="399"/>
      <c r="PVN3" s="399"/>
      <c r="PVO3" s="399"/>
      <c r="PVP3" s="399"/>
      <c r="PVQ3" s="399"/>
      <c r="PVR3" s="399"/>
      <c r="PVS3" s="399"/>
      <c r="PVT3" s="399"/>
      <c r="PVU3" s="399"/>
      <c r="PVV3" s="399"/>
      <c r="PVW3" s="399"/>
      <c r="PVX3" s="399"/>
      <c r="PVY3" s="399"/>
      <c r="PVZ3" s="399"/>
      <c r="PWA3" s="399"/>
      <c r="PWB3" s="399"/>
      <c r="PWC3" s="399"/>
      <c r="PWD3" s="399"/>
      <c r="PWE3" s="399"/>
      <c r="PWF3" s="399"/>
      <c r="PWG3" s="399"/>
      <c r="PWH3" s="399"/>
      <c r="PWI3" s="399"/>
      <c r="PWJ3" s="399"/>
      <c r="PWK3" s="399"/>
      <c r="PWL3" s="399"/>
      <c r="PWM3" s="399"/>
      <c r="PWN3" s="399"/>
      <c r="PWO3" s="399"/>
      <c r="PWP3" s="399"/>
      <c r="PWQ3" s="399"/>
      <c r="PWR3" s="399"/>
      <c r="PWS3" s="399"/>
      <c r="PWT3" s="399"/>
      <c r="PWU3" s="399"/>
      <c r="PWV3" s="399"/>
      <c r="PWW3" s="399"/>
      <c r="PWX3" s="399"/>
      <c r="PWY3" s="399"/>
      <c r="PWZ3" s="399"/>
      <c r="PXA3" s="399"/>
      <c r="PXB3" s="399"/>
      <c r="PXC3" s="399"/>
      <c r="PXD3" s="399"/>
      <c r="PXE3" s="399"/>
      <c r="PXF3" s="399"/>
      <c r="PXG3" s="399"/>
      <c r="PXH3" s="399"/>
      <c r="PXI3" s="399"/>
      <c r="PXJ3" s="399"/>
      <c r="PXK3" s="399"/>
      <c r="PXL3" s="399"/>
      <c r="PXM3" s="399"/>
      <c r="PXN3" s="399"/>
      <c r="PXO3" s="399"/>
      <c r="PXP3" s="399"/>
      <c r="PXQ3" s="399"/>
      <c r="PXR3" s="399"/>
      <c r="PXS3" s="399"/>
      <c r="PXT3" s="399"/>
      <c r="PXU3" s="399"/>
      <c r="PXV3" s="399"/>
      <c r="PXW3" s="399"/>
      <c r="PXX3" s="399"/>
      <c r="PXY3" s="399"/>
      <c r="PXZ3" s="399"/>
      <c r="PYA3" s="399"/>
      <c r="PYB3" s="399"/>
      <c r="PYC3" s="399"/>
      <c r="PYD3" s="399"/>
      <c r="PYE3" s="399"/>
      <c r="PYF3" s="399"/>
      <c r="PYG3" s="399"/>
      <c r="PYH3" s="399"/>
      <c r="PYI3" s="399"/>
      <c r="PYJ3" s="399"/>
      <c r="PYK3" s="399"/>
      <c r="PYL3" s="399"/>
      <c r="PYM3" s="399"/>
      <c r="PYN3" s="399"/>
      <c r="PYO3" s="399"/>
      <c r="PYP3" s="399"/>
      <c r="PYQ3" s="399"/>
      <c r="PYR3" s="399"/>
      <c r="PYS3" s="399"/>
      <c r="PYT3" s="399"/>
      <c r="PYU3" s="399"/>
      <c r="PYV3" s="399"/>
      <c r="PYW3" s="399"/>
      <c r="PYX3" s="399"/>
      <c r="PYY3" s="399"/>
      <c r="PYZ3" s="399"/>
      <c r="PZA3" s="399"/>
      <c r="PZB3" s="399"/>
      <c r="PZC3" s="399"/>
      <c r="PZD3" s="399"/>
      <c r="PZE3" s="399"/>
      <c r="PZF3" s="399"/>
      <c r="PZG3" s="399"/>
      <c r="PZH3" s="399"/>
      <c r="PZI3" s="399"/>
      <c r="PZJ3" s="399"/>
      <c r="PZK3" s="399"/>
      <c r="PZL3" s="399"/>
      <c r="PZM3" s="399"/>
      <c r="PZN3" s="399"/>
      <c r="PZO3" s="399"/>
      <c r="PZP3" s="399"/>
      <c r="PZQ3" s="399"/>
      <c r="PZR3" s="399"/>
      <c r="PZS3" s="399"/>
      <c r="PZT3" s="399"/>
      <c r="PZU3" s="399"/>
      <c r="PZV3" s="399"/>
      <c r="PZW3" s="399"/>
      <c r="PZX3" s="399"/>
      <c r="PZY3" s="399"/>
      <c r="PZZ3" s="399"/>
      <c r="QAA3" s="399"/>
      <c r="QAB3" s="399"/>
      <c r="QAC3" s="399"/>
      <c r="QAD3" s="399"/>
      <c r="QAE3" s="399"/>
      <c r="QAF3" s="399"/>
      <c r="QAG3" s="399"/>
      <c r="QAH3" s="399"/>
      <c r="QAI3" s="399"/>
      <c r="QAJ3" s="399"/>
      <c r="QAK3" s="399"/>
      <c r="QAL3" s="399"/>
      <c r="QAM3" s="399"/>
      <c r="QAN3" s="399"/>
      <c r="QAO3" s="399"/>
      <c r="QAP3" s="399"/>
      <c r="QAQ3" s="399"/>
      <c r="QAR3" s="399"/>
      <c r="QAS3" s="399"/>
      <c r="QAT3" s="399"/>
      <c r="QAU3" s="399"/>
      <c r="QAV3" s="399"/>
      <c r="QAW3" s="399"/>
      <c r="QAX3" s="399"/>
      <c r="QAY3" s="399"/>
      <c r="QAZ3" s="399"/>
      <c r="QBA3" s="399"/>
      <c r="QBB3" s="399"/>
      <c r="QBC3" s="399"/>
      <c r="QBD3" s="399"/>
      <c r="QBE3" s="399"/>
      <c r="QBF3" s="399"/>
      <c r="QBG3" s="399"/>
      <c r="QBH3" s="399"/>
      <c r="QBI3" s="399"/>
      <c r="QBJ3" s="399"/>
      <c r="QBK3" s="399"/>
      <c r="QBL3" s="399"/>
      <c r="QBM3" s="399"/>
      <c r="QBN3" s="399"/>
      <c r="QBO3" s="399"/>
      <c r="QBP3" s="399"/>
      <c r="QBQ3" s="399"/>
      <c r="QBR3" s="399"/>
      <c r="QBS3" s="399"/>
      <c r="QBT3" s="399"/>
      <c r="QBU3" s="399"/>
      <c r="QBV3" s="399"/>
      <c r="QBW3" s="399"/>
      <c r="QBX3" s="399"/>
      <c r="QBY3" s="399"/>
      <c r="QBZ3" s="399"/>
      <c r="QCA3" s="399"/>
      <c r="QCB3" s="399"/>
      <c r="QCC3" s="399"/>
      <c r="QCD3" s="399"/>
      <c r="QCE3" s="399"/>
      <c r="QCF3" s="399"/>
      <c r="QCG3" s="399"/>
      <c r="QCH3" s="399"/>
      <c r="QCI3" s="399"/>
      <c r="QCJ3" s="399"/>
      <c r="QCK3" s="399"/>
      <c r="QCL3" s="399"/>
      <c r="QCM3" s="399"/>
      <c r="QCN3" s="399"/>
      <c r="QCO3" s="399"/>
      <c r="QCP3" s="399"/>
      <c r="QCQ3" s="399"/>
      <c r="QCR3" s="399"/>
      <c r="QCS3" s="399"/>
      <c r="QCT3" s="399"/>
      <c r="QCU3" s="399"/>
      <c r="QCV3" s="399"/>
      <c r="QCW3" s="399"/>
      <c r="QCX3" s="399"/>
      <c r="QCY3" s="399"/>
      <c r="QCZ3" s="399"/>
      <c r="QDA3" s="399"/>
      <c r="QDB3" s="399"/>
      <c r="QDC3" s="399"/>
      <c r="QDD3" s="399"/>
      <c r="QDE3" s="399"/>
      <c r="QDF3" s="399"/>
      <c r="QDG3" s="399"/>
      <c r="QDH3" s="399"/>
      <c r="QDI3" s="399"/>
      <c r="QDJ3" s="399"/>
      <c r="QDK3" s="399"/>
      <c r="QDL3" s="399"/>
      <c r="QDM3" s="399"/>
      <c r="QDN3" s="399"/>
      <c r="QDO3" s="399"/>
      <c r="QDP3" s="399"/>
      <c r="QDQ3" s="399"/>
      <c r="QDR3" s="399"/>
      <c r="QDS3" s="399"/>
      <c r="QDT3" s="399"/>
      <c r="QDU3" s="399"/>
      <c r="QDV3" s="399"/>
      <c r="QDW3" s="399"/>
      <c r="QDX3" s="399"/>
      <c r="QDY3" s="399"/>
      <c r="QDZ3" s="399"/>
      <c r="QEA3" s="399"/>
      <c r="QEB3" s="399"/>
      <c r="QEC3" s="399"/>
      <c r="QED3" s="399"/>
      <c r="QEE3" s="399"/>
      <c r="QEF3" s="399"/>
      <c r="QEG3" s="399"/>
      <c r="QEH3" s="399"/>
      <c r="QEI3" s="399"/>
      <c r="QEJ3" s="399"/>
      <c r="QEK3" s="399"/>
      <c r="QEL3" s="399"/>
      <c r="QEM3" s="399"/>
      <c r="QEN3" s="399"/>
      <c r="QEO3" s="399"/>
      <c r="QEP3" s="399"/>
      <c r="QEQ3" s="399"/>
      <c r="QER3" s="399"/>
      <c r="QES3" s="399"/>
      <c r="QET3" s="399"/>
      <c r="QEU3" s="399"/>
      <c r="QEV3" s="399"/>
      <c r="QEW3" s="399"/>
      <c r="QEX3" s="399"/>
      <c r="QEY3" s="399"/>
      <c r="QEZ3" s="399"/>
      <c r="QFA3" s="399"/>
      <c r="QFB3" s="399"/>
      <c r="QFC3" s="399"/>
      <c r="QFD3" s="399"/>
      <c r="QFE3" s="399"/>
      <c r="QFF3" s="399"/>
      <c r="QFG3" s="399"/>
      <c r="QFH3" s="399"/>
      <c r="QFI3" s="399"/>
      <c r="QFJ3" s="399"/>
      <c r="QFK3" s="399"/>
      <c r="QFL3" s="399"/>
      <c r="QFM3" s="399"/>
      <c r="QFN3" s="399"/>
      <c r="QFO3" s="399"/>
      <c r="QFP3" s="399"/>
      <c r="QFQ3" s="399"/>
      <c r="QFR3" s="399"/>
      <c r="QFS3" s="399"/>
      <c r="QFT3" s="399"/>
      <c r="QFU3" s="399"/>
      <c r="QFV3" s="399"/>
      <c r="QFW3" s="399"/>
      <c r="QFX3" s="399"/>
      <c r="QFY3" s="399"/>
      <c r="QFZ3" s="399"/>
      <c r="QGA3" s="399"/>
      <c r="QGB3" s="399"/>
      <c r="QGC3" s="399"/>
      <c r="QGD3" s="399"/>
      <c r="QGE3" s="399"/>
      <c r="QGF3" s="399"/>
      <c r="QGG3" s="399"/>
      <c r="QGH3" s="399"/>
      <c r="QGI3" s="399"/>
      <c r="QGJ3" s="399"/>
      <c r="QGK3" s="399"/>
      <c r="QGL3" s="399"/>
      <c r="QGM3" s="399"/>
      <c r="QGN3" s="399"/>
      <c r="QGO3" s="399"/>
      <c r="QGP3" s="399"/>
      <c r="QGQ3" s="399"/>
      <c r="QGR3" s="399"/>
      <c r="QGS3" s="399"/>
      <c r="QGT3" s="399"/>
      <c r="QGU3" s="399"/>
      <c r="QGV3" s="399"/>
      <c r="QGW3" s="399"/>
      <c r="QGX3" s="399"/>
      <c r="QGY3" s="399"/>
      <c r="QGZ3" s="399"/>
      <c r="QHA3" s="399"/>
      <c r="QHB3" s="399"/>
      <c r="QHC3" s="399"/>
      <c r="QHD3" s="399"/>
      <c r="QHE3" s="399"/>
      <c r="QHF3" s="399"/>
      <c r="QHG3" s="399"/>
      <c r="QHH3" s="399"/>
      <c r="QHI3" s="399"/>
      <c r="QHJ3" s="399"/>
      <c r="QHK3" s="399"/>
      <c r="QHL3" s="399"/>
      <c r="QHM3" s="399"/>
      <c r="QHN3" s="399"/>
      <c r="QHO3" s="399"/>
      <c r="QHP3" s="399"/>
      <c r="QHQ3" s="399"/>
      <c r="QHR3" s="399"/>
      <c r="QHS3" s="399"/>
      <c r="QHT3" s="399"/>
      <c r="QHU3" s="399"/>
      <c r="QHV3" s="399"/>
      <c r="QHW3" s="399"/>
      <c r="QHX3" s="399"/>
      <c r="QHY3" s="399"/>
      <c r="QHZ3" s="399"/>
      <c r="QIA3" s="399"/>
      <c r="QIB3" s="399"/>
      <c r="QIC3" s="399"/>
      <c r="QID3" s="399"/>
      <c r="QIE3" s="399"/>
      <c r="QIF3" s="399"/>
      <c r="QIG3" s="399"/>
      <c r="QIH3" s="399"/>
      <c r="QII3" s="399"/>
      <c r="QIJ3" s="399"/>
      <c r="QIK3" s="399"/>
      <c r="QIL3" s="399"/>
      <c r="QIM3" s="399"/>
      <c r="QIN3" s="399"/>
      <c r="QIO3" s="399"/>
      <c r="QIP3" s="399"/>
      <c r="QIQ3" s="399"/>
      <c r="QIR3" s="399"/>
      <c r="QIS3" s="399"/>
      <c r="QIT3" s="399"/>
      <c r="QIU3" s="399"/>
      <c r="QIV3" s="399"/>
      <c r="QIW3" s="399"/>
      <c r="QIX3" s="399"/>
      <c r="QIY3" s="399"/>
      <c r="QIZ3" s="399"/>
      <c r="QJA3" s="399"/>
      <c r="QJB3" s="399"/>
      <c r="QJC3" s="399"/>
      <c r="QJD3" s="399"/>
      <c r="QJE3" s="399"/>
      <c r="QJF3" s="399"/>
      <c r="QJG3" s="399"/>
      <c r="QJH3" s="399"/>
      <c r="QJI3" s="399"/>
      <c r="QJJ3" s="399"/>
      <c r="QJK3" s="399"/>
      <c r="QJL3" s="399"/>
      <c r="QJM3" s="399"/>
      <c r="QJN3" s="399"/>
      <c r="QJO3" s="399"/>
      <c r="QJP3" s="399"/>
      <c r="QJQ3" s="399"/>
      <c r="QJR3" s="399"/>
      <c r="QJS3" s="399"/>
      <c r="QJT3" s="399"/>
      <c r="QJU3" s="399"/>
      <c r="QJV3" s="399"/>
      <c r="QJW3" s="399"/>
      <c r="QJX3" s="399"/>
      <c r="QJY3" s="399"/>
      <c r="QJZ3" s="399"/>
      <c r="QKA3" s="399"/>
      <c r="QKB3" s="399"/>
      <c r="QKC3" s="399"/>
      <c r="QKD3" s="399"/>
      <c r="QKE3" s="399"/>
      <c r="QKF3" s="399"/>
      <c r="QKG3" s="399"/>
      <c r="QKH3" s="399"/>
      <c r="QKI3" s="399"/>
      <c r="QKJ3" s="399"/>
      <c r="QKK3" s="399"/>
      <c r="QKL3" s="399"/>
      <c r="QKM3" s="399"/>
      <c r="QKN3" s="399"/>
      <c r="QKO3" s="399"/>
      <c r="QKP3" s="399"/>
      <c r="QKQ3" s="399"/>
      <c r="QKR3" s="399"/>
      <c r="QKS3" s="399"/>
      <c r="QKT3" s="399"/>
      <c r="QKU3" s="399"/>
      <c r="QKV3" s="399"/>
      <c r="QKW3" s="399"/>
      <c r="QKX3" s="399"/>
      <c r="QKY3" s="399"/>
      <c r="QKZ3" s="399"/>
      <c r="QLA3" s="399"/>
      <c r="QLB3" s="399"/>
      <c r="QLC3" s="399"/>
      <c r="QLD3" s="399"/>
      <c r="QLE3" s="399"/>
      <c r="QLF3" s="399"/>
      <c r="QLG3" s="399"/>
      <c r="QLH3" s="399"/>
      <c r="QLI3" s="399"/>
      <c r="QLJ3" s="399"/>
      <c r="QLK3" s="399"/>
      <c r="QLL3" s="399"/>
      <c r="QLM3" s="399"/>
      <c r="QLN3" s="399"/>
      <c r="QLO3" s="399"/>
      <c r="QLP3" s="399"/>
      <c r="QLQ3" s="399"/>
      <c r="QLR3" s="399"/>
      <c r="QLS3" s="399"/>
      <c r="QLT3" s="399"/>
      <c r="QLU3" s="399"/>
      <c r="QLV3" s="399"/>
      <c r="QLW3" s="399"/>
      <c r="QLX3" s="399"/>
      <c r="QLY3" s="399"/>
      <c r="QLZ3" s="399"/>
      <c r="QMA3" s="399"/>
      <c r="QMB3" s="399"/>
      <c r="QMC3" s="399"/>
      <c r="QMD3" s="399"/>
      <c r="QME3" s="399"/>
      <c r="QMF3" s="399"/>
      <c r="QMG3" s="399"/>
      <c r="QMH3" s="399"/>
      <c r="QMI3" s="399"/>
      <c r="QMJ3" s="399"/>
      <c r="QMK3" s="399"/>
      <c r="QML3" s="399"/>
      <c r="QMM3" s="399"/>
      <c r="QMN3" s="399"/>
      <c r="QMO3" s="399"/>
      <c r="QMP3" s="399"/>
      <c r="QMQ3" s="399"/>
      <c r="QMR3" s="399"/>
      <c r="QMS3" s="399"/>
      <c r="QMT3" s="399"/>
      <c r="QMU3" s="399"/>
      <c r="QMV3" s="399"/>
      <c r="QMW3" s="399"/>
      <c r="QMX3" s="399"/>
      <c r="QMY3" s="399"/>
      <c r="QMZ3" s="399"/>
      <c r="QNA3" s="399"/>
      <c r="QNB3" s="399"/>
      <c r="QNC3" s="399"/>
      <c r="QND3" s="399"/>
      <c r="QNE3" s="399"/>
      <c r="QNF3" s="399"/>
      <c r="QNG3" s="399"/>
      <c r="QNH3" s="399"/>
      <c r="QNI3" s="399"/>
      <c r="QNJ3" s="399"/>
      <c r="QNK3" s="399"/>
      <c r="QNL3" s="399"/>
      <c r="QNM3" s="399"/>
      <c r="QNN3" s="399"/>
      <c r="QNO3" s="399"/>
      <c r="QNP3" s="399"/>
      <c r="QNQ3" s="399"/>
      <c r="QNR3" s="399"/>
      <c r="QNS3" s="399"/>
      <c r="QNT3" s="399"/>
      <c r="QNU3" s="399"/>
      <c r="QNV3" s="399"/>
      <c r="QNW3" s="399"/>
      <c r="QNX3" s="399"/>
      <c r="QNY3" s="399"/>
      <c r="QNZ3" s="399"/>
      <c r="QOA3" s="399"/>
      <c r="QOB3" s="399"/>
      <c r="QOC3" s="399"/>
      <c r="QOD3" s="399"/>
      <c r="QOE3" s="399"/>
      <c r="QOF3" s="399"/>
      <c r="QOG3" s="399"/>
      <c r="QOH3" s="399"/>
      <c r="QOI3" s="399"/>
      <c r="QOJ3" s="399"/>
      <c r="QOK3" s="399"/>
      <c r="QOL3" s="399"/>
      <c r="QOM3" s="399"/>
      <c r="QON3" s="399"/>
      <c r="QOO3" s="399"/>
      <c r="QOP3" s="399"/>
      <c r="QOQ3" s="399"/>
      <c r="QOR3" s="399"/>
      <c r="QOS3" s="399"/>
      <c r="QOT3" s="399"/>
      <c r="QOU3" s="399"/>
      <c r="QOV3" s="399"/>
      <c r="QOW3" s="399"/>
      <c r="QOX3" s="399"/>
      <c r="QOY3" s="399"/>
      <c r="QOZ3" s="399"/>
      <c r="QPA3" s="399"/>
      <c r="QPB3" s="399"/>
      <c r="QPC3" s="399"/>
      <c r="QPD3" s="399"/>
      <c r="QPE3" s="399"/>
      <c r="QPF3" s="399"/>
      <c r="QPG3" s="399"/>
      <c r="QPH3" s="399"/>
      <c r="QPI3" s="399"/>
      <c r="QPJ3" s="399"/>
      <c r="QPK3" s="399"/>
      <c r="QPL3" s="399"/>
      <c r="QPM3" s="399"/>
      <c r="QPN3" s="399"/>
      <c r="QPO3" s="399"/>
      <c r="QPP3" s="399"/>
      <c r="QPQ3" s="399"/>
      <c r="QPR3" s="399"/>
      <c r="QPS3" s="399"/>
      <c r="QPT3" s="399"/>
      <c r="QPU3" s="399"/>
      <c r="QPV3" s="399"/>
      <c r="QPW3" s="399"/>
      <c r="QPX3" s="399"/>
      <c r="QPY3" s="399"/>
      <c r="QPZ3" s="399"/>
      <c r="QQA3" s="399"/>
      <c r="QQB3" s="399"/>
      <c r="QQC3" s="399"/>
      <c r="QQD3" s="399"/>
      <c r="QQE3" s="399"/>
      <c r="QQF3" s="399"/>
      <c r="QQG3" s="399"/>
      <c r="QQH3" s="399"/>
      <c r="QQI3" s="399"/>
      <c r="QQJ3" s="399"/>
      <c r="QQK3" s="399"/>
      <c r="QQL3" s="399"/>
      <c r="QQM3" s="399"/>
      <c r="QQN3" s="399"/>
      <c r="QQO3" s="399"/>
      <c r="QQP3" s="399"/>
      <c r="QQQ3" s="399"/>
      <c r="QQR3" s="399"/>
      <c r="QQS3" s="399"/>
      <c r="QQT3" s="399"/>
      <c r="QQU3" s="399"/>
      <c r="QQV3" s="399"/>
      <c r="QQW3" s="399"/>
      <c r="QQX3" s="399"/>
      <c r="QQY3" s="399"/>
      <c r="QQZ3" s="399"/>
      <c r="QRA3" s="399"/>
      <c r="QRB3" s="399"/>
      <c r="QRC3" s="399"/>
      <c r="QRD3" s="399"/>
      <c r="QRE3" s="399"/>
      <c r="QRF3" s="399"/>
      <c r="QRG3" s="399"/>
      <c r="QRH3" s="399"/>
      <c r="QRI3" s="399"/>
      <c r="QRJ3" s="399"/>
      <c r="QRK3" s="399"/>
      <c r="QRL3" s="399"/>
      <c r="QRM3" s="399"/>
      <c r="QRN3" s="399"/>
      <c r="QRO3" s="399"/>
      <c r="QRP3" s="399"/>
      <c r="QRQ3" s="399"/>
      <c r="QRR3" s="399"/>
      <c r="QRS3" s="399"/>
      <c r="QRT3" s="399"/>
      <c r="QRU3" s="399"/>
      <c r="QRV3" s="399"/>
      <c r="QRW3" s="399"/>
      <c r="QRX3" s="399"/>
      <c r="QRY3" s="399"/>
      <c r="QRZ3" s="399"/>
      <c r="QSA3" s="399"/>
      <c r="QSB3" s="399"/>
      <c r="QSC3" s="399"/>
      <c r="QSD3" s="399"/>
      <c r="QSE3" s="399"/>
      <c r="QSF3" s="399"/>
      <c r="QSG3" s="399"/>
      <c r="QSH3" s="399"/>
      <c r="QSI3" s="399"/>
      <c r="QSJ3" s="399"/>
      <c r="QSK3" s="399"/>
      <c r="QSL3" s="399"/>
      <c r="QSM3" s="399"/>
      <c r="QSN3" s="399"/>
      <c r="QSO3" s="399"/>
      <c r="QSP3" s="399"/>
      <c r="QSQ3" s="399"/>
      <c r="QSR3" s="399"/>
      <c r="QSS3" s="399"/>
      <c r="QST3" s="399"/>
      <c r="QSU3" s="399"/>
      <c r="QSV3" s="399"/>
      <c r="QSW3" s="399"/>
      <c r="QSX3" s="399"/>
      <c r="QSY3" s="399"/>
      <c r="QSZ3" s="399"/>
      <c r="QTA3" s="399"/>
      <c r="QTB3" s="399"/>
      <c r="QTC3" s="399"/>
      <c r="QTD3" s="399"/>
      <c r="QTE3" s="399"/>
      <c r="QTF3" s="399"/>
      <c r="QTG3" s="399"/>
      <c r="QTH3" s="399"/>
      <c r="QTI3" s="399"/>
      <c r="QTJ3" s="399"/>
      <c r="QTK3" s="399"/>
      <c r="QTL3" s="399"/>
      <c r="QTM3" s="399"/>
      <c r="QTN3" s="399"/>
      <c r="QTO3" s="399"/>
      <c r="QTP3" s="399"/>
      <c r="QTQ3" s="399"/>
      <c r="QTR3" s="399"/>
      <c r="QTS3" s="399"/>
      <c r="QTT3" s="399"/>
      <c r="QTU3" s="399"/>
      <c r="QTV3" s="399"/>
      <c r="QTW3" s="399"/>
      <c r="QTX3" s="399"/>
      <c r="QTY3" s="399"/>
      <c r="QTZ3" s="399"/>
      <c r="QUA3" s="399"/>
      <c r="QUB3" s="399"/>
      <c r="QUC3" s="399"/>
      <c r="QUD3" s="399"/>
      <c r="QUE3" s="399"/>
      <c r="QUF3" s="399"/>
      <c r="QUG3" s="399"/>
      <c r="QUH3" s="399"/>
      <c r="QUI3" s="399"/>
      <c r="QUJ3" s="399"/>
      <c r="QUK3" s="399"/>
      <c r="QUL3" s="399"/>
      <c r="QUM3" s="399"/>
      <c r="QUN3" s="399"/>
      <c r="QUO3" s="399"/>
      <c r="QUP3" s="399"/>
      <c r="QUQ3" s="399"/>
      <c r="QUR3" s="399"/>
      <c r="QUS3" s="399"/>
      <c r="QUT3" s="399"/>
      <c r="QUU3" s="399"/>
      <c r="QUV3" s="399"/>
      <c r="QUW3" s="399"/>
      <c r="QUX3" s="399"/>
      <c r="QUY3" s="399"/>
      <c r="QUZ3" s="399"/>
      <c r="QVA3" s="399"/>
      <c r="QVB3" s="399"/>
      <c r="QVC3" s="399"/>
      <c r="QVD3" s="399"/>
      <c r="QVE3" s="399"/>
      <c r="QVF3" s="399"/>
      <c r="QVG3" s="399"/>
      <c r="QVH3" s="399"/>
      <c r="QVI3" s="399"/>
      <c r="QVJ3" s="399"/>
      <c r="QVK3" s="399"/>
      <c r="QVL3" s="399"/>
      <c r="QVM3" s="399"/>
      <c r="QVN3" s="399"/>
      <c r="QVO3" s="399"/>
      <c r="QVP3" s="399"/>
      <c r="QVQ3" s="399"/>
      <c r="QVR3" s="399"/>
      <c r="QVS3" s="399"/>
      <c r="QVT3" s="399"/>
      <c r="QVU3" s="399"/>
      <c r="QVV3" s="399"/>
      <c r="QVW3" s="399"/>
      <c r="QVX3" s="399"/>
      <c r="QVY3" s="399"/>
      <c r="QVZ3" s="399"/>
      <c r="QWA3" s="399"/>
      <c r="QWB3" s="399"/>
      <c r="QWC3" s="399"/>
      <c r="QWD3" s="399"/>
      <c r="QWE3" s="399"/>
      <c r="QWF3" s="399"/>
      <c r="QWG3" s="399"/>
      <c r="QWH3" s="399"/>
      <c r="QWI3" s="399"/>
      <c r="QWJ3" s="399"/>
      <c r="QWK3" s="399"/>
      <c r="QWL3" s="399"/>
      <c r="QWM3" s="399"/>
      <c r="QWN3" s="399"/>
      <c r="QWO3" s="399"/>
      <c r="QWP3" s="399"/>
      <c r="QWQ3" s="399"/>
      <c r="QWR3" s="399"/>
      <c r="QWS3" s="399"/>
      <c r="QWT3" s="399"/>
      <c r="QWU3" s="399"/>
      <c r="QWV3" s="399"/>
      <c r="QWW3" s="399"/>
      <c r="QWX3" s="399"/>
      <c r="QWY3" s="399"/>
      <c r="QWZ3" s="399"/>
      <c r="QXA3" s="399"/>
      <c r="QXB3" s="399"/>
      <c r="QXC3" s="399"/>
      <c r="QXD3" s="399"/>
      <c r="QXE3" s="399"/>
      <c r="QXF3" s="399"/>
      <c r="QXG3" s="399"/>
      <c r="QXH3" s="399"/>
      <c r="QXI3" s="399"/>
      <c r="QXJ3" s="399"/>
      <c r="QXK3" s="399"/>
      <c r="QXL3" s="399"/>
      <c r="QXM3" s="399"/>
      <c r="QXN3" s="399"/>
      <c r="QXO3" s="399"/>
      <c r="QXP3" s="399"/>
      <c r="QXQ3" s="399"/>
      <c r="QXR3" s="399"/>
      <c r="QXS3" s="399"/>
      <c r="QXT3" s="399"/>
      <c r="QXU3" s="399"/>
      <c r="QXV3" s="399"/>
      <c r="QXW3" s="399"/>
      <c r="QXX3" s="399"/>
      <c r="QXY3" s="399"/>
      <c r="QXZ3" s="399"/>
      <c r="QYA3" s="399"/>
      <c r="QYB3" s="399"/>
      <c r="QYC3" s="399"/>
      <c r="QYD3" s="399"/>
      <c r="QYE3" s="399"/>
      <c r="QYF3" s="399"/>
      <c r="QYG3" s="399"/>
      <c r="QYH3" s="399"/>
      <c r="QYI3" s="399"/>
      <c r="QYJ3" s="399"/>
      <c r="QYK3" s="399"/>
      <c r="QYL3" s="399"/>
      <c r="QYM3" s="399"/>
      <c r="QYN3" s="399"/>
      <c r="QYO3" s="399"/>
      <c r="QYP3" s="399"/>
      <c r="QYQ3" s="399"/>
      <c r="QYR3" s="399"/>
      <c r="QYS3" s="399"/>
      <c r="QYT3" s="399"/>
      <c r="QYU3" s="399"/>
      <c r="QYV3" s="399"/>
      <c r="QYW3" s="399"/>
      <c r="QYX3" s="399"/>
      <c r="QYY3" s="399"/>
      <c r="QYZ3" s="399"/>
      <c r="QZA3" s="399"/>
      <c r="QZB3" s="399"/>
      <c r="QZC3" s="399"/>
      <c r="QZD3" s="399"/>
      <c r="QZE3" s="399"/>
      <c r="QZF3" s="399"/>
      <c r="QZG3" s="399"/>
      <c r="QZH3" s="399"/>
      <c r="QZI3" s="399"/>
      <c r="QZJ3" s="399"/>
      <c r="QZK3" s="399"/>
      <c r="QZL3" s="399"/>
      <c r="QZM3" s="399"/>
      <c r="QZN3" s="399"/>
      <c r="QZO3" s="399"/>
      <c r="QZP3" s="399"/>
      <c r="QZQ3" s="399"/>
      <c r="QZR3" s="399"/>
      <c r="QZS3" s="399"/>
      <c r="QZT3" s="399"/>
      <c r="QZU3" s="399"/>
      <c r="QZV3" s="399"/>
      <c r="QZW3" s="399"/>
      <c r="QZX3" s="399"/>
      <c r="QZY3" s="399"/>
      <c r="QZZ3" s="399"/>
      <c r="RAA3" s="399"/>
      <c r="RAB3" s="399"/>
      <c r="RAC3" s="399"/>
      <c r="RAD3" s="399"/>
      <c r="RAE3" s="399"/>
      <c r="RAF3" s="399"/>
      <c r="RAG3" s="399"/>
      <c r="RAH3" s="399"/>
      <c r="RAI3" s="399"/>
      <c r="RAJ3" s="399"/>
      <c r="RAK3" s="399"/>
      <c r="RAL3" s="399"/>
      <c r="RAM3" s="399"/>
      <c r="RAN3" s="399"/>
      <c r="RAO3" s="399"/>
      <c r="RAP3" s="399"/>
      <c r="RAQ3" s="399"/>
      <c r="RAR3" s="399"/>
      <c r="RAS3" s="399"/>
      <c r="RAT3" s="399"/>
      <c r="RAU3" s="399"/>
      <c r="RAV3" s="399"/>
      <c r="RAW3" s="399"/>
      <c r="RAX3" s="399"/>
      <c r="RAY3" s="399"/>
      <c r="RAZ3" s="399"/>
      <c r="RBA3" s="399"/>
      <c r="RBB3" s="399"/>
      <c r="RBC3" s="399"/>
      <c r="RBD3" s="399"/>
      <c r="RBE3" s="399"/>
      <c r="RBF3" s="399"/>
      <c r="RBG3" s="399"/>
      <c r="RBH3" s="399"/>
      <c r="RBI3" s="399"/>
      <c r="RBJ3" s="399"/>
      <c r="RBK3" s="399"/>
      <c r="RBL3" s="399"/>
      <c r="RBM3" s="399"/>
      <c r="RBN3" s="399"/>
      <c r="RBO3" s="399"/>
      <c r="RBP3" s="399"/>
      <c r="RBQ3" s="399"/>
      <c r="RBR3" s="399"/>
      <c r="RBS3" s="399"/>
      <c r="RBT3" s="399"/>
      <c r="RBU3" s="399"/>
      <c r="RBV3" s="399"/>
      <c r="RBW3" s="399"/>
      <c r="RBX3" s="399"/>
      <c r="RBY3" s="399"/>
      <c r="RBZ3" s="399"/>
      <c r="RCA3" s="399"/>
      <c r="RCB3" s="399"/>
      <c r="RCC3" s="399"/>
      <c r="RCD3" s="399"/>
      <c r="RCE3" s="399"/>
      <c r="RCF3" s="399"/>
      <c r="RCG3" s="399"/>
      <c r="RCH3" s="399"/>
      <c r="RCI3" s="399"/>
      <c r="RCJ3" s="399"/>
      <c r="RCK3" s="399"/>
      <c r="RCL3" s="399"/>
      <c r="RCM3" s="399"/>
      <c r="RCN3" s="399"/>
      <c r="RCO3" s="399"/>
      <c r="RCP3" s="399"/>
      <c r="RCQ3" s="399"/>
      <c r="RCR3" s="399"/>
      <c r="RCS3" s="399"/>
      <c r="RCT3" s="399"/>
      <c r="RCU3" s="399"/>
      <c r="RCV3" s="399"/>
      <c r="RCW3" s="399"/>
      <c r="RCX3" s="399"/>
      <c r="RCY3" s="399"/>
      <c r="RCZ3" s="399"/>
      <c r="RDA3" s="399"/>
      <c r="RDB3" s="399"/>
      <c r="RDC3" s="399"/>
      <c r="RDD3" s="399"/>
      <c r="RDE3" s="399"/>
      <c r="RDF3" s="399"/>
      <c r="RDG3" s="399"/>
      <c r="RDH3" s="399"/>
      <c r="RDI3" s="399"/>
      <c r="RDJ3" s="399"/>
      <c r="RDK3" s="399"/>
      <c r="RDL3" s="399"/>
      <c r="RDM3" s="399"/>
      <c r="RDN3" s="399"/>
      <c r="RDO3" s="399"/>
      <c r="RDP3" s="399"/>
      <c r="RDQ3" s="399"/>
      <c r="RDR3" s="399"/>
      <c r="RDS3" s="399"/>
      <c r="RDT3" s="399"/>
      <c r="RDU3" s="399"/>
      <c r="RDV3" s="399"/>
      <c r="RDW3" s="399"/>
      <c r="RDX3" s="399"/>
      <c r="RDY3" s="399"/>
      <c r="RDZ3" s="399"/>
      <c r="REA3" s="399"/>
      <c r="REB3" s="399"/>
      <c r="REC3" s="399"/>
      <c r="RED3" s="399"/>
      <c r="REE3" s="399"/>
      <c r="REF3" s="399"/>
      <c r="REG3" s="399"/>
      <c r="REH3" s="399"/>
      <c r="REI3" s="399"/>
      <c r="REJ3" s="399"/>
      <c r="REK3" s="399"/>
      <c r="REL3" s="399"/>
      <c r="REM3" s="399"/>
      <c r="REN3" s="399"/>
      <c r="REO3" s="399"/>
      <c r="REP3" s="399"/>
      <c r="REQ3" s="399"/>
      <c r="RER3" s="399"/>
      <c r="RES3" s="399"/>
      <c r="RET3" s="399"/>
      <c r="REU3" s="399"/>
      <c r="REV3" s="399"/>
      <c r="REW3" s="399"/>
      <c r="REX3" s="399"/>
      <c r="REY3" s="399"/>
      <c r="REZ3" s="399"/>
      <c r="RFA3" s="399"/>
      <c r="RFB3" s="399"/>
      <c r="RFC3" s="399"/>
      <c r="RFD3" s="399"/>
      <c r="RFE3" s="399"/>
      <c r="RFF3" s="399"/>
      <c r="RFG3" s="399"/>
      <c r="RFH3" s="399"/>
      <c r="RFI3" s="399"/>
      <c r="RFJ3" s="399"/>
      <c r="RFK3" s="399"/>
      <c r="RFL3" s="399"/>
      <c r="RFM3" s="399"/>
      <c r="RFN3" s="399"/>
      <c r="RFO3" s="399"/>
      <c r="RFP3" s="399"/>
      <c r="RFQ3" s="399"/>
      <c r="RFR3" s="399"/>
      <c r="RFS3" s="399"/>
      <c r="RFT3" s="399"/>
      <c r="RFU3" s="399"/>
      <c r="RFV3" s="399"/>
      <c r="RFW3" s="399"/>
      <c r="RFX3" s="399"/>
      <c r="RFY3" s="399"/>
      <c r="RFZ3" s="399"/>
      <c r="RGA3" s="399"/>
      <c r="RGB3" s="399"/>
      <c r="RGC3" s="399"/>
      <c r="RGD3" s="399"/>
      <c r="RGE3" s="399"/>
      <c r="RGF3" s="399"/>
      <c r="RGG3" s="399"/>
      <c r="RGH3" s="399"/>
      <c r="RGI3" s="399"/>
      <c r="RGJ3" s="399"/>
      <c r="RGK3" s="399"/>
      <c r="RGL3" s="399"/>
      <c r="RGM3" s="399"/>
      <c r="RGN3" s="399"/>
      <c r="RGO3" s="399"/>
      <c r="RGP3" s="399"/>
      <c r="RGQ3" s="399"/>
      <c r="RGR3" s="399"/>
      <c r="RGS3" s="399"/>
      <c r="RGT3" s="399"/>
      <c r="RGU3" s="399"/>
      <c r="RGV3" s="399"/>
      <c r="RGW3" s="399"/>
      <c r="RGX3" s="399"/>
      <c r="RGY3" s="399"/>
      <c r="RGZ3" s="399"/>
      <c r="RHA3" s="399"/>
      <c r="RHB3" s="399"/>
      <c r="RHC3" s="399"/>
      <c r="RHD3" s="399"/>
      <c r="RHE3" s="399"/>
      <c r="RHF3" s="399"/>
      <c r="RHG3" s="399"/>
      <c r="RHH3" s="399"/>
      <c r="RHI3" s="399"/>
      <c r="RHJ3" s="399"/>
      <c r="RHK3" s="399"/>
      <c r="RHL3" s="399"/>
      <c r="RHM3" s="399"/>
      <c r="RHN3" s="399"/>
      <c r="RHO3" s="399"/>
      <c r="RHP3" s="399"/>
      <c r="RHQ3" s="399"/>
      <c r="RHR3" s="399"/>
      <c r="RHS3" s="399"/>
      <c r="RHT3" s="399"/>
      <c r="RHU3" s="399"/>
      <c r="RHV3" s="399"/>
      <c r="RHW3" s="399"/>
      <c r="RHX3" s="399"/>
      <c r="RHY3" s="399"/>
      <c r="RHZ3" s="399"/>
      <c r="RIA3" s="399"/>
      <c r="RIB3" s="399"/>
      <c r="RIC3" s="399"/>
      <c r="RID3" s="399"/>
      <c r="RIE3" s="399"/>
      <c r="RIF3" s="399"/>
      <c r="RIG3" s="399"/>
      <c r="RIH3" s="399"/>
      <c r="RII3" s="399"/>
      <c r="RIJ3" s="399"/>
      <c r="RIK3" s="399"/>
      <c r="RIL3" s="399"/>
      <c r="RIM3" s="399"/>
      <c r="RIN3" s="399"/>
      <c r="RIO3" s="399"/>
      <c r="RIP3" s="399"/>
      <c r="RIQ3" s="399"/>
      <c r="RIR3" s="399"/>
      <c r="RIS3" s="399"/>
      <c r="RIT3" s="399"/>
      <c r="RIU3" s="399"/>
      <c r="RIV3" s="399"/>
      <c r="RIW3" s="399"/>
      <c r="RIX3" s="399"/>
      <c r="RIY3" s="399"/>
      <c r="RIZ3" s="399"/>
      <c r="RJA3" s="399"/>
      <c r="RJB3" s="399"/>
      <c r="RJC3" s="399"/>
      <c r="RJD3" s="399"/>
      <c r="RJE3" s="399"/>
      <c r="RJF3" s="399"/>
      <c r="RJG3" s="399"/>
      <c r="RJH3" s="399"/>
      <c r="RJI3" s="399"/>
      <c r="RJJ3" s="399"/>
      <c r="RJK3" s="399"/>
      <c r="RJL3" s="399"/>
      <c r="RJM3" s="399"/>
      <c r="RJN3" s="399"/>
      <c r="RJO3" s="399"/>
      <c r="RJP3" s="399"/>
      <c r="RJQ3" s="399"/>
      <c r="RJR3" s="399"/>
      <c r="RJS3" s="399"/>
      <c r="RJT3" s="399"/>
      <c r="RJU3" s="399"/>
      <c r="RJV3" s="399"/>
      <c r="RJW3" s="399"/>
      <c r="RJX3" s="399"/>
      <c r="RJY3" s="399"/>
      <c r="RJZ3" s="399"/>
      <c r="RKA3" s="399"/>
      <c r="RKB3" s="399"/>
      <c r="RKC3" s="399"/>
      <c r="RKD3" s="399"/>
      <c r="RKE3" s="399"/>
      <c r="RKF3" s="399"/>
      <c r="RKG3" s="399"/>
      <c r="RKH3" s="399"/>
      <c r="RKI3" s="399"/>
      <c r="RKJ3" s="399"/>
      <c r="RKK3" s="399"/>
      <c r="RKL3" s="399"/>
      <c r="RKM3" s="399"/>
      <c r="RKN3" s="399"/>
      <c r="RKO3" s="399"/>
      <c r="RKP3" s="399"/>
      <c r="RKQ3" s="399"/>
      <c r="RKR3" s="399"/>
      <c r="RKS3" s="399"/>
      <c r="RKT3" s="399"/>
      <c r="RKU3" s="399"/>
      <c r="RKV3" s="399"/>
      <c r="RKW3" s="399"/>
      <c r="RKX3" s="399"/>
      <c r="RKY3" s="399"/>
      <c r="RKZ3" s="399"/>
      <c r="RLA3" s="399"/>
      <c r="RLB3" s="399"/>
      <c r="RLC3" s="399"/>
      <c r="RLD3" s="399"/>
      <c r="RLE3" s="399"/>
      <c r="RLF3" s="399"/>
      <c r="RLG3" s="399"/>
      <c r="RLH3" s="399"/>
      <c r="RLI3" s="399"/>
      <c r="RLJ3" s="399"/>
      <c r="RLK3" s="399"/>
      <c r="RLL3" s="399"/>
      <c r="RLM3" s="399"/>
      <c r="RLN3" s="399"/>
      <c r="RLO3" s="399"/>
      <c r="RLP3" s="399"/>
      <c r="RLQ3" s="399"/>
      <c r="RLR3" s="399"/>
      <c r="RLS3" s="399"/>
      <c r="RLT3" s="399"/>
      <c r="RLU3" s="399"/>
      <c r="RLV3" s="399"/>
      <c r="RLW3" s="399"/>
      <c r="RLX3" s="399"/>
      <c r="RLY3" s="399"/>
      <c r="RLZ3" s="399"/>
      <c r="RMA3" s="399"/>
      <c r="RMB3" s="399"/>
      <c r="RMC3" s="399"/>
      <c r="RMD3" s="399"/>
      <c r="RME3" s="399"/>
      <c r="RMF3" s="399"/>
      <c r="RMG3" s="399"/>
      <c r="RMH3" s="399"/>
      <c r="RMI3" s="399"/>
      <c r="RMJ3" s="399"/>
      <c r="RMK3" s="399"/>
      <c r="RML3" s="399"/>
      <c r="RMM3" s="399"/>
      <c r="RMN3" s="399"/>
      <c r="RMO3" s="399"/>
      <c r="RMP3" s="399"/>
      <c r="RMQ3" s="399"/>
      <c r="RMR3" s="399"/>
      <c r="RMS3" s="399"/>
      <c r="RMT3" s="399"/>
      <c r="RMU3" s="399"/>
      <c r="RMV3" s="399"/>
      <c r="RMW3" s="399"/>
      <c r="RMX3" s="399"/>
      <c r="RMY3" s="399"/>
      <c r="RMZ3" s="399"/>
      <c r="RNA3" s="399"/>
      <c r="RNB3" s="399"/>
      <c r="RNC3" s="399"/>
      <c r="RND3" s="399"/>
      <c r="RNE3" s="399"/>
      <c r="RNF3" s="399"/>
      <c r="RNG3" s="399"/>
      <c r="RNH3" s="399"/>
      <c r="RNI3" s="399"/>
      <c r="RNJ3" s="399"/>
      <c r="RNK3" s="399"/>
      <c r="RNL3" s="399"/>
      <c r="RNM3" s="399"/>
      <c r="RNN3" s="399"/>
      <c r="RNO3" s="399"/>
      <c r="RNP3" s="399"/>
      <c r="RNQ3" s="399"/>
      <c r="RNR3" s="399"/>
      <c r="RNS3" s="399"/>
      <c r="RNT3" s="399"/>
      <c r="RNU3" s="399"/>
      <c r="RNV3" s="399"/>
      <c r="RNW3" s="399"/>
      <c r="RNX3" s="399"/>
      <c r="RNY3" s="399"/>
      <c r="RNZ3" s="399"/>
      <c r="ROA3" s="399"/>
      <c r="ROB3" s="399"/>
      <c r="ROC3" s="399"/>
      <c r="ROD3" s="399"/>
      <c r="ROE3" s="399"/>
      <c r="ROF3" s="399"/>
      <c r="ROG3" s="399"/>
      <c r="ROH3" s="399"/>
      <c r="ROI3" s="399"/>
      <c r="ROJ3" s="399"/>
      <c r="ROK3" s="399"/>
      <c r="ROL3" s="399"/>
      <c r="ROM3" s="399"/>
      <c r="RON3" s="399"/>
      <c r="ROO3" s="399"/>
      <c r="ROP3" s="399"/>
      <c r="ROQ3" s="399"/>
      <c r="ROR3" s="399"/>
      <c r="ROS3" s="399"/>
      <c r="ROT3" s="399"/>
      <c r="ROU3" s="399"/>
      <c r="ROV3" s="399"/>
      <c r="ROW3" s="399"/>
      <c r="ROX3" s="399"/>
      <c r="ROY3" s="399"/>
      <c r="ROZ3" s="399"/>
      <c r="RPA3" s="399"/>
      <c r="RPB3" s="399"/>
      <c r="RPC3" s="399"/>
      <c r="RPD3" s="399"/>
      <c r="RPE3" s="399"/>
      <c r="RPF3" s="399"/>
      <c r="RPG3" s="399"/>
      <c r="RPH3" s="399"/>
      <c r="RPI3" s="399"/>
      <c r="RPJ3" s="399"/>
      <c r="RPK3" s="399"/>
      <c r="RPL3" s="399"/>
      <c r="RPM3" s="399"/>
      <c r="RPN3" s="399"/>
      <c r="RPO3" s="399"/>
      <c r="RPP3" s="399"/>
      <c r="RPQ3" s="399"/>
      <c r="RPR3" s="399"/>
      <c r="RPS3" s="399"/>
      <c r="RPT3" s="399"/>
      <c r="RPU3" s="399"/>
      <c r="RPV3" s="399"/>
      <c r="RPW3" s="399"/>
      <c r="RPX3" s="399"/>
      <c r="RPY3" s="399"/>
      <c r="RPZ3" s="399"/>
      <c r="RQA3" s="399"/>
      <c r="RQB3" s="399"/>
      <c r="RQC3" s="399"/>
      <c r="RQD3" s="399"/>
      <c r="RQE3" s="399"/>
      <c r="RQF3" s="399"/>
      <c r="RQG3" s="399"/>
      <c r="RQH3" s="399"/>
      <c r="RQI3" s="399"/>
      <c r="RQJ3" s="399"/>
      <c r="RQK3" s="399"/>
      <c r="RQL3" s="399"/>
      <c r="RQM3" s="399"/>
      <c r="RQN3" s="399"/>
      <c r="RQO3" s="399"/>
      <c r="RQP3" s="399"/>
      <c r="RQQ3" s="399"/>
      <c r="RQR3" s="399"/>
      <c r="RQS3" s="399"/>
      <c r="RQT3" s="399"/>
      <c r="RQU3" s="399"/>
      <c r="RQV3" s="399"/>
      <c r="RQW3" s="399"/>
      <c r="RQX3" s="399"/>
      <c r="RQY3" s="399"/>
      <c r="RQZ3" s="399"/>
      <c r="RRA3" s="399"/>
      <c r="RRB3" s="399"/>
      <c r="RRC3" s="399"/>
      <c r="RRD3" s="399"/>
      <c r="RRE3" s="399"/>
      <c r="RRF3" s="399"/>
      <c r="RRG3" s="399"/>
      <c r="RRH3" s="399"/>
      <c r="RRI3" s="399"/>
      <c r="RRJ3" s="399"/>
      <c r="RRK3" s="399"/>
      <c r="RRL3" s="399"/>
      <c r="RRM3" s="399"/>
      <c r="RRN3" s="399"/>
      <c r="RRO3" s="399"/>
      <c r="RRP3" s="399"/>
      <c r="RRQ3" s="399"/>
      <c r="RRR3" s="399"/>
      <c r="RRS3" s="399"/>
      <c r="RRT3" s="399"/>
      <c r="RRU3" s="399"/>
      <c r="RRV3" s="399"/>
      <c r="RRW3" s="399"/>
      <c r="RRX3" s="399"/>
      <c r="RRY3" s="399"/>
      <c r="RRZ3" s="399"/>
      <c r="RSA3" s="399"/>
      <c r="RSB3" s="399"/>
      <c r="RSC3" s="399"/>
      <c r="RSD3" s="399"/>
      <c r="RSE3" s="399"/>
      <c r="RSF3" s="399"/>
      <c r="RSG3" s="399"/>
      <c r="RSH3" s="399"/>
      <c r="RSI3" s="399"/>
      <c r="RSJ3" s="399"/>
      <c r="RSK3" s="399"/>
      <c r="RSL3" s="399"/>
      <c r="RSM3" s="399"/>
      <c r="RSN3" s="399"/>
      <c r="RSO3" s="399"/>
      <c r="RSP3" s="399"/>
      <c r="RSQ3" s="399"/>
      <c r="RSR3" s="399"/>
      <c r="RSS3" s="399"/>
      <c r="RST3" s="399"/>
      <c r="RSU3" s="399"/>
      <c r="RSV3" s="399"/>
      <c r="RSW3" s="399"/>
      <c r="RSX3" s="399"/>
      <c r="RSY3" s="399"/>
      <c r="RSZ3" s="399"/>
      <c r="RTA3" s="399"/>
      <c r="RTB3" s="399"/>
      <c r="RTC3" s="399"/>
      <c r="RTD3" s="399"/>
      <c r="RTE3" s="399"/>
      <c r="RTF3" s="399"/>
      <c r="RTG3" s="399"/>
      <c r="RTH3" s="399"/>
      <c r="RTI3" s="399"/>
      <c r="RTJ3" s="399"/>
      <c r="RTK3" s="399"/>
      <c r="RTL3" s="399"/>
      <c r="RTM3" s="399"/>
      <c r="RTN3" s="399"/>
      <c r="RTO3" s="399"/>
      <c r="RTP3" s="399"/>
      <c r="RTQ3" s="399"/>
      <c r="RTR3" s="399"/>
      <c r="RTS3" s="399"/>
      <c r="RTT3" s="399"/>
      <c r="RTU3" s="399"/>
      <c r="RTV3" s="399"/>
      <c r="RTW3" s="399"/>
      <c r="RTX3" s="399"/>
      <c r="RTY3" s="399"/>
      <c r="RTZ3" s="399"/>
      <c r="RUA3" s="399"/>
      <c r="RUB3" s="399"/>
      <c r="RUC3" s="399"/>
      <c r="RUD3" s="399"/>
      <c r="RUE3" s="399"/>
      <c r="RUF3" s="399"/>
      <c r="RUG3" s="399"/>
      <c r="RUH3" s="399"/>
      <c r="RUI3" s="399"/>
      <c r="RUJ3" s="399"/>
      <c r="RUK3" s="399"/>
      <c r="RUL3" s="399"/>
      <c r="RUM3" s="399"/>
      <c r="RUN3" s="399"/>
      <c r="RUO3" s="399"/>
      <c r="RUP3" s="399"/>
      <c r="RUQ3" s="399"/>
      <c r="RUR3" s="399"/>
      <c r="RUS3" s="399"/>
      <c r="RUT3" s="399"/>
      <c r="RUU3" s="399"/>
      <c r="RUV3" s="399"/>
      <c r="RUW3" s="399"/>
      <c r="RUX3" s="399"/>
      <c r="RUY3" s="399"/>
      <c r="RUZ3" s="399"/>
      <c r="RVA3" s="399"/>
      <c r="RVB3" s="399"/>
      <c r="RVC3" s="399"/>
      <c r="RVD3" s="399"/>
      <c r="RVE3" s="399"/>
      <c r="RVF3" s="399"/>
      <c r="RVG3" s="399"/>
      <c r="RVH3" s="399"/>
      <c r="RVI3" s="399"/>
      <c r="RVJ3" s="399"/>
      <c r="RVK3" s="399"/>
      <c r="RVL3" s="399"/>
      <c r="RVM3" s="399"/>
      <c r="RVN3" s="399"/>
      <c r="RVO3" s="399"/>
      <c r="RVP3" s="399"/>
      <c r="RVQ3" s="399"/>
      <c r="RVR3" s="399"/>
      <c r="RVS3" s="399"/>
      <c r="RVT3" s="399"/>
      <c r="RVU3" s="399"/>
      <c r="RVV3" s="399"/>
      <c r="RVW3" s="399"/>
      <c r="RVX3" s="399"/>
      <c r="RVY3" s="399"/>
      <c r="RVZ3" s="399"/>
      <c r="RWA3" s="399"/>
      <c r="RWB3" s="399"/>
      <c r="RWC3" s="399"/>
      <c r="RWD3" s="399"/>
      <c r="RWE3" s="399"/>
      <c r="RWF3" s="399"/>
      <c r="RWG3" s="399"/>
      <c r="RWH3" s="399"/>
      <c r="RWI3" s="399"/>
      <c r="RWJ3" s="399"/>
      <c r="RWK3" s="399"/>
      <c r="RWL3" s="399"/>
      <c r="RWM3" s="399"/>
      <c r="RWN3" s="399"/>
      <c r="RWO3" s="399"/>
      <c r="RWP3" s="399"/>
      <c r="RWQ3" s="399"/>
      <c r="RWR3" s="399"/>
      <c r="RWS3" s="399"/>
      <c r="RWT3" s="399"/>
      <c r="RWU3" s="399"/>
      <c r="RWV3" s="399"/>
      <c r="RWW3" s="399"/>
      <c r="RWX3" s="399"/>
      <c r="RWY3" s="399"/>
      <c r="RWZ3" s="399"/>
      <c r="RXA3" s="399"/>
      <c r="RXB3" s="399"/>
      <c r="RXC3" s="399"/>
      <c r="RXD3" s="399"/>
      <c r="RXE3" s="399"/>
      <c r="RXF3" s="399"/>
      <c r="RXG3" s="399"/>
      <c r="RXH3" s="399"/>
      <c r="RXI3" s="399"/>
      <c r="RXJ3" s="399"/>
      <c r="RXK3" s="399"/>
      <c r="RXL3" s="399"/>
      <c r="RXM3" s="399"/>
      <c r="RXN3" s="399"/>
      <c r="RXO3" s="399"/>
      <c r="RXP3" s="399"/>
      <c r="RXQ3" s="399"/>
      <c r="RXR3" s="399"/>
      <c r="RXS3" s="399"/>
      <c r="RXT3" s="399"/>
      <c r="RXU3" s="399"/>
      <c r="RXV3" s="399"/>
      <c r="RXW3" s="399"/>
      <c r="RXX3" s="399"/>
      <c r="RXY3" s="399"/>
      <c r="RXZ3" s="399"/>
      <c r="RYA3" s="399"/>
      <c r="RYB3" s="399"/>
      <c r="RYC3" s="399"/>
      <c r="RYD3" s="399"/>
      <c r="RYE3" s="399"/>
      <c r="RYF3" s="399"/>
      <c r="RYG3" s="399"/>
      <c r="RYH3" s="399"/>
      <c r="RYI3" s="399"/>
      <c r="RYJ3" s="399"/>
      <c r="RYK3" s="399"/>
      <c r="RYL3" s="399"/>
      <c r="RYM3" s="399"/>
      <c r="RYN3" s="399"/>
      <c r="RYO3" s="399"/>
      <c r="RYP3" s="399"/>
      <c r="RYQ3" s="399"/>
      <c r="RYR3" s="399"/>
      <c r="RYS3" s="399"/>
      <c r="RYT3" s="399"/>
      <c r="RYU3" s="399"/>
      <c r="RYV3" s="399"/>
      <c r="RYW3" s="399"/>
      <c r="RYX3" s="399"/>
      <c r="RYY3" s="399"/>
      <c r="RYZ3" s="399"/>
      <c r="RZA3" s="399"/>
      <c r="RZB3" s="399"/>
      <c r="RZC3" s="399"/>
      <c r="RZD3" s="399"/>
      <c r="RZE3" s="399"/>
      <c r="RZF3" s="399"/>
      <c r="RZG3" s="399"/>
      <c r="RZH3" s="399"/>
      <c r="RZI3" s="399"/>
      <c r="RZJ3" s="399"/>
      <c r="RZK3" s="399"/>
      <c r="RZL3" s="399"/>
      <c r="RZM3" s="399"/>
      <c r="RZN3" s="399"/>
      <c r="RZO3" s="399"/>
      <c r="RZP3" s="399"/>
      <c r="RZQ3" s="399"/>
      <c r="RZR3" s="399"/>
      <c r="RZS3" s="399"/>
      <c r="RZT3" s="399"/>
      <c r="RZU3" s="399"/>
      <c r="RZV3" s="399"/>
      <c r="RZW3" s="399"/>
      <c r="RZX3" s="399"/>
      <c r="RZY3" s="399"/>
      <c r="RZZ3" s="399"/>
      <c r="SAA3" s="399"/>
      <c r="SAB3" s="399"/>
      <c r="SAC3" s="399"/>
      <c r="SAD3" s="399"/>
      <c r="SAE3" s="399"/>
      <c r="SAF3" s="399"/>
      <c r="SAG3" s="399"/>
      <c r="SAH3" s="399"/>
      <c r="SAI3" s="399"/>
      <c r="SAJ3" s="399"/>
      <c r="SAK3" s="399"/>
      <c r="SAL3" s="399"/>
      <c r="SAM3" s="399"/>
      <c r="SAN3" s="399"/>
      <c r="SAO3" s="399"/>
      <c r="SAP3" s="399"/>
      <c r="SAQ3" s="399"/>
      <c r="SAR3" s="399"/>
      <c r="SAS3" s="399"/>
      <c r="SAT3" s="399"/>
      <c r="SAU3" s="399"/>
      <c r="SAV3" s="399"/>
      <c r="SAW3" s="399"/>
      <c r="SAX3" s="399"/>
      <c r="SAY3" s="399"/>
      <c r="SAZ3" s="399"/>
      <c r="SBA3" s="399"/>
      <c r="SBB3" s="399"/>
      <c r="SBC3" s="399"/>
      <c r="SBD3" s="399"/>
      <c r="SBE3" s="399"/>
      <c r="SBF3" s="399"/>
      <c r="SBG3" s="399"/>
      <c r="SBH3" s="399"/>
      <c r="SBI3" s="399"/>
      <c r="SBJ3" s="399"/>
      <c r="SBK3" s="399"/>
      <c r="SBL3" s="399"/>
      <c r="SBM3" s="399"/>
      <c r="SBN3" s="399"/>
      <c r="SBO3" s="399"/>
      <c r="SBP3" s="399"/>
      <c r="SBQ3" s="399"/>
      <c r="SBR3" s="399"/>
      <c r="SBS3" s="399"/>
      <c r="SBT3" s="399"/>
      <c r="SBU3" s="399"/>
      <c r="SBV3" s="399"/>
      <c r="SBW3" s="399"/>
      <c r="SBX3" s="399"/>
      <c r="SBY3" s="399"/>
      <c r="SBZ3" s="399"/>
      <c r="SCA3" s="399"/>
      <c r="SCB3" s="399"/>
      <c r="SCC3" s="399"/>
      <c r="SCD3" s="399"/>
      <c r="SCE3" s="399"/>
      <c r="SCF3" s="399"/>
      <c r="SCG3" s="399"/>
      <c r="SCH3" s="399"/>
      <c r="SCI3" s="399"/>
      <c r="SCJ3" s="399"/>
      <c r="SCK3" s="399"/>
      <c r="SCL3" s="399"/>
      <c r="SCM3" s="399"/>
      <c r="SCN3" s="399"/>
      <c r="SCO3" s="399"/>
      <c r="SCP3" s="399"/>
      <c r="SCQ3" s="399"/>
      <c r="SCR3" s="399"/>
      <c r="SCS3" s="399"/>
      <c r="SCT3" s="399"/>
      <c r="SCU3" s="399"/>
      <c r="SCV3" s="399"/>
      <c r="SCW3" s="399"/>
      <c r="SCX3" s="399"/>
      <c r="SCY3" s="399"/>
      <c r="SCZ3" s="399"/>
      <c r="SDA3" s="399"/>
      <c r="SDB3" s="399"/>
      <c r="SDC3" s="399"/>
      <c r="SDD3" s="399"/>
      <c r="SDE3" s="399"/>
      <c r="SDF3" s="399"/>
      <c r="SDG3" s="399"/>
      <c r="SDH3" s="399"/>
      <c r="SDI3" s="399"/>
      <c r="SDJ3" s="399"/>
      <c r="SDK3" s="399"/>
      <c r="SDL3" s="399"/>
      <c r="SDM3" s="399"/>
      <c r="SDN3" s="399"/>
      <c r="SDO3" s="399"/>
      <c r="SDP3" s="399"/>
      <c r="SDQ3" s="399"/>
      <c r="SDR3" s="399"/>
      <c r="SDS3" s="399"/>
      <c r="SDT3" s="399"/>
      <c r="SDU3" s="399"/>
      <c r="SDV3" s="399"/>
      <c r="SDW3" s="399"/>
      <c r="SDX3" s="399"/>
      <c r="SDY3" s="399"/>
      <c r="SDZ3" s="399"/>
      <c r="SEA3" s="399"/>
      <c r="SEB3" s="399"/>
      <c r="SEC3" s="399"/>
      <c r="SED3" s="399"/>
      <c r="SEE3" s="399"/>
      <c r="SEF3" s="399"/>
      <c r="SEG3" s="399"/>
      <c r="SEH3" s="399"/>
      <c r="SEI3" s="399"/>
      <c r="SEJ3" s="399"/>
      <c r="SEK3" s="399"/>
      <c r="SEL3" s="399"/>
      <c r="SEM3" s="399"/>
      <c r="SEN3" s="399"/>
      <c r="SEO3" s="399"/>
      <c r="SEP3" s="399"/>
      <c r="SEQ3" s="399"/>
      <c r="SER3" s="399"/>
      <c r="SES3" s="399"/>
      <c r="SET3" s="399"/>
      <c r="SEU3" s="399"/>
      <c r="SEV3" s="399"/>
      <c r="SEW3" s="399"/>
      <c r="SEX3" s="399"/>
      <c r="SEY3" s="399"/>
      <c r="SEZ3" s="399"/>
      <c r="SFA3" s="399"/>
      <c r="SFB3" s="399"/>
      <c r="SFC3" s="399"/>
      <c r="SFD3" s="399"/>
      <c r="SFE3" s="399"/>
      <c r="SFF3" s="399"/>
      <c r="SFG3" s="399"/>
      <c r="SFH3" s="399"/>
      <c r="SFI3" s="399"/>
      <c r="SFJ3" s="399"/>
      <c r="SFK3" s="399"/>
      <c r="SFL3" s="399"/>
      <c r="SFM3" s="399"/>
      <c r="SFN3" s="399"/>
      <c r="SFO3" s="399"/>
      <c r="SFP3" s="399"/>
      <c r="SFQ3" s="399"/>
      <c r="SFR3" s="399"/>
      <c r="SFS3" s="399"/>
      <c r="SFT3" s="399"/>
      <c r="SFU3" s="399"/>
      <c r="SFV3" s="399"/>
      <c r="SFW3" s="399"/>
      <c r="SFX3" s="399"/>
      <c r="SFY3" s="399"/>
      <c r="SFZ3" s="399"/>
      <c r="SGA3" s="399"/>
      <c r="SGB3" s="399"/>
      <c r="SGC3" s="399"/>
      <c r="SGD3" s="399"/>
      <c r="SGE3" s="399"/>
      <c r="SGF3" s="399"/>
      <c r="SGG3" s="399"/>
      <c r="SGH3" s="399"/>
      <c r="SGI3" s="399"/>
      <c r="SGJ3" s="399"/>
      <c r="SGK3" s="399"/>
      <c r="SGL3" s="399"/>
      <c r="SGM3" s="399"/>
      <c r="SGN3" s="399"/>
      <c r="SGO3" s="399"/>
      <c r="SGP3" s="399"/>
      <c r="SGQ3" s="399"/>
      <c r="SGR3" s="399"/>
      <c r="SGS3" s="399"/>
      <c r="SGT3" s="399"/>
      <c r="SGU3" s="399"/>
      <c r="SGV3" s="399"/>
      <c r="SGW3" s="399"/>
      <c r="SGX3" s="399"/>
      <c r="SGY3" s="399"/>
      <c r="SGZ3" s="399"/>
      <c r="SHA3" s="399"/>
      <c r="SHB3" s="399"/>
      <c r="SHC3" s="399"/>
      <c r="SHD3" s="399"/>
      <c r="SHE3" s="399"/>
      <c r="SHF3" s="399"/>
      <c r="SHG3" s="399"/>
      <c r="SHH3" s="399"/>
      <c r="SHI3" s="399"/>
      <c r="SHJ3" s="399"/>
      <c r="SHK3" s="399"/>
      <c r="SHL3" s="399"/>
      <c r="SHM3" s="399"/>
      <c r="SHN3" s="399"/>
      <c r="SHO3" s="399"/>
      <c r="SHP3" s="399"/>
      <c r="SHQ3" s="399"/>
      <c r="SHR3" s="399"/>
      <c r="SHS3" s="399"/>
      <c r="SHT3" s="399"/>
      <c r="SHU3" s="399"/>
      <c r="SHV3" s="399"/>
      <c r="SHW3" s="399"/>
      <c r="SHX3" s="399"/>
      <c r="SHY3" s="399"/>
      <c r="SHZ3" s="399"/>
      <c r="SIA3" s="399"/>
      <c r="SIB3" s="399"/>
      <c r="SIC3" s="399"/>
      <c r="SID3" s="399"/>
      <c r="SIE3" s="399"/>
      <c r="SIF3" s="399"/>
      <c r="SIG3" s="399"/>
      <c r="SIH3" s="399"/>
      <c r="SII3" s="399"/>
      <c r="SIJ3" s="399"/>
      <c r="SIK3" s="399"/>
      <c r="SIL3" s="399"/>
      <c r="SIM3" s="399"/>
      <c r="SIN3" s="399"/>
      <c r="SIO3" s="399"/>
      <c r="SIP3" s="399"/>
      <c r="SIQ3" s="399"/>
      <c r="SIR3" s="399"/>
      <c r="SIS3" s="399"/>
      <c r="SIT3" s="399"/>
      <c r="SIU3" s="399"/>
      <c r="SIV3" s="399"/>
      <c r="SIW3" s="399"/>
      <c r="SIX3" s="399"/>
      <c r="SIY3" s="399"/>
      <c r="SIZ3" s="399"/>
      <c r="SJA3" s="399"/>
      <c r="SJB3" s="399"/>
      <c r="SJC3" s="399"/>
      <c r="SJD3" s="399"/>
      <c r="SJE3" s="399"/>
      <c r="SJF3" s="399"/>
      <c r="SJG3" s="399"/>
      <c r="SJH3" s="399"/>
      <c r="SJI3" s="399"/>
      <c r="SJJ3" s="399"/>
      <c r="SJK3" s="399"/>
      <c r="SJL3" s="399"/>
      <c r="SJM3" s="399"/>
      <c r="SJN3" s="399"/>
      <c r="SJO3" s="399"/>
      <c r="SJP3" s="399"/>
      <c r="SJQ3" s="399"/>
      <c r="SJR3" s="399"/>
      <c r="SJS3" s="399"/>
      <c r="SJT3" s="399"/>
      <c r="SJU3" s="399"/>
      <c r="SJV3" s="399"/>
      <c r="SJW3" s="399"/>
      <c r="SJX3" s="399"/>
      <c r="SJY3" s="399"/>
      <c r="SJZ3" s="399"/>
      <c r="SKA3" s="399"/>
      <c r="SKB3" s="399"/>
      <c r="SKC3" s="399"/>
      <c r="SKD3" s="399"/>
      <c r="SKE3" s="399"/>
      <c r="SKF3" s="399"/>
      <c r="SKG3" s="399"/>
      <c r="SKH3" s="399"/>
      <c r="SKI3" s="399"/>
      <c r="SKJ3" s="399"/>
      <c r="SKK3" s="399"/>
      <c r="SKL3" s="399"/>
      <c r="SKM3" s="399"/>
      <c r="SKN3" s="399"/>
      <c r="SKO3" s="399"/>
      <c r="SKP3" s="399"/>
      <c r="SKQ3" s="399"/>
      <c r="SKR3" s="399"/>
      <c r="SKS3" s="399"/>
      <c r="SKT3" s="399"/>
      <c r="SKU3" s="399"/>
      <c r="SKV3" s="399"/>
      <c r="SKW3" s="399"/>
      <c r="SKX3" s="399"/>
      <c r="SKY3" s="399"/>
      <c r="SKZ3" s="399"/>
      <c r="SLA3" s="399"/>
      <c r="SLB3" s="399"/>
      <c r="SLC3" s="399"/>
      <c r="SLD3" s="399"/>
      <c r="SLE3" s="399"/>
      <c r="SLF3" s="399"/>
      <c r="SLG3" s="399"/>
      <c r="SLH3" s="399"/>
      <c r="SLI3" s="399"/>
      <c r="SLJ3" s="399"/>
      <c r="SLK3" s="399"/>
      <c r="SLL3" s="399"/>
      <c r="SLM3" s="399"/>
      <c r="SLN3" s="399"/>
      <c r="SLO3" s="399"/>
      <c r="SLP3" s="399"/>
      <c r="SLQ3" s="399"/>
      <c r="SLR3" s="399"/>
      <c r="SLS3" s="399"/>
      <c r="SLT3" s="399"/>
      <c r="SLU3" s="399"/>
      <c r="SLV3" s="399"/>
      <c r="SLW3" s="399"/>
      <c r="SLX3" s="399"/>
      <c r="SLY3" s="399"/>
      <c r="SLZ3" s="399"/>
      <c r="SMA3" s="399"/>
      <c r="SMB3" s="399"/>
      <c r="SMC3" s="399"/>
      <c r="SMD3" s="399"/>
      <c r="SME3" s="399"/>
      <c r="SMF3" s="399"/>
      <c r="SMG3" s="399"/>
      <c r="SMH3" s="399"/>
      <c r="SMI3" s="399"/>
      <c r="SMJ3" s="399"/>
      <c r="SMK3" s="399"/>
      <c r="SML3" s="399"/>
      <c r="SMM3" s="399"/>
      <c r="SMN3" s="399"/>
      <c r="SMO3" s="399"/>
      <c r="SMP3" s="399"/>
      <c r="SMQ3" s="399"/>
      <c r="SMR3" s="399"/>
      <c r="SMS3" s="399"/>
      <c r="SMT3" s="399"/>
      <c r="SMU3" s="399"/>
      <c r="SMV3" s="399"/>
      <c r="SMW3" s="399"/>
      <c r="SMX3" s="399"/>
      <c r="SMY3" s="399"/>
      <c r="SMZ3" s="399"/>
      <c r="SNA3" s="399"/>
      <c r="SNB3" s="399"/>
      <c r="SNC3" s="399"/>
      <c r="SND3" s="399"/>
      <c r="SNE3" s="399"/>
      <c r="SNF3" s="399"/>
      <c r="SNG3" s="399"/>
      <c r="SNH3" s="399"/>
      <c r="SNI3" s="399"/>
      <c r="SNJ3" s="399"/>
      <c r="SNK3" s="399"/>
      <c r="SNL3" s="399"/>
      <c r="SNM3" s="399"/>
      <c r="SNN3" s="399"/>
      <c r="SNO3" s="399"/>
      <c r="SNP3" s="399"/>
      <c r="SNQ3" s="399"/>
      <c r="SNR3" s="399"/>
      <c r="SNS3" s="399"/>
      <c r="SNT3" s="399"/>
      <c r="SNU3" s="399"/>
      <c r="SNV3" s="399"/>
      <c r="SNW3" s="399"/>
      <c r="SNX3" s="399"/>
      <c r="SNY3" s="399"/>
      <c r="SNZ3" s="399"/>
      <c r="SOA3" s="399"/>
      <c r="SOB3" s="399"/>
      <c r="SOC3" s="399"/>
      <c r="SOD3" s="399"/>
      <c r="SOE3" s="399"/>
      <c r="SOF3" s="399"/>
      <c r="SOG3" s="399"/>
      <c r="SOH3" s="399"/>
      <c r="SOI3" s="399"/>
      <c r="SOJ3" s="399"/>
      <c r="SOK3" s="399"/>
      <c r="SOL3" s="399"/>
      <c r="SOM3" s="399"/>
      <c r="SON3" s="399"/>
      <c r="SOO3" s="399"/>
      <c r="SOP3" s="399"/>
      <c r="SOQ3" s="399"/>
      <c r="SOR3" s="399"/>
      <c r="SOS3" s="399"/>
      <c r="SOT3" s="399"/>
      <c r="SOU3" s="399"/>
      <c r="SOV3" s="399"/>
      <c r="SOW3" s="399"/>
      <c r="SOX3" s="399"/>
      <c r="SOY3" s="399"/>
      <c r="SOZ3" s="399"/>
      <c r="SPA3" s="399"/>
      <c r="SPB3" s="399"/>
      <c r="SPC3" s="399"/>
      <c r="SPD3" s="399"/>
      <c r="SPE3" s="399"/>
      <c r="SPF3" s="399"/>
      <c r="SPG3" s="399"/>
      <c r="SPH3" s="399"/>
      <c r="SPI3" s="399"/>
      <c r="SPJ3" s="399"/>
      <c r="SPK3" s="399"/>
      <c r="SPL3" s="399"/>
      <c r="SPM3" s="399"/>
      <c r="SPN3" s="399"/>
      <c r="SPO3" s="399"/>
      <c r="SPP3" s="399"/>
      <c r="SPQ3" s="399"/>
      <c r="SPR3" s="399"/>
      <c r="SPS3" s="399"/>
      <c r="SPT3" s="399"/>
      <c r="SPU3" s="399"/>
      <c r="SPV3" s="399"/>
      <c r="SPW3" s="399"/>
      <c r="SPX3" s="399"/>
      <c r="SPY3" s="399"/>
      <c r="SPZ3" s="399"/>
      <c r="SQA3" s="399"/>
      <c r="SQB3" s="399"/>
      <c r="SQC3" s="399"/>
      <c r="SQD3" s="399"/>
      <c r="SQE3" s="399"/>
      <c r="SQF3" s="399"/>
      <c r="SQG3" s="399"/>
      <c r="SQH3" s="399"/>
      <c r="SQI3" s="399"/>
      <c r="SQJ3" s="399"/>
      <c r="SQK3" s="399"/>
      <c r="SQL3" s="399"/>
      <c r="SQM3" s="399"/>
      <c r="SQN3" s="399"/>
      <c r="SQO3" s="399"/>
      <c r="SQP3" s="399"/>
      <c r="SQQ3" s="399"/>
      <c r="SQR3" s="399"/>
      <c r="SQS3" s="399"/>
      <c r="SQT3" s="399"/>
      <c r="SQU3" s="399"/>
      <c r="SQV3" s="399"/>
      <c r="SQW3" s="399"/>
      <c r="SQX3" s="399"/>
      <c r="SQY3" s="399"/>
      <c r="SQZ3" s="399"/>
      <c r="SRA3" s="399"/>
      <c r="SRB3" s="399"/>
      <c r="SRC3" s="399"/>
      <c r="SRD3" s="399"/>
      <c r="SRE3" s="399"/>
      <c r="SRF3" s="399"/>
      <c r="SRG3" s="399"/>
      <c r="SRH3" s="399"/>
      <c r="SRI3" s="399"/>
      <c r="SRJ3" s="399"/>
      <c r="SRK3" s="399"/>
      <c r="SRL3" s="399"/>
      <c r="SRM3" s="399"/>
      <c r="SRN3" s="399"/>
      <c r="SRO3" s="399"/>
      <c r="SRP3" s="399"/>
      <c r="SRQ3" s="399"/>
      <c r="SRR3" s="399"/>
      <c r="SRS3" s="399"/>
      <c r="SRT3" s="399"/>
      <c r="SRU3" s="399"/>
      <c r="SRV3" s="399"/>
      <c r="SRW3" s="399"/>
      <c r="SRX3" s="399"/>
      <c r="SRY3" s="399"/>
      <c r="SRZ3" s="399"/>
      <c r="SSA3" s="399"/>
      <c r="SSB3" s="399"/>
      <c r="SSC3" s="399"/>
      <c r="SSD3" s="399"/>
      <c r="SSE3" s="399"/>
      <c r="SSF3" s="399"/>
      <c r="SSG3" s="399"/>
      <c r="SSH3" s="399"/>
      <c r="SSI3" s="399"/>
      <c r="SSJ3" s="399"/>
      <c r="SSK3" s="399"/>
      <c r="SSL3" s="399"/>
      <c r="SSM3" s="399"/>
      <c r="SSN3" s="399"/>
      <c r="SSO3" s="399"/>
      <c r="SSP3" s="399"/>
      <c r="SSQ3" s="399"/>
      <c r="SSR3" s="399"/>
      <c r="SSS3" s="399"/>
      <c r="SST3" s="399"/>
      <c r="SSU3" s="399"/>
      <c r="SSV3" s="399"/>
      <c r="SSW3" s="399"/>
      <c r="SSX3" s="399"/>
      <c r="SSY3" s="399"/>
      <c r="SSZ3" s="399"/>
      <c r="STA3" s="399"/>
      <c r="STB3" s="399"/>
      <c r="STC3" s="399"/>
      <c r="STD3" s="399"/>
      <c r="STE3" s="399"/>
      <c r="STF3" s="399"/>
      <c r="STG3" s="399"/>
      <c r="STH3" s="399"/>
      <c r="STI3" s="399"/>
      <c r="STJ3" s="399"/>
      <c r="STK3" s="399"/>
      <c r="STL3" s="399"/>
      <c r="STM3" s="399"/>
      <c r="STN3" s="399"/>
      <c r="STO3" s="399"/>
      <c r="STP3" s="399"/>
      <c r="STQ3" s="399"/>
      <c r="STR3" s="399"/>
      <c r="STS3" s="399"/>
      <c r="STT3" s="399"/>
      <c r="STU3" s="399"/>
      <c r="STV3" s="399"/>
      <c r="STW3" s="399"/>
      <c r="STX3" s="399"/>
      <c r="STY3" s="399"/>
      <c r="STZ3" s="399"/>
      <c r="SUA3" s="399"/>
      <c r="SUB3" s="399"/>
      <c r="SUC3" s="399"/>
      <c r="SUD3" s="399"/>
      <c r="SUE3" s="399"/>
      <c r="SUF3" s="399"/>
      <c r="SUG3" s="399"/>
      <c r="SUH3" s="399"/>
      <c r="SUI3" s="399"/>
      <c r="SUJ3" s="399"/>
      <c r="SUK3" s="399"/>
      <c r="SUL3" s="399"/>
      <c r="SUM3" s="399"/>
      <c r="SUN3" s="399"/>
      <c r="SUO3" s="399"/>
      <c r="SUP3" s="399"/>
      <c r="SUQ3" s="399"/>
      <c r="SUR3" s="399"/>
      <c r="SUS3" s="399"/>
      <c r="SUT3" s="399"/>
      <c r="SUU3" s="399"/>
      <c r="SUV3" s="399"/>
      <c r="SUW3" s="399"/>
      <c r="SUX3" s="399"/>
      <c r="SUY3" s="399"/>
      <c r="SUZ3" s="399"/>
      <c r="SVA3" s="399"/>
      <c r="SVB3" s="399"/>
      <c r="SVC3" s="399"/>
      <c r="SVD3" s="399"/>
      <c r="SVE3" s="399"/>
      <c r="SVF3" s="399"/>
      <c r="SVG3" s="399"/>
      <c r="SVH3" s="399"/>
      <c r="SVI3" s="399"/>
      <c r="SVJ3" s="399"/>
      <c r="SVK3" s="399"/>
      <c r="SVL3" s="399"/>
      <c r="SVM3" s="399"/>
      <c r="SVN3" s="399"/>
      <c r="SVO3" s="399"/>
      <c r="SVP3" s="399"/>
      <c r="SVQ3" s="399"/>
      <c r="SVR3" s="399"/>
      <c r="SVS3" s="399"/>
      <c r="SVT3" s="399"/>
      <c r="SVU3" s="399"/>
      <c r="SVV3" s="399"/>
      <c r="SVW3" s="399"/>
      <c r="SVX3" s="399"/>
      <c r="SVY3" s="399"/>
      <c r="SVZ3" s="399"/>
      <c r="SWA3" s="399"/>
      <c r="SWB3" s="399"/>
      <c r="SWC3" s="399"/>
      <c r="SWD3" s="399"/>
      <c r="SWE3" s="399"/>
      <c r="SWF3" s="399"/>
      <c r="SWG3" s="399"/>
      <c r="SWH3" s="399"/>
      <c r="SWI3" s="399"/>
      <c r="SWJ3" s="399"/>
      <c r="SWK3" s="399"/>
      <c r="SWL3" s="399"/>
      <c r="SWM3" s="399"/>
      <c r="SWN3" s="399"/>
      <c r="SWO3" s="399"/>
      <c r="SWP3" s="399"/>
      <c r="SWQ3" s="399"/>
      <c r="SWR3" s="399"/>
      <c r="SWS3" s="399"/>
      <c r="SWT3" s="399"/>
      <c r="SWU3" s="399"/>
      <c r="SWV3" s="399"/>
      <c r="SWW3" s="399"/>
      <c r="SWX3" s="399"/>
      <c r="SWY3" s="399"/>
      <c r="SWZ3" s="399"/>
      <c r="SXA3" s="399"/>
      <c r="SXB3" s="399"/>
      <c r="SXC3" s="399"/>
      <c r="SXD3" s="399"/>
      <c r="SXE3" s="399"/>
      <c r="SXF3" s="399"/>
      <c r="SXG3" s="399"/>
      <c r="SXH3" s="399"/>
      <c r="SXI3" s="399"/>
      <c r="SXJ3" s="399"/>
      <c r="SXK3" s="399"/>
      <c r="SXL3" s="399"/>
      <c r="SXM3" s="399"/>
      <c r="SXN3" s="399"/>
      <c r="SXO3" s="399"/>
      <c r="SXP3" s="399"/>
      <c r="SXQ3" s="399"/>
      <c r="SXR3" s="399"/>
      <c r="SXS3" s="399"/>
      <c r="SXT3" s="399"/>
      <c r="SXU3" s="399"/>
      <c r="SXV3" s="399"/>
      <c r="SXW3" s="399"/>
      <c r="SXX3" s="399"/>
      <c r="SXY3" s="399"/>
      <c r="SXZ3" s="399"/>
      <c r="SYA3" s="399"/>
      <c r="SYB3" s="399"/>
      <c r="SYC3" s="399"/>
      <c r="SYD3" s="399"/>
      <c r="SYE3" s="399"/>
      <c r="SYF3" s="399"/>
      <c r="SYG3" s="399"/>
      <c r="SYH3" s="399"/>
      <c r="SYI3" s="399"/>
      <c r="SYJ3" s="399"/>
      <c r="SYK3" s="399"/>
      <c r="SYL3" s="399"/>
      <c r="SYM3" s="399"/>
      <c r="SYN3" s="399"/>
      <c r="SYO3" s="399"/>
      <c r="SYP3" s="399"/>
      <c r="SYQ3" s="399"/>
      <c r="SYR3" s="399"/>
      <c r="SYS3" s="399"/>
      <c r="SYT3" s="399"/>
      <c r="SYU3" s="399"/>
      <c r="SYV3" s="399"/>
      <c r="SYW3" s="399"/>
      <c r="SYX3" s="399"/>
      <c r="SYY3" s="399"/>
      <c r="SYZ3" s="399"/>
      <c r="SZA3" s="399"/>
      <c r="SZB3" s="399"/>
      <c r="SZC3" s="399"/>
      <c r="SZD3" s="399"/>
      <c r="SZE3" s="399"/>
      <c r="SZF3" s="399"/>
      <c r="SZG3" s="399"/>
      <c r="SZH3" s="399"/>
      <c r="SZI3" s="399"/>
      <c r="SZJ3" s="399"/>
      <c r="SZK3" s="399"/>
      <c r="SZL3" s="399"/>
      <c r="SZM3" s="399"/>
      <c r="SZN3" s="399"/>
      <c r="SZO3" s="399"/>
      <c r="SZP3" s="399"/>
      <c r="SZQ3" s="399"/>
      <c r="SZR3" s="399"/>
      <c r="SZS3" s="399"/>
      <c r="SZT3" s="399"/>
      <c r="SZU3" s="399"/>
      <c r="SZV3" s="399"/>
      <c r="SZW3" s="399"/>
      <c r="SZX3" s="399"/>
      <c r="SZY3" s="399"/>
      <c r="SZZ3" s="399"/>
      <c r="TAA3" s="399"/>
      <c r="TAB3" s="399"/>
      <c r="TAC3" s="399"/>
      <c r="TAD3" s="399"/>
      <c r="TAE3" s="399"/>
      <c r="TAF3" s="399"/>
      <c r="TAG3" s="399"/>
      <c r="TAH3" s="399"/>
      <c r="TAI3" s="399"/>
      <c r="TAJ3" s="399"/>
      <c r="TAK3" s="399"/>
      <c r="TAL3" s="399"/>
      <c r="TAM3" s="399"/>
      <c r="TAN3" s="399"/>
      <c r="TAO3" s="399"/>
      <c r="TAP3" s="399"/>
      <c r="TAQ3" s="399"/>
      <c r="TAR3" s="399"/>
      <c r="TAS3" s="399"/>
      <c r="TAT3" s="399"/>
      <c r="TAU3" s="399"/>
      <c r="TAV3" s="399"/>
      <c r="TAW3" s="399"/>
      <c r="TAX3" s="399"/>
      <c r="TAY3" s="399"/>
      <c r="TAZ3" s="399"/>
      <c r="TBA3" s="399"/>
      <c r="TBB3" s="399"/>
      <c r="TBC3" s="399"/>
      <c r="TBD3" s="399"/>
      <c r="TBE3" s="399"/>
      <c r="TBF3" s="399"/>
      <c r="TBG3" s="399"/>
      <c r="TBH3" s="399"/>
      <c r="TBI3" s="399"/>
      <c r="TBJ3" s="399"/>
      <c r="TBK3" s="399"/>
      <c r="TBL3" s="399"/>
      <c r="TBM3" s="399"/>
      <c r="TBN3" s="399"/>
      <c r="TBO3" s="399"/>
      <c r="TBP3" s="399"/>
      <c r="TBQ3" s="399"/>
      <c r="TBR3" s="399"/>
      <c r="TBS3" s="399"/>
      <c r="TBT3" s="399"/>
      <c r="TBU3" s="399"/>
      <c r="TBV3" s="399"/>
      <c r="TBW3" s="399"/>
      <c r="TBX3" s="399"/>
      <c r="TBY3" s="399"/>
      <c r="TBZ3" s="399"/>
      <c r="TCA3" s="399"/>
      <c r="TCB3" s="399"/>
      <c r="TCC3" s="399"/>
      <c r="TCD3" s="399"/>
      <c r="TCE3" s="399"/>
      <c r="TCF3" s="399"/>
      <c r="TCG3" s="399"/>
      <c r="TCH3" s="399"/>
      <c r="TCI3" s="399"/>
      <c r="TCJ3" s="399"/>
      <c r="TCK3" s="399"/>
      <c r="TCL3" s="399"/>
      <c r="TCM3" s="399"/>
      <c r="TCN3" s="399"/>
      <c r="TCO3" s="399"/>
      <c r="TCP3" s="399"/>
      <c r="TCQ3" s="399"/>
      <c r="TCR3" s="399"/>
      <c r="TCS3" s="399"/>
      <c r="TCT3" s="399"/>
      <c r="TCU3" s="399"/>
      <c r="TCV3" s="399"/>
      <c r="TCW3" s="399"/>
      <c r="TCX3" s="399"/>
      <c r="TCY3" s="399"/>
      <c r="TCZ3" s="399"/>
      <c r="TDA3" s="399"/>
      <c r="TDB3" s="399"/>
      <c r="TDC3" s="399"/>
      <c r="TDD3" s="399"/>
      <c r="TDE3" s="399"/>
      <c r="TDF3" s="399"/>
      <c r="TDG3" s="399"/>
      <c r="TDH3" s="399"/>
      <c r="TDI3" s="399"/>
      <c r="TDJ3" s="399"/>
      <c r="TDK3" s="399"/>
      <c r="TDL3" s="399"/>
      <c r="TDM3" s="399"/>
      <c r="TDN3" s="399"/>
      <c r="TDO3" s="399"/>
      <c r="TDP3" s="399"/>
      <c r="TDQ3" s="399"/>
      <c r="TDR3" s="399"/>
      <c r="TDS3" s="399"/>
      <c r="TDT3" s="399"/>
      <c r="TDU3" s="399"/>
      <c r="TDV3" s="399"/>
      <c r="TDW3" s="399"/>
      <c r="TDX3" s="399"/>
      <c r="TDY3" s="399"/>
      <c r="TDZ3" s="399"/>
      <c r="TEA3" s="399"/>
      <c r="TEB3" s="399"/>
      <c r="TEC3" s="399"/>
      <c r="TED3" s="399"/>
      <c r="TEE3" s="399"/>
      <c r="TEF3" s="399"/>
      <c r="TEG3" s="399"/>
      <c r="TEH3" s="399"/>
      <c r="TEI3" s="399"/>
      <c r="TEJ3" s="399"/>
      <c r="TEK3" s="399"/>
      <c r="TEL3" s="399"/>
      <c r="TEM3" s="399"/>
      <c r="TEN3" s="399"/>
      <c r="TEO3" s="399"/>
      <c r="TEP3" s="399"/>
      <c r="TEQ3" s="399"/>
      <c r="TER3" s="399"/>
      <c r="TES3" s="399"/>
      <c r="TET3" s="399"/>
      <c r="TEU3" s="399"/>
      <c r="TEV3" s="399"/>
      <c r="TEW3" s="399"/>
      <c r="TEX3" s="399"/>
      <c r="TEY3" s="399"/>
      <c r="TEZ3" s="399"/>
      <c r="TFA3" s="399"/>
      <c r="TFB3" s="399"/>
      <c r="TFC3" s="399"/>
      <c r="TFD3" s="399"/>
      <c r="TFE3" s="399"/>
      <c r="TFF3" s="399"/>
      <c r="TFG3" s="399"/>
      <c r="TFH3" s="399"/>
      <c r="TFI3" s="399"/>
      <c r="TFJ3" s="399"/>
      <c r="TFK3" s="399"/>
      <c r="TFL3" s="399"/>
      <c r="TFM3" s="399"/>
      <c r="TFN3" s="399"/>
      <c r="TFO3" s="399"/>
      <c r="TFP3" s="399"/>
      <c r="TFQ3" s="399"/>
      <c r="TFR3" s="399"/>
      <c r="TFS3" s="399"/>
      <c r="TFT3" s="399"/>
      <c r="TFU3" s="399"/>
      <c r="TFV3" s="399"/>
      <c r="TFW3" s="399"/>
      <c r="TFX3" s="399"/>
      <c r="TFY3" s="399"/>
      <c r="TFZ3" s="399"/>
      <c r="TGA3" s="399"/>
      <c r="TGB3" s="399"/>
      <c r="TGC3" s="399"/>
      <c r="TGD3" s="399"/>
      <c r="TGE3" s="399"/>
      <c r="TGF3" s="399"/>
      <c r="TGG3" s="399"/>
      <c r="TGH3" s="399"/>
      <c r="TGI3" s="399"/>
      <c r="TGJ3" s="399"/>
      <c r="TGK3" s="399"/>
      <c r="TGL3" s="399"/>
      <c r="TGM3" s="399"/>
      <c r="TGN3" s="399"/>
      <c r="TGO3" s="399"/>
      <c r="TGP3" s="399"/>
      <c r="TGQ3" s="399"/>
      <c r="TGR3" s="399"/>
      <c r="TGS3" s="399"/>
      <c r="TGT3" s="399"/>
      <c r="TGU3" s="399"/>
      <c r="TGV3" s="399"/>
      <c r="TGW3" s="399"/>
      <c r="TGX3" s="399"/>
      <c r="TGY3" s="399"/>
      <c r="TGZ3" s="399"/>
      <c r="THA3" s="399"/>
      <c r="THB3" s="399"/>
      <c r="THC3" s="399"/>
      <c r="THD3" s="399"/>
      <c r="THE3" s="399"/>
      <c r="THF3" s="399"/>
      <c r="THG3" s="399"/>
      <c r="THH3" s="399"/>
      <c r="THI3" s="399"/>
      <c r="THJ3" s="399"/>
      <c r="THK3" s="399"/>
      <c r="THL3" s="399"/>
      <c r="THM3" s="399"/>
      <c r="THN3" s="399"/>
      <c r="THO3" s="399"/>
      <c r="THP3" s="399"/>
      <c r="THQ3" s="399"/>
      <c r="THR3" s="399"/>
      <c r="THS3" s="399"/>
      <c r="THT3" s="399"/>
      <c r="THU3" s="399"/>
      <c r="THV3" s="399"/>
      <c r="THW3" s="399"/>
      <c r="THX3" s="399"/>
      <c r="THY3" s="399"/>
      <c r="THZ3" s="399"/>
      <c r="TIA3" s="399"/>
      <c r="TIB3" s="399"/>
      <c r="TIC3" s="399"/>
      <c r="TID3" s="399"/>
      <c r="TIE3" s="399"/>
      <c r="TIF3" s="399"/>
      <c r="TIG3" s="399"/>
      <c r="TIH3" s="399"/>
      <c r="TII3" s="399"/>
      <c r="TIJ3" s="399"/>
      <c r="TIK3" s="399"/>
      <c r="TIL3" s="399"/>
      <c r="TIM3" s="399"/>
      <c r="TIN3" s="399"/>
      <c r="TIO3" s="399"/>
      <c r="TIP3" s="399"/>
      <c r="TIQ3" s="399"/>
      <c r="TIR3" s="399"/>
      <c r="TIS3" s="399"/>
      <c r="TIT3" s="399"/>
      <c r="TIU3" s="399"/>
      <c r="TIV3" s="399"/>
      <c r="TIW3" s="399"/>
      <c r="TIX3" s="399"/>
      <c r="TIY3" s="399"/>
      <c r="TIZ3" s="399"/>
      <c r="TJA3" s="399"/>
      <c r="TJB3" s="399"/>
      <c r="TJC3" s="399"/>
      <c r="TJD3" s="399"/>
      <c r="TJE3" s="399"/>
      <c r="TJF3" s="399"/>
      <c r="TJG3" s="399"/>
      <c r="TJH3" s="399"/>
      <c r="TJI3" s="399"/>
      <c r="TJJ3" s="399"/>
      <c r="TJK3" s="399"/>
      <c r="TJL3" s="399"/>
      <c r="TJM3" s="399"/>
      <c r="TJN3" s="399"/>
      <c r="TJO3" s="399"/>
      <c r="TJP3" s="399"/>
      <c r="TJQ3" s="399"/>
      <c r="TJR3" s="399"/>
      <c r="TJS3" s="399"/>
      <c r="TJT3" s="399"/>
      <c r="TJU3" s="399"/>
      <c r="TJV3" s="399"/>
      <c r="TJW3" s="399"/>
      <c r="TJX3" s="399"/>
      <c r="TJY3" s="399"/>
      <c r="TJZ3" s="399"/>
      <c r="TKA3" s="399"/>
      <c r="TKB3" s="399"/>
      <c r="TKC3" s="399"/>
      <c r="TKD3" s="399"/>
      <c r="TKE3" s="399"/>
      <c r="TKF3" s="399"/>
      <c r="TKG3" s="399"/>
      <c r="TKH3" s="399"/>
      <c r="TKI3" s="399"/>
      <c r="TKJ3" s="399"/>
      <c r="TKK3" s="399"/>
      <c r="TKL3" s="399"/>
      <c r="TKM3" s="399"/>
      <c r="TKN3" s="399"/>
      <c r="TKO3" s="399"/>
      <c r="TKP3" s="399"/>
      <c r="TKQ3" s="399"/>
      <c r="TKR3" s="399"/>
      <c r="TKS3" s="399"/>
      <c r="TKT3" s="399"/>
      <c r="TKU3" s="399"/>
      <c r="TKV3" s="399"/>
      <c r="TKW3" s="399"/>
      <c r="TKX3" s="399"/>
      <c r="TKY3" s="399"/>
      <c r="TKZ3" s="399"/>
      <c r="TLA3" s="399"/>
      <c r="TLB3" s="399"/>
      <c r="TLC3" s="399"/>
      <c r="TLD3" s="399"/>
      <c r="TLE3" s="399"/>
      <c r="TLF3" s="399"/>
      <c r="TLG3" s="399"/>
      <c r="TLH3" s="399"/>
      <c r="TLI3" s="399"/>
      <c r="TLJ3" s="399"/>
      <c r="TLK3" s="399"/>
      <c r="TLL3" s="399"/>
      <c r="TLM3" s="399"/>
      <c r="TLN3" s="399"/>
      <c r="TLO3" s="399"/>
      <c r="TLP3" s="399"/>
      <c r="TLQ3" s="399"/>
      <c r="TLR3" s="399"/>
      <c r="TLS3" s="399"/>
      <c r="TLT3" s="399"/>
      <c r="TLU3" s="399"/>
      <c r="TLV3" s="399"/>
      <c r="TLW3" s="399"/>
      <c r="TLX3" s="399"/>
      <c r="TLY3" s="399"/>
      <c r="TLZ3" s="399"/>
      <c r="TMA3" s="399"/>
      <c r="TMB3" s="399"/>
      <c r="TMC3" s="399"/>
      <c r="TMD3" s="399"/>
      <c r="TME3" s="399"/>
      <c r="TMF3" s="399"/>
      <c r="TMG3" s="399"/>
      <c r="TMH3" s="399"/>
      <c r="TMI3" s="399"/>
      <c r="TMJ3" s="399"/>
      <c r="TMK3" s="399"/>
      <c r="TML3" s="399"/>
      <c r="TMM3" s="399"/>
      <c r="TMN3" s="399"/>
      <c r="TMO3" s="399"/>
      <c r="TMP3" s="399"/>
      <c r="TMQ3" s="399"/>
      <c r="TMR3" s="399"/>
      <c r="TMS3" s="399"/>
      <c r="TMT3" s="399"/>
      <c r="TMU3" s="399"/>
      <c r="TMV3" s="399"/>
      <c r="TMW3" s="399"/>
      <c r="TMX3" s="399"/>
      <c r="TMY3" s="399"/>
      <c r="TMZ3" s="399"/>
      <c r="TNA3" s="399"/>
      <c r="TNB3" s="399"/>
      <c r="TNC3" s="399"/>
      <c r="TND3" s="399"/>
      <c r="TNE3" s="399"/>
      <c r="TNF3" s="399"/>
      <c r="TNG3" s="399"/>
      <c r="TNH3" s="399"/>
      <c r="TNI3" s="399"/>
      <c r="TNJ3" s="399"/>
      <c r="TNK3" s="399"/>
      <c r="TNL3" s="399"/>
      <c r="TNM3" s="399"/>
      <c r="TNN3" s="399"/>
      <c r="TNO3" s="399"/>
      <c r="TNP3" s="399"/>
      <c r="TNQ3" s="399"/>
      <c r="TNR3" s="399"/>
      <c r="TNS3" s="399"/>
      <c r="TNT3" s="399"/>
      <c r="TNU3" s="399"/>
      <c r="TNV3" s="399"/>
      <c r="TNW3" s="399"/>
      <c r="TNX3" s="399"/>
      <c r="TNY3" s="399"/>
      <c r="TNZ3" s="399"/>
      <c r="TOA3" s="399"/>
      <c r="TOB3" s="399"/>
      <c r="TOC3" s="399"/>
      <c r="TOD3" s="399"/>
      <c r="TOE3" s="399"/>
      <c r="TOF3" s="399"/>
      <c r="TOG3" s="399"/>
      <c r="TOH3" s="399"/>
      <c r="TOI3" s="399"/>
      <c r="TOJ3" s="399"/>
      <c r="TOK3" s="399"/>
      <c r="TOL3" s="399"/>
      <c r="TOM3" s="399"/>
      <c r="TON3" s="399"/>
      <c r="TOO3" s="399"/>
      <c r="TOP3" s="399"/>
      <c r="TOQ3" s="399"/>
      <c r="TOR3" s="399"/>
      <c r="TOS3" s="399"/>
      <c r="TOT3" s="399"/>
      <c r="TOU3" s="399"/>
      <c r="TOV3" s="399"/>
      <c r="TOW3" s="399"/>
      <c r="TOX3" s="399"/>
      <c r="TOY3" s="399"/>
      <c r="TOZ3" s="399"/>
      <c r="TPA3" s="399"/>
      <c r="TPB3" s="399"/>
      <c r="TPC3" s="399"/>
      <c r="TPD3" s="399"/>
      <c r="TPE3" s="399"/>
      <c r="TPF3" s="399"/>
      <c r="TPG3" s="399"/>
      <c r="TPH3" s="399"/>
      <c r="TPI3" s="399"/>
      <c r="TPJ3" s="399"/>
      <c r="TPK3" s="399"/>
      <c r="TPL3" s="399"/>
      <c r="TPM3" s="399"/>
      <c r="TPN3" s="399"/>
      <c r="TPO3" s="399"/>
      <c r="TPP3" s="399"/>
      <c r="TPQ3" s="399"/>
      <c r="TPR3" s="399"/>
      <c r="TPS3" s="399"/>
      <c r="TPT3" s="399"/>
      <c r="TPU3" s="399"/>
      <c r="TPV3" s="399"/>
      <c r="TPW3" s="399"/>
      <c r="TPX3" s="399"/>
      <c r="TPY3" s="399"/>
      <c r="TPZ3" s="399"/>
      <c r="TQA3" s="399"/>
      <c r="TQB3" s="399"/>
      <c r="TQC3" s="399"/>
      <c r="TQD3" s="399"/>
      <c r="TQE3" s="399"/>
      <c r="TQF3" s="399"/>
      <c r="TQG3" s="399"/>
      <c r="TQH3" s="399"/>
      <c r="TQI3" s="399"/>
      <c r="TQJ3" s="399"/>
      <c r="TQK3" s="399"/>
      <c r="TQL3" s="399"/>
      <c r="TQM3" s="399"/>
      <c r="TQN3" s="399"/>
      <c r="TQO3" s="399"/>
      <c r="TQP3" s="399"/>
      <c r="TQQ3" s="399"/>
      <c r="TQR3" s="399"/>
      <c r="TQS3" s="399"/>
      <c r="TQT3" s="399"/>
      <c r="TQU3" s="399"/>
      <c r="TQV3" s="399"/>
      <c r="TQW3" s="399"/>
      <c r="TQX3" s="399"/>
      <c r="TQY3" s="399"/>
      <c r="TQZ3" s="399"/>
      <c r="TRA3" s="399"/>
      <c r="TRB3" s="399"/>
      <c r="TRC3" s="399"/>
      <c r="TRD3" s="399"/>
      <c r="TRE3" s="399"/>
      <c r="TRF3" s="399"/>
      <c r="TRG3" s="399"/>
      <c r="TRH3" s="399"/>
      <c r="TRI3" s="399"/>
      <c r="TRJ3" s="399"/>
      <c r="TRK3" s="399"/>
      <c r="TRL3" s="399"/>
      <c r="TRM3" s="399"/>
      <c r="TRN3" s="399"/>
      <c r="TRO3" s="399"/>
      <c r="TRP3" s="399"/>
      <c r="TRQ3" s="399"/>
      <c r="TRR3" s="399"/>
      <c r="TRS3" s="399"/>
      <c r="TRT3" s="399"/>
      <c r="TRU3" s="399"/>
      <c r="TRV3" s="399"/>
      <c r="TRW3" s="399"/>
      <c r="TRX3" s="399"/>
      <c r="TRY3" s="399"/>
      <c r="TRZ3" s="399"/>
      <c r="TSA3" s="399"/>
      <c r="TSB3" s="399"/>
      <c r="TSC3" s="399"/>
      <c r="TSD3" s="399"/>
      <c r="TSE3" s="399"/>
      <c r="TSF3" s="399"/>
      <c r="TSG3" s="399"/>
      <c r="TSH3" s="399"/>
      <c r="TSI3" s="399"/>
      <c r="TSJ3" s="399"/>
      <c r="TSK3" s="399"/>
      <c r="TSL3" s="399"/>
      <c r="TSM3" s="399"/>
      <c r="TSN3" s="399"/>
      <c r="TSO3" s="399"/>
      <c r="TSP3" s="399"/>
      <c r="TSQ3" s="399"/>
      <c r="TSR3" s="399"/>
      <c r="TSS3" s="399"/>
      <c r="TST3" s="399"/>
      <c r="TSU3" s="399"/>
      <c r="TSV3" s="399"/>
      <c r="TSW3" s="399"/>
      <c r="TSX3" s="399"/>
      <c r="TSY3" s="399"/>
      <c r="TSZ3" s="399"/>
      <c r="TTA3" s="399"/>
      <c r="TTB3" s="399"/>
      <c r="TTC3" s="399"/>
      <c r="TTD3" s="399"/>
      <c r="TTE3" s="399"/>
      <c r="TTF3" s="399"/>
      <c r="TTG3" s="399"/>
      <c r="TTH3" s="399"/>
      <c r="TTI3" s="399"/>
      <c r="TTJ3" s="399"/>
      <c r="TTK3" s="399"/>
      <c r="TTL3" s="399"/>
      <c r="TTM3" s="399"/>
      <c r="TTN3" s="399"/>
      <c r="TTO3" s="399"/>
      <c r="TTP3" s="399"/>
      <c r="TTQ3" s="399"/>
      <c r="TTR3" s="399"/>
      <c r="TTS3" s="399"/>
      <c r="TTT3" s="399"/>
      <c r="TTU3" s="399"/>
      <c r="TTV3" s="399"/>
      <c r="TTW3" s="399"/>
      <c r="TTX3" s="399"/>
      <c r="TTY3" s="399"/>
      <c r="TTZ3" s="399"/>
      <c r="TUA3" s="399"/>
      <c r="TUB3" s="399"/>
      <c r="TUC3" s="399"/>
      <c r="TUD3" s="399"/>
      <c r="TUE3" s="399"/>
      <c r="TUF3" s="399"/>
      <c r="TUG3" s="399"/>
      <c r="TUH3" s="399"/>
      <c r="TUI3" s="399"/>
      <c r="TUJ3" s="399"/>
      <c r="TUK3" s="399"/>
      <c r="TUL3" s="399"/>
      <c r="TUM3" s="399"/>
      <c r="TUN3" s="399"/>
      <c r="TUO3" s="399"/>
      <c r="TUP3" s="399"/>
      <c r="TUQ3" s="399"/>
      <c r="TUR3" s="399"/>
      <c r="TUS3" s="399"/>
      <c r="TUT3" s="399"/>
      <c r="TUU3" s="399"/>
      <c r="TUV3" s="399"/>
      <c r="TUW3" s="399"/>
      <c r="TUX3" s="399"/>
      <c r="TUY3" s="399"/>
      <c r="TUZ3" s="399"/>
      <c r="TVA3" s="399"/>
      <c r="TVB3" s="399"/>
      <c r="TVC3" s="399"/>
      <c r="TVD3" s="399"/>
      <c r="TVE3" s="399"/>
      <c r="TVF3" s="399"/>
      <c r="TVG3" s="399"/>
      <c r="TVH3" s="399"/>
      <c r="TVI3" s="399"/>
      <c r="TVJ3" s="399"/>
      <c r="TVK3" s="399"/>
      <c r="TVL3" s="399"/>
      <c r="TVM3" s="399"/>
      <c r="TVN3" s="399"/>
      <c r="TVO3" s="399"/>
      <c r="TVP3" s="399"/>
      <c r="TVQ3" s="399"/>
      <c r="TVR3" s="399"/>
      <c r="TVS3" s="399"/>
      <c r="TVT3" s="399"/>
      <c r="TVU3" s="399"/>
      <c r="TVV3" s="399"/>
      <c r="TVW3" s="399"/>
      <c r="TVX3" s="399"/>
      <c r="TVY3" s="399"/>
      <c r="TVZ3" s="399"/>
      <c r="TWA3" s="399"/>
      <c r="TWB3" s="399"/>
      <c r="TWC3" s="399"/>
      <c r="TWD3" s="399"/>
      <c r="TWE3" s="399"/>
      <c r="TWF3" s="399"/>
      <c r="TWG3" s="399"/>
      <c r="TWH3" s="399"/>
      <c r="TWI3" s="399"/>
      <c r="TWJ3" s="399"/>
      <c r="TWK3" s="399"/>
      <c r="TWL3" s="399"/>
      <c r="TWM3" s="399"/>
      <c r="TWN3" s="399"/>
      <c r="TWO3" s="399"/>
      <c r="TWP3" s="399"/>
      <c r="TWQ3" s="399"/>
      <c r="TWR3" s="399"/>
      <c r="TWS3" s="399"/>
      <c r="TWT3" s="399"/>
      <c r="TWU3" s="399"/>
      <c r="TWV3" s="399"/>
      <c r="TWW3" s="399"/>
      <c r="TWX3" s="399"/>
      <c r="TWY3" s="399"/>
      <c r="TWZ3" s="399"/>
      <c r="TXA3" s="399"/>
      <c r="TXB3" s="399"/>
      <c r="TXC3" s="399"/>
      <c r="TXD3" s="399"/>
      <c r="TXE3" s="399"/>
      <c r="TXF3" s="399"/>
      <c r="TXG3" s="399"/>
      <c r="TXH3" s="399"/>
      <c r="TXI3" s="399"/>
      <c r="TXJ3" s="399"/>
      <c r="TXK3" s="399"/>
      <c r="TXL3" s="399"/>
      <c r="TXM3" s="399"/>
      <c r="TXN3" s="399"/>
      <c r="TXO3" s="399"/>
      <c r="TXP3" s="399"/>
      <c r="TXQ3" s="399"/>
      <c r="TXR3" s="399"/>
      <c r="TXS3" s="399"/>
      <c r="TXT3" s="399"/>
      <c r="TXU3" s="399"/>
      <c r="TXV3" s="399"/>
      <c r="TXW3" s="399"/>
      <c r="TXX3" s="399"/>
      <c r="TXY3" s="399"/>
      <c r="TXZ3" s="399"/>
      <c r="TYA3" s="399"/>
      <c r="TYB3" s="399"/>
      <c r="TYC3" s="399"/>
      <c r="TYD3" s="399"/>
      <c r="TYE3" s="399"/>
      <c r="TYF3" s="399"/>
      <c r="TYG3" s="399"/>
      <c r="TYH3" s="399"/>
      <c r="TYI3" s="399"/>
      <c r="TYJ3" s="399"/>
      <c r="TYK3" s="399"/>
      <c r="TYL3" s="399"/>
      <c r="TYM3" s="399"/>
      <c r="TYN3" s="399"/>
      <c r="TYO3" s="399"/>
      <c r="TYP3" s="399"/>
      <c r="TYQ3" s="399"/>
      <c r="TYR3" s="399"/>
      <c r="TYS3" s="399"/>
      <c r="TYT3" s="399"/>
      <c r="TYU3" s="399"/>
      <c r="TYV3" s="399"/>
      <c r="TYW3" s="399"/>
      <c r="TYX3" s="399"/>
      <c r="TYY3" s="399"/>
      <c r="TYZ3" s="399"/>
      <c r="TZA3" s="399"/>
      <c r="TZB3" s="399"/>
      <c r="TZC3" s="399"/>
      <c r="TZD3" s="399"/>
      <c r="TZE3" s="399"/>
      <c r="TZF3" s="399"/>
      <c r="TZG3" s="399"/>
      <c r="TZH3" s="399"/>
      <c r="TZI3" s="399"/>
      <c r="TZJ3" s="399"/>
      <c r="TZK3" s="399"/>
      <c r="TZL3" s="399"/>
      <c r="TZM3" s="399"/>
      <c r="TZN3" s="399"/>
      <c r="TZO3" s="399"/>
      <c r="TZP3" s="399"/>
      <c r="TZQ3" s="399"/>
      <c r="TZR3" s="399"/>
      <c r="TZS3" s="399"/>
      <c r="TZT3" s="399"/>
      <c r="TZU3" s="399"/>
      <c r="TZV3" s="399"/>
      <c r="TZW3" s="399"/>
      <c r="TZX3" s="399"/>
      <c r="TZY3" s="399"/>
      <c r="TZZ3" s="399"/>
      <c r="UAA3" s="399"/>
      <c r="UAB3" s="399"/>
      <c r="UAC3" s="399"/>
      <c r="UAD3" s="399"/>
      <c r="UAE3" s="399"/>
      <c r="UAF3" s="399"/>
      <c r="UAG3" s="399"/>
      <c r="UAH3" s="399"/>
      <c r="UAI3" s="399"/>
      <c r="UAJ3" s="399"/>
      <c r="UAK3" s="399"/>
      <c r="UAL3" s="399"/>
      <c r="UAM3" s="399"/>
      <c r="UAN3" s="399"/>
      <c r="UAO3" s="399"/>
      <c r="UAP3" s="399"/>
      <c r="UAQ3" s="399"/>
      <c r="UAR3" s="399"/>
      <c r="UAS3" s="399"/>
      <c r="UAT3" s="399"/>
      <c r="UAU3" s="399"/>
      <c r="UAV3" s="399"/>
      <c r="UAW3" s="399"/>
      <c r="UAX3" s="399"/>
      <c r="UAY3" s="399"/>
      <c r="UAZ3" s="399"/>
      <c r="UBA3" s="399"/>
      <c r="UBB3" s="399"/>
      <c r="UBC3" s="399"/>
      <c r="UBD3" s="399"/>
      <c r="UBE3" s="399"/>
      <c r="UBF3" s="399"/>
      <c r="UBG3" s="399"/>
      <c r="UBH3" s="399"/>
      <c r="UBI3" s="399"/>
      <c r="UBJ3" s="399"/>
      <c r="UBK3" s="399"/>
      <c r="UBL3" s="399"/>
      <c r="UBM3" s="399"/>
      <c r="UBN3" s="399"/>
      <c r="UBO3" s="399"/>
      <c r="UBP3" s="399"/>
      <c r="UBQ3" s="399"/>
      <c r="UBR3" s="399"/>
      <c r="UBS3" s="399"/>
      <c r="UBT3" s="399"/>
      <c r="UBU3" s="399"/>
      <c r="UBV3" s="399"/>
      <c r="UBW3" s="399"/>
      <c r="UBX3" s="399"/>
      <c r="UBY3" s="399"/>
      <c r="UBZ3" s="399"/>
      <c r="UCA3" s="399"/>
      <c r="UCB3" s="399"/>
      <c r="UCC3" s="399"/>
      <c r="UCD3" s="399"/>
      <c r="UCE3" s="399"/>
      <c r="UCF3" s="399"/>
      <c r="UCG3" s="399"/>
      <c r="UCH3" s="399"/>
      <c r="UCI3" s="399"/>
      <c r="UCJ3" s="399"/>
      <c r="UCK3" s="399"/>
      <c r="UCL3" s="399"/>
      <c r="UCM3" s="399"/>
      <c r="UCN3" s="399"/>
      <c r="UCO3" s="399"/>
      <c r="UCP3" s="399"/>
      <c r="UCQ3" s="399"/>
      <c r="UCR3" s="399"/>
      <c r="UCS3" s="399"/>
      <c r="UCT3" s="399"/>
      <c r="UCU3" s="399"/>
      <c r="UCV3" s="399"/>
      <c r="UCW3" s="399"/>
      <c r="UCX3" s="399"/>
      <c r="UCY3" s="399"/>
      <c r="UCZ3" s="399"/>
      <c r="UDA3" s="399"/>
      <c r="UDB3" s="399"/>
      <c r="UDC3" s="399"/>
      <c r="UDD3" s="399"/>
      <c r="UDE3" s="399"/>
      <c r="UDF3" s="399"/>
      <c r="UDG3" s="399"/>
      <c r="UDH3" s="399"/>
      <c r="UDI3" s="399"/>
      <c r="UDJ3" s="399"/>
      <c r="UDK3" s="399"/>
      <c r="UDL3" s="399"/>
      <c r="UDM3" s="399"/>
      <c r="UDN3" s="399"/>
      <c r="UDO3" s="399"/>
      <c r="UDP3" s="399"/>
      <c r="UDQ3" s="399"/>
      <c r="UDR3" s="399"/>
      <c r="UDS3" s="399"/>
      <c r="UDT3" s="399"/>
      <c r="UDU3" s="399"/>
      <c r="UDV3" s="399"/>
      <c r="UDW3" s="399"/>
      <c r="UDX3" s="399"/>
      <c r="UDY3" s="399"/>
      <c r="UDZ3" s="399"/>
      <c r="UEA3" s="399"/>
      <c r="UEB3" s="399"/>
      <c r="UEC3" s="399"/>
      <c r="UED3" s="399"/>
      <c r="UEE3" s="399"/>
      <c r="UEF3" s="399"/>
      <c r="UEG3" s="399"/>
      <c r="UEH3" s="399"/>
      <c r="UEI3" s="399"/>
      <c r="UEJ3" s="399"/>
      <c r="UEK3" s="399"/>
      <c r="UEL3" s="399"/>
      <c r="UEM3" s="399"/>
      <c r="UEN3" s="399"/>
      <c r="UEO3" s="399"/>
      <c r="UEP3" s="399"/>
      <c r="UEQ3" s="399"/>
      <c r="UER3" s="399"/>
      <c r="UES3" s="399"/>
      <c r="UET3" s="399"/>
      <c r="UEU3" s="399"/>
      <c r="UEV3" s="399"/>
      <c r="UEW3" s="399"/>
      <c r="UEX3" s="399"/>
      <c r="UEY3" s="399"/>
      <c r="UEZ3" s="399"/>
      <c r="UFA3" s="399"/>
      <c r="UFB3" s="399"/>
      <c r="UFC3" s="399"/>
      <c r="UFD3" s="399"/>
      <c r="UFE3" s="399"/>
      <c r="UFF3" s="399"/>
      <c r="UFG3" s="399"/>
      <c r="UFH3" s="399"/>
      <c r="UFI3" s="399"/>
      <c r="UFJ3" s="399"/>
      <c r="UFK3" s="399"/>
      <c r="UFL3" s="399"/>
      <c r="UFM3" s="399"/>
      <c r="UFN3" s="399"/>
      <c r="UFO3" s="399"/>
      <c r="UFP3" s="399"/>
      <c r="UFQ3" s="399"/>
      <c r="UFR3" s="399"/>
      <c r="UFS3" s="399"/>
      <c r="UFT3" s="399"/>
      <c r="UFU3" s="399"/>
      <c r="UFV3" s="399"/>
      <c r="UFW3" s="399"/>
      <c r="UFX3" s="399"/>
      <c r="UFY3" s="399"/>
      <c r="UFZ3" s="399"/>
      <c r="UGA3" s="399"/>
      <c r="UGB3" s="399"/>
      <c r="UGC3" s="399"/>
      <c r="UGD3" s="399"/>
      <c r="UGE3" s="399"/>
      <c r="UGF3" s="399"/>
      <c r="UGG3" s="399"/>
      <c r="UGH3" s="399"/>
      <c r="UGI3" s="399"/>
      <c r="UGJ3" s="399"/>
      <c r="UGK3" s="399"/>
      <c r="UGL3" s="399"/>
      <c r="UGM3" s="399"/>
      <c r="UGN3" s="399"/>
      <c r="UGO3" s="399"/>
      <c r="UGP3" s="399"/>
      <c r="UGQ3" s="399"/>
      <c r="UGR3" s="399"/>
      <c r="UGS3" s="399"/>
      <c r="UGT3" s="399"/>
      <c r="UGU3" s="399"/>
      <c r="UGV3" s="399"/>
      <c r="UGW3" s="399"/>
      <c r="UGX3" s="399"/>
      <c r="UGY3" s="399"/>
      <c r="UGZ3" s="399"/>
      <c r="UHA3" s="399"/>
      <c r="UHB3" s="399"/>
      <c r="UHC3" s="399"/>
      <c r="UHD3" s="399"/>
      <c r="UHE3" s="399"/>
      <c r="UHF3" s="399"/>
      <c r="UHG3" s="399"/>
      <c r="UHH3" s="399"/>
      <c r="UHI3" s="399"/>
      <c r="UHJ3" s="399"/>
      <c r="UHK3" s="399"/>
      <c r="UHL3" s="399"/>
      <c r="UHM3" s="399"/>
      <c r="UHN3" s="399"/>
      <c r="UHO3" s="399"/>
      <c r="UHP3" s="399"/>
      <c r="UHQ3" s="399"/>
      <c r="UHR3" s="399"/>
      <c r="UHS3" s="399"/>
      <c r="UHT3" s="399"/>
      <c r="UHU3" s="399"/>
      <c r="UHV3" s="399"/>
      <c r="UHW3" s="399"/>
      <c r="UHX3" s="399"/>
      <c r="UHY3" s="399"/>
      <c r="UHZ3" s="399"/>
      <c r="UIA3" s="399"/>
      <c r="UIB3" s="399"/>
      <c r="UIC3" s="399"/>
      <c r="UID3" s="399"/>
      <c r="UIE3" s="399"/>
      <c r="UIF3" s="399"/>
      <c r="UIG3" s="399"/>
      <c r="UIH3" s="399"/>
      <c r="UII3" s="399"/>
      <c r="UIJ3" s="399"/>
      <c r="UIK3" s="399"/>
      <c r="UIL3" s="399"/>
      <c r="UIM3" s="399"/>
      <c r="UIN3" s="399"/>
      <c r="UIO3" s="399"/>
      <c r="UIP3" s="399"/>
      <c r="UIQ3" s="399"/>
      <c r="UIR3" s="399"/>
      <c r="UIS3" s="399"/>
      <c r="UIT3" s="399"/>
      <c r="UIU3" s="399"/>
      <c r="UIV3" s="399"/>
      <c r="UIW3" s="399"/>
      <c r="UIX3" s="399"/>
      <c r="UIY3" s="399"/>
      <c r="UIZ3" s="399"/>
      <c r="UJA3" s="399"/>
      <c r="UJB3" s="399"/>
      <c r="UJC3" s="399"/>
      <c r="UJD3" s="399"/>
      <c r="UJE3" s="399"/>
      <c r="UJF3" s="399"/>
      <c r="UJG3" s="399"/>
      <c r="UJH3" s="399"/>
      <c r="UJI3" s="399"/>
      <c r="UJJ3" s="399"/>
      <c r="UJK3" s="399"/>
      <c r="UJL3" s="399"/>
      <c r="UJM3" s="399"/>
      <c r="UJN3" s="399"/>
      <c r="UJO3" s="399"/>
      <c r="UJP3" s="399"/>
      <c r="UJQ3" s="399"/>
      <c r="UJR3" s="399"/>
      <c r="UJS3" s="399"/>
      <c r="UJT3" s="399"/>
      <c r="UJU3" s="399"/>
      <c r="UJV3" s="399"/>
      <c r="UJW3" s="399"/>
      <c r="UJX3" s="399"/>
      <c r="UJY3" s="399"/>
      <c r="UJZ3" s="399"/>
      <c r="UKA3" s="399"/>
      <c r="UKB3" s="399"/>
      <c r="UKC3" s="399"/>
      <c r="UKD3" s="399"/>
      <c r="UKE3" s="399"/>
      <c r="UKF3" s="399"/>
      <c r="UKG3" s="399"/>
      <c r="UKH3" s="399"/>
      <c r="UKI3" s="399"/>
      <c r="UKJ3" s="399"/>
      <c r="UKK3" s="399"/>
      <c r="UKL3" s="399"/>
      <c r="UKM3" s="399"/>
      <c r="UKN3" s="399"/>
      <c r="UKO3" s="399"/>
      <c r="UKP3" s="399"/>
      <c r="UKQ3" s="399"/>
      <c r="UKR3" s="399"/>
      <c r="UKS3" s="399"/>
      <c r="UKT3" s="399"/>
      <c r="UKU3" s="399"/>
      <c r="UKV3" s="399"/>
      <c r="UKW3" s="399"/>
      <c r="UKX3" s="399"/>
      <c r="UKY3" s="399"/>
      <c r="UKZ3" s="399"/>
      <c r="ULA3" s="399"/>
      <c r="ULB3" s="399"/>
      <c r="ULC3" s="399"/>
      <c r="ULD3" s="399"/>
      <c r="ULE3" s="399"/>
      <c r="ULF3" s="399"/>
      <c r="ULG3" s="399"/>
      <c r="ULH3" s="399"/>
      <c r="ULI3" s="399"/>
      <c r="ULJ3" s="399"/>
      <c r="ULK3" s="399"/>
      <c r="ULL3" s="399"/>
      <c r="ULM3" s="399"/>
      <c r="ULN3" s="399"/>
      <c r="ULO3" s="399"/>
      <c r="ULP3" s="399"/>
      <c r="ULQ3" s="399"/>
      <c r="ULR3" s="399"/>
      <c r="ULS3" s="399"/>
      <c r="ULT3" s="399"/>
      <c r="ULU3" s="399"/>
      <c r="ULV3" s="399"/>
      <c r="ULW3" s="399"/>
      <c r="ULX3" s="399"/>
      <c r="ULY3" s="399"/>
      <c r="ULZ3" s="399"/>
      <c r="UMA3" s="399"/>
      <c r="UMB3" s="399"/>
      <c r="UMC3" s="399"/>
      <c r="UMD3" s="399"/>
      <c r="UME3" s="399"/>
      <c r="UMF3" s="399"/>
      <c r="UMG3" s="399"/>
      <c r="UMH3" s="399"/>
      <c r="UMI3" s="399"/>
      <c r="UMJ3" s="399"/>
      <c r="UMK3" s="399"/>
      <c r="UML3" s="399"/>
      <c r="UMM3" s="399"/>
      <c r="UMN3" s="399"/>
      <c r="UMO3" s="399"/>
      <c r="UMP3" s="399"/>
      <c r="UMQ3" s="399"/>
      <c r="UMR3" s="399"/>
      <c r="UMS3" s="399"/>
      <c r="UMT3" s="399"/>
      <c r="UMU3" s="399"/>
      <c r="UMV3" s="399"/>
      <c r="UMW3" s="399"/>
      <c r="UMX3" s="399"/>
      <c r="UMY3" s="399"/>
      <c r="UMZ3" s="399"/>
      <c r="UNA3" s="399"/>
      <c r="UNB3" s="399"/>
      <c r="UNC3" s="399"/>
      <c r="UND3" s="399"/>
      <c r="UNE3" s="399"/>
      <c r="UNF3" s="399"/>
      <c r="UNG3" s="399"/>
      <c r="UNH3" s="399"/>
      <c r="UNI3" s="399"/>
      <c r="UNJ3" s="399"/>
      <c r="UNK3" s="399"/>
      <c r="UNL3" s="399"/>
      <c r="UNM3" s="399"/>
      <c r="UNN3" s="399"/>
      <c r="UNO3" s="399"/>
      <c r="UNP3" s="399"/>
      <c r="UNQ3" s="399"/>
      <c r="UNR3" s="399"/>
      <c r="UNS3" s="399"/>
      <c r="UNT3" s="399"/>
      <c r="UNU3" s="399"/>
      <c r="UNV3" s="399"/>
      <c r="UNW3" s="399"/>
      <c r="UNX3" s="399"/>
      <c r="UNY3" s="399"/>
      <c r="UNZ3" s="399"/>
      <c r="UOA3" s="399"/>
      <c r="UOB3" s="399"/>
      <c r="UOC3" s="399"/>
      <c r="UOD3" s="399"/>
      <c r="UOE3" s="399"/>
      <c r="UOF3" s="399"/>
      <c r="UOG3" s="399"/>
      <c r="UOH3" s="399"/>
      <c r="UOI3" s="399"/>
      <c r="UOJ3" s="399"/>
      <c r="UOK3" s="399"/>
      <c r="UOL3" s="399"/>
      <c r="UOM3" s="399"/>
      <c r="UON3" s="399"/>
      <c r="UOO3" s="399"/>
      <c r="UOP3" s="399"/>
      <c r="UOQ3" s="399"/>
      <c r="UOR3" s="399"/>
      <c r="UOS3" s="399"/>
      <c r="UOT3" s="399"/>
      <c r="UOU3" s="399"/>
      <c r="UOV3" s="399"/>
      <c r="UOW3" s="399"/>
      <c r="UOX3" s="399"/>
      <c r="UOY3" s="399"/>
      <c r="UOZ3" s="399"/>
      <c r="UPA3" s="399"/>
      <c r="UPB3" s="399"/>
      <c r="UPC3" s="399"/>
      <c r="UPD3" s="399"/>
      <c r="UPE3" s="399"/>
      <c r="UPF3" s="399"/>
      <c r="UPG3" s="399"/>
      <c r="UPH3" s="399"/>
      <c r="UPI3" s="399"/>
      <c r="UPJ3" s="399"/>
      <c r="UPK3" s="399"/>
      <c r="UPL3" s="399"/>
      <c r="UPM3" s="399"/>
      <c r="UPN3" s="399"/>
      <c r="UPO3" s="399"/>
      <c r="UPP3" s="399"/>
      <c r="UPQ3" s="399"/>
      <c r="UPR3" s="399"/>
      <c r="UPS3" s="399"/>
      <c r="UPT3" s="399"/>
      <c r="UPU3" s="399"/>
      <c r="UPV3" s="399"/>
      <c r="UPW3" s="399"/>
      <c r="UPX3" s="399"/>
      <c r="UPY3" s="399"/>
      <c r="UPZ3" s="399"/>
      <c r="UQA3" s="399"/>
      <c r="UQB3" s="399"/>
      <c r="UQC3" s="399"/>
      <c r="UQD3" s="399"/>
      <c r="UQE3" s="399"/>
      <c r="UQF3" s="399"/>
      <c r="UQG3" s="399"/>
      <c r="UQH3" s="399"/>
      <c r="UQI3" s="399"/>
      <c r="UQJ3" s="399"/>
      <c r="UQK3" s="399"/>
      <c r="UQL3" s="399"/>
      <c r="UQM3" s="399"/>
      <c r="UQN3" s="399"/>
      <c r="UQO3" s="399"/>
      <c r="UQP3" s="399"/>
      <c r="UQQ3" s="399"/>
      <c r="UQR3" s="399"/>
      <c r="UQS3" s="399"/>
      <c r="UQT3" s="399"/>
      <c r="UQU3" s="399"/>
      <c r="UQV3" s="399"/>
      <c r="UQW3" s="399"/>
      <c r="UQX3" s="399"/>
      <c r="UQY3" s="399"/>
      <c r="UQZ3" s="399"/>
      <c r="URA3" s="399"/>
      <c r="URB3" s="399"/>
      <c r="URC3" s="399"/>
      <c r="URD3" s="399"/>
      <c r="URE3" s="399"/>
      <c r="URF3" s="399"/>
      <c r="URG3" s="399"/>
      <c r="URH3" s="399"/>
      <c r="URI3" s="399"/>
      <c r="URJ3" s="399"/>
      <c r="URK3" s="399"/>
      <c r="URL3" s="399"/>
      <c r="URM3" s="399"/>
      <c r="URN3" s="399"/>
      <c r="URO3" s="399"/>
      <c r="URP3" s="399"/>
      <c r="URQ3" s="399"/>
      <c r="URR3" s="399"/>
      <c r="URS3" s="399"/>
      <c r="URT3" s="399"/>
      <c r="URU3" s="399"/>
      <c r="URV3" s="399"/>
      <c r="URW3" s="399"/>
      <c r="URX3" s="399"/>
      <c r="URY3" s="399"/>
      <c r="URZ3" s="399"/>
      <c r="USA3" s="399"/>
      <c r="USB3" s="399"/>
      <c r="USC3" s="399"/>
      <c r="USD3" s="399"/>
      <c r="USE3" s="399"/>
      <c r="USF3" s="399"/>
      <c r="USG3" s="399"/>
      <c r="USH3" s="399"/>
      <c r="USI3" s="399"/>
      <c r="USJ3" s="399"/>
      <c r="USK3" s="399"/>
      <c r="USL3" s="399"/>
      <c r="USM3" s="399"/>
      <c r="USN3" s="399"/>
      <c r="USO3" s="399"/>
      <c r="USP3" s="399"/>
      <c r="USQ3" s="399"/>
      <c r="USR3" s="399"/>
      <c r="USS3" s="399"/>
      <c r="UST3" s="399"/>
      <c r="USU3" s="399"/>
      <c r="USV3" s="399"/>
      <c r="USW3" s="399"/>
      <c r="USX3" s="399"/>
      <c r="USY3" s="399"/>
      <c r="USZ3" s="399"/>
      <c r="UTA3" s="399"/>
      <c r="UTB3" s="399"/>
      <c r="UTC3" s="399"/>
      <c r="UTD3" s="399"/>
      <c r="UTE3" s="399"/>
      <c r="UTF3" s="399"/>
      <c r="UTG3" s="399"/>
      <c r="UTH3" s="399"/>
      <c r="UTI3" s="399"/>
      <c r="UTJ3" s="399"/>
      <c r="UTK3" s="399"/>
      <c r="UTL3" s="399"/>
      <c r="UTM3" s="399"/>
      <c r="UTN3" s="399"/>
      <c r="UTO3" s="399"/>
      <c r="UTP3" s="399"/>
      <c r="UTQ3" s="399"/>
      <c r="UTR3" s="399"/>
      <c r="UTS3" s="399"/>
      <c r="UTT3" s="399"/>
      <c r="UTU3" s="399"/>
      <c r="UTV3" s="399"/>
      <c r="UTW3" s="399"/>
      <c r="UTX3" s="399"/>
      <c r="UTY3" s="399"/>
      <c r="UTZ3" s="399"/>
      <c r="UUA3" s="399"/>
      <c r="UUB3" s="399"/>
      <c r="UUC3" s="399"/>
      <c r="UUD3" s="399"/>
      <c r="UUE3" s="399"/>
      <c r="UUF3" s="399"/>
      <c r="UUG3" s="399"/>
      <c r="UUH3" s="399"/>
      <c r="UUI3" s="399"/>
      <c r="UUJ3" s="399"/>
      <c r="UUK3" s="399"/>
      <c r="UUL3" s="399"/>
      <c r="UUM3" s="399"/>
      <c r="UUN3" s="399"/>
      <c r="UUO3" s="399"/>
      <c r="UUP3" s="399"/>
      <c r="UUQ3" s="399"/>
      <c r="UUR3" s="399"/>
      <c r="UUS3" s="399"/>
      <c r="UUT3" s="399"/>
      <c r="UUU3" s="399"/>
      <c r="UUV3" s="399"/>
      <c r="UUW3" s="399"/>
      <c r="UUX3" s="399"/>
      <c r="UUY3" s="399"/>
      <c r="UUZ3" s="399"/>
      <c r="UVA3" s="399"/>
      <c r="UVB3" s="399"/>
      <c r="UVC3" s="399"/>
      <c r="UVD3" s="399"/>
      <c r="UVE3" s="399"/>
      <c r="UVF3" s="399"/>
      <c r="UVG3" s="399"/>
      <c r="UVH3" s="399"/>
      <c r="UVI3" s="399"/>
      <c r="UVJ3" s="399"/>
      <c r="UVK3" s="399"/>
      <c r="UVL3" s="399"/>
      <c r="UVM3" s="399"/>
      <c r="UVN3" s="399"/>
      <c r="UVO3" s="399"/>
      <c r="UVP3" s="399"/>
      <c r="UVQ3" s="399"/>
      <c r="UVR3" s="399"/>
      <c r="UVS3" s="399"/>
      <c r="UVT3" s="399"/>
      <c r="UVU3" s="399"/>
      <c r="UVV3" s="399"/>
      <c r="UVW3" s="399"/>
      <c r="UVX3" s="399"/>
      <c r="UVY3" s="399"/>
      <c r="UVZ3" s="399"/>
      <c r="UWA3" s="399"/>
      <c r="UWB3" s="399"/>
      <c r="UWC3" s="399"/>
      <c r="UWD3" s="399"/>
      <c r="UWE3" s="399"/>
      <c r="UWF3" s="399"/>
      <c r="UWG3" s="399"/>
      <c r="UWH3" s="399"/>
      <c r="UWI3" s="399"/>
      <c r="UWJ3" s="399"/>
      <c r="UWK3" s="399"/>
      <c r="UWL3" s="399"/>
      <c r="UWM3" s="399"/>
      <c r="UWN3" s="399"/>
      <c r="UWO3" s="399"/>
      <c r="UWP3" s="399"/>
      <c r="UWQ3" s="399"/>
      <c r="UWR3" s="399"/>
      <c r="UWS3" s="399"/>
      <c r="UWT3" s="399"/>
      <c r="UWU3" s="399"/>
      <c r="UWV3" s="399"/>
      <c r="UWW3" s="399"/>
      <c r="UWX3" s="399"/>
      <c r="UWY3" s="399"/>
      <c r="UWZ3" s="399"/>
      <c r="UXA3" s="399"/>
      <c r="UXB3" s="399"/>
      <c r="UXC3" s="399"/>
      <c r="UXD3" s="399"/>
      <c r="UXE3" s="399"/>
      <c r="UXF3" s="399"/>
      <c r="UXG3" s="399"/>
      <c r="UXH3" s="399"/>
      <c r="UXI3" s="399"/>
      <c r="UXJ3" s="399"/>
      <c r="UXK3" s="399"/>
      <c r="UXL3" s="399"/>
      <c r="UXM3" s="399"/>
      <c r="UXN3" s="399"/>
      <c r="UXO3" s="399"/>
      <c r="UXP3" s="399"/>
      <c r="UXQ3" s="399"/>
      <c r="UXR3" s="399"/>
      <c r="UXS3" s="399"/>
      <c r="UXT3" s="399"/>
      <c r="UXU3" s="399"/>
      <c r="UXV3" s="399"/>
      <c r="UXW3" s="399"/>
      <c r="UXX3" s="399"/>
      <c r="UXY3" s="399"/>
      <c r="UXZ3" s="399"/>
      <c r="UYA3" s="399"/>
      <c r="UYB3" s="399"/>
      <c r="UYC3" s="399"/>
      <c r="UYD3" s="399"/>
      <c r="UYE3" s="399"/>
      <c r="UYF3" s="399"/>
      <c r="UYG3" s="399"/>
      <c r="UYH3" s="399"/>
      <c r="UYI3" s="399"/>
      <c r="UYJ3" s="399"/>
      <c r="UYK3" s="399"/>
      <c r="UYL3" s="399"/>
      <c r="UYM3" s="399"/>
      <c r="UYN3" s="399"/>
      <c r="UYO3" s="399"/>
      <c r="UYP3" s="399"/>
      <c r="UYQ3" s="399"/>
      <c r="UYR3" s="399"/>
      <c r="UYS3" s="399"/>
      <c r="UYT3" s="399"/>
      <c r="UYU3" s="399"/>
      <c r="UYV3" s="399"/>
      <c r="UYW3" s="399"/>
      <c r="UYX3" s="399"/>
      <c r="UYY3" s="399"/>
      <c r="UYZ3" s="399"/>
      <c r="UZA3" s="399"/>
      <c r="UZB3" s="399"/>
      <c r="UZC3" s="399"/>
      <c r="UZD3" s="399"/>
      <c r="UZE3" s="399"/>
      <c r="UZF3" s="399"/>
      <c r="UZG3" s="399"/>
      <c r="UZH3" s="399"/>
      <c r="UZI3" s="399"/>
      <c r="UZJ3" s="399"/>
      <c r="UZK3" s="399"/>
      <c r="UZL3" s="399"/>
      <c r="UZM3" s="399"/>
      <c r="UZN3" s="399"/>
      <c r="UZO3" s="399"/>
      <c r="UZP3" s="399"/>
      <c r="UZQ3" s="399"/>
      <c r="UZR3" s="399"/>
      <c r="UZS3" s="399"/>
      <c r="UZT3" s="399"/>
      <c r="UZU3" s="399"/>
      <c r="UZV3" s="399"/>
      <c r="UZW3" s="399"/>
      <c r="UZX3" s="399"/>
      <c r="UZY3" s="399"/>
      <c r="UZZ3" s="399"/>
      <c r="VAA3" s="399"/>
      <c r="VAB3" s="399"/>
      <c r="VAC3" s="399"/>
      <c r="VAD3" s="399"/>
      <c r="VAE3" s="399"/>
      <c r="VAF3" s="399"/>
      <c r="VAG3" s="399"/>
      <c r="VAH3" s="399"/>
      <c r="VAI3" s="399"/>
      <c r="VAJ3" s="399"/>
      <c r="VAK3" s="399"/>
      <c r="VAL3" s="399"/>
      <c r="VAM3" s="399"/>
      <c r="VAN3" s="399"/>
      <c r="VAO3" s="399"/>
      <c r="VAP3" s="399"/>
      <c r="VAQ3" s="399"/>
      <c r="VAR3" s="399"/>
      <c r="VAS3" s="399"/>
      <c r="VAT3" s="399"/>
      <c r="VAU3" s="399"/>
      <c r="VAV3" s="399"/>
      <c r="VAW3" s="399"/>
      <c r="VAX3" s="399"/>
      <c r="VAY3" s="399"/>
      <c r="VAZ3" s="399"/>
      <c r="VBA3" s="399"/>
      <c r="VBB3" s="399"/>
      <c r="VBC3" s="399"/>
      <c r="VBD3" s="399"/>
      <c r="VBE3" s="399"/>
      <c r="VBF3" s="399"/>
      <c r="VBG3" s="399"/>
      <c r="VBH3" s="399"/>
      <c r="VBI3" s="399"/>
      <c r="VBJ3" s="399"/>
      <c r="VBK3" s="399"/>
      <c r="VBL3" s="399"/>
      <c r="VBM3" s="399"/>
      <c r="VBN3" s="399"/>
      <c r="VBO3" s="399"/>
      <c r="VBP3" s="399"/>
      <c r="VBQ3" s="399"/>
      <c r="VBR3" s="399"/>
      <c r="VBS3" s="399"/>
      <c r="VBT3" s="399"/>
      <c r="VBU3" s="399"/>
      <c r="VBV3" s="399"/>
      <c r="VBW3" s="399"/>
      <c r="VBX3" s="399"/>
      <c r="VBY3" s="399"/>
      <c r="VBZ3" s="399"/>
      <c r="VCA3" s="399"/>
      <c r="VCB3" s="399"/>
      <c r="VCC3" s="399"/>
      <c r="VCD3" s="399"/>
      <c r="VCE3" s="399"/>
      <c r="VCF3" s="399"/>
      <c r="VCG3" s="399"/>
      <c r="VCH3" s="399"/>
      <c r="VCI3" s="399"/>
      <c r="VCJ3" s="399"/>
      <c r="VCK3" s="399"/>
      <c r="VCL3" s="399"/>
      <c r="VCM3" s="399"/>
      <c r="VCN3" s="399"/>
      <c r="VCO3" s="399"/>
      <c r="VCP3" s="399"/>
      <c r="VCQ3" s="399"/>
      <c r="VCR3" s="399"/>
      <c r="VCS3" s="399"/>
      <c r="VCT3" s="399"/>
      <c r="VCU3" s="399"/>
      <c r="VCV3" s="399"/>
      <c r="VCW3" s="399"/>
      <c r="VCX3" s="399"/>
      <c r="VCY3" s="399"/>
      <c r="VCZ3" s="399"/>
      <c r="VDA3" s="399"/>
      <c r="VDB3" s="399"/>
      <c r="VDC3" s="399"/>
      <c r="VDD3" s="399"/>
      <c r="VDE3" s="399"/>
      <c r="VDF3" s="399"/>
      <c r="VDG3" s="399"/>
      <c r="VDH3" s="399"/>
      <c r="VDI3" s="399"/>
      <c r="VDJ3" s="399"/>
      <c r="VDK3" s="399"/>
      <c r="VDL3" s="399"/>
      <c r="VDM3" s="399"/>
      <c r="VDN3" s="399"/>
      <c r="VDO3" s="399"/>
      <c r="VDP3" s="399"/>
      <c r="VDQ3" s="399"/>
      <c r="VDR3" s="399"/>
      <c r="VDS3" s="399"/>
      <c r="VDT3" s="399"/>
      <c r="VDU3" s="399"/>
      <c r="VDV3" s="399"/>
      <c r="VDW3" s="399"/>
      <c r="VDX3" s="399"/>
      <c r="VDY3" s="399"/>
      <c r="VDZ3" s="399"/>
      <c r="VEA3" s="399"/>
      <c r="VEB3" s="399"/>
      <c r="VEC3" s="399"/>
      <c r="VED3" s="399"/>
      <c r="VEE3" s="399"/>
      <c r="VEF3" s="399"/>
      <c r="VEG3" s="399"/>
      <c r="VEH3" s="399"/>
      <c r="VEI3" s="399"/>
      <c r="VEJ3" s="399"/>
      <c r="VEK3" s="399"/>
      <c r="VEL3" s="399"/>
      <c r="VEM3" s="399"/>
      <c r="VEN3" s="399"/>
      <c r="VEO3" s="399"/>
      <c r="VEP3" s="399"/>
      <c r="VEQ3" s="399"/>
      <c r="VER3" s="399"/>
      <c r="VES3" s="399"/>
      <c r="VET3" s="399"/>
      <c r="VEU3" s="399"/>
      <c r="VEV3" s="399"/>
      <c r="VEW3" s="399"/>
      <c r="VEX3" s="399"/>
      <c r="VEY3" s="399"/>
      <c r="VEZ3" s="399"/>
      <c r="VFA3" s="399"/>
      <c r="VFB3" s="399"/>
      <c r="VFC3" s="399"/>
      <c r="VFD3" s="399"/>
      <c r="VFE3" s="399"/>
      <c r="VFF3" s="399"/>
      <c r="VFG3" s="399"/>
      <c r="VFH3" s="399"/>
      <c r="VFI3" s="399"/>
      <c r="VFJ3" s="399"/>
      <c r="VFK3" s="399"/>
      <c r="VFL3" s="399"/>
      <c r="VFM3" s="399"/>
      <c r="VFN3" s="399"/>
      <c r="VFO3" s="399"/>
      <c r="VFP3" s="399"/>
      <c r="VFQ3" s="399"/>
      <c r="VFR3" s="399"/>
      <c r="VFS3" s="399"/>
      <c r="VFT3" s="399"/>
      <c r="VFU3" s="399"/>
      <c r="VFV3" s="399"/>
      <c r="VFW3" s="399"/>
      <c r="VFX3" s="399"/>
      <c r="VFY3" s="399"/>
      <c r="VFZ3" s="399"/>
      <c r="VGA3" s="399"/>
      <c r="VGB3" s="399"/>
      <c r="VGC3" s="399"/>
      <c r="VGD3" s="399"/>
      <c r="VGE3" s="399"/>
      <c r="VGF3" s="399"/>
      <c r="VGG3" s="399"/>
      <c r="VGH3" s="399"/>
      <c r="VGI3" s="399"/>
      <c r="VGJ3" s="399"/>
      <c r="VGK3" s="399"/>
      <c r="VGL3" s="399"/>
      <c r="VGM3" s="399"/>
      <c r="VGN3" s="399"/>
      <c r="VGO3" s="399"/>
      <c r="VGP3" s="399"/>
      <c r="VGQ3" s="399"/>
      <c r="VGR3" s="399"/>
      <c r="VGS3" s="399"/>
      <c r="VGT3" s="399"/>
      <c r="VGU3" s="399"/>
      <c r="VGV3" s="399"/>
      <c r="VGW3" s="399"/>
      <c r="VGX3" s="399"/>
      <c r="VGY3" s="399"/>
      <c r="VGZ3" s="399"/>
      <c r="VHA3" s="399"/>
      <c r="VHB3" s="399"/>
      <c r="VHC3" s="399"/>
      <c r="VHD3" s="399"/>
      <c r="VHE3" s="399"/>
      <c r="VHF3" s="399"/>
      <c r="VHG3" s="399"/>
      <c r="VHH3" s="399"/>
      <c r="VHI3" s="399"/>
      <c r="VHJ3" s="399"/>
      <c r="VHK3" s="399"/>
      <c r="VHL3" s="399"/>
      <c r="VHM3" s="399"/>
      <c r="VHN3" s="399"/>
      <c r="VHO3" s="399"/>
      <c r="VHP3" s="399"/>
      <c r="VHQ3" s="399"/>
      <c r="VHR3" s="399"/>
      <c r="VHS3" s="399"/>
      <c r="VHT3" s="399"/>
      <c r="VHU3" s="399"/>
      <c r="VHV3" s="399"/>
      <c r="VHW3" s="399"/>
      <c r="VHX3" s="399"/>
      <c r="VHY3" s="399"/>
      <c r="VHZ3" s="399"/>
      <c r="VIA3" s="399"/>
      <c r="VIB3" s="399"/>
      <c r="VIC3" s="399"/>
      <c r="VID3" s="399"/>
      <c r="VIE3" s="399"/>
      <c r="VIF3" s="399"/>
      <c r="VIG3" s="399"/>
      <c r="VIH3" s="399"/>
      <c r="VII3" s="399"/>
      <c r="VIJ3" s="399"/>
      <c r="VIK3" s="399"/>
      <c r="VIL3" s="399"/>
      <c r="VIM3" s="399"/>
      <c r="VIN3" s="399"/>
      <c r="VIO3" s="399"/>
      <c r="VIP3" s="399"/>
      <c r="VIQ3" s="399"/>
      <c r="VIR3" s="399"/>
      <c r="VIS3" s="399"/>
      <c r="VIT3" s="399"/>
      <c r="VIU3" s="399"/>
      <c r="VIV3" s="399"/>
      <c r="VIW3" s="399"/>
      <c r="VIX3" s="399"/>
      <c r="VIY3" s="399"/>
      <c r="VIZ3" s="399"/>
      <c r="VJA3" s="399"/>
      <c r="VJB3" s="399"/>
      <c r="VJC3" s="399"/>
      <c r="VJD3" s="399"/>
      <c r="VJE3" s="399"/>
      <c r="VJF3" s="399"/>
      <c r="VJG3" s="399"/>
      <c r="VJH3" s="399"/>
      <c r="VJI3" s="399"/>
      <c r="VJJ3" s="399"/>
      <c r="VJK3" s="399"/>
      <c r="VJL3" s="399"/>
      <c r="VJM3" s="399"/>
      <c r="VJN3" s="399"/>
      <c r="VJO3" s="399"/>
      <c r="VJP3" s="399"/>
      <c r="VJQ3" s="399"/>
      <c r="VJR3" s="399"/>
      <c r="VJS3" s="399"/>
      <c r="VJT3" s="399"/>
      <c r="VJU3" s="399"/>
      <c r="VJV3" s="399"/>
      <c r="VJW3" s="399"/>
      <c r="VJX3" s="399"/>
      <c r="VJY3" s="399"/>
      <c r="VJZ3" s="399"/>
      <c r="VKA3" s="399"/>
      <c r="VKB3" s="399"/>
      <c r="VKC3" s="399"/>
      <c r="VKD3" s="399"/>
      <c r="VKE3" s="399"/>
      <c r="VKF3" s="399"/>
      <c r="VKG3" s="399"/>
      <c r="VKH3" s="399"/>
      <c r="VKI3" s="399"/>
      <c r="VKJ3" s="399"/>
      <c r="VKK3" s="399"/>
      <c r="VKL3" s="399"/>
      <c r="VKM3" s="399"/>
      <c r="VKN3" s="399"/>
      <c r="VKO3" s="399"/>
      <c r="VKP3" s="399"/>
      <c r="VKQ3" s="399"/>
      <c r="VKR3" s="399"/>
      <c r="VKS3" s="399"/>
      <c r="VKT3" s="399"/>
      <c r="VKU3" s="399"/>
      <c r="VKV3" s="399"/>
      <c r="VKW3" s="399"/>
      <c r="VKX3" s="399"/>
      <c r="VKY3" s="399"/>
      <c r="VKZ3" s="399"/>
      <c r="VLA3" s="399"/>
      <c r="VLB3" s="399"/>
      <c r="VLC3" s="399"/>
      <c r="VLD3" s="399"/>
      <c r="VLE3" s="399"/>
      <c r="VLF3" s="399"/>
      <c r="VLG3" s="399"/>
      <c r="VLH3" s="399"/>
      <c r="VLI3" s="399"/>
      <c r="VLJ3" s="399"/>
      <c r="VLK3" s="399"/>
      <c r="VLL3" s="399"/>
      <c r="VLM3" s="399"/>
      <c r="VLN3" s="399"/>
      <c r="VLO3" s="399"/>
      <c r="VLP3" s="399"/>
      <c r="VLQ3" s="399"/>
      <c r="VLR3" s="399"/>
      <c r="VLS3" s="399"/>
      <c r="VLT3" s="399"/>
      <c r="VLU3" s="399"/>
      <c r="VLV3" s="399"/>
      <c r="VLW3" s="399"/>
      <c r="VLX3" s="399"/>
      <c r="VLY3" s="399"/>
      <c r="VLZ3" s="399"/>
      <c r="VMA3" s="399"/>
      <c r="VMB3" s="399"/>
      <c r="VMC3" s="399"/>
      <c r="VMD3" s="399"/>
      <c r="VME3" s="399"/>
      <c r="VMF3" s="399"/>
      <c r="VMG3" s="399"/>
      <c r="VMH3" s="399"/>
      <c r="VMI3" s="399"/>
      <c r="VMJ3" s="399"/>
      <c r="VMK3" s="399"/>
      <c r="VML3" s="399"/>
      <c r="VMM3" s="399"/>
      <c r="VMN3" s="399"/>
      <c r="VMO3" s="399"/>
      <c r="VMP3" s="399"/>
      <c r="VMQ3" s="399"/>
      <c r="VMR3" s="399"/>
      <c r="VMS3" s="399"/>
      <c r="VMT3" s="399"/>
      <c r="VMU3" s="399"/>
      <c r="VMV3" s="399"/>
      <c r="VMW3" s="399"/>
      <c r="VMX3" s="399"/>
      <c r="VMY3" s="399"/>
      <c r="VMZ3" s="399"/>
      <c r="VNA3" s="399"/>
      <c r="VNB3" s="399"/>
      <c r="VNC3" s="399"/>
      <c r="VND3" s="399"/>
      <c r="VNE3" s="399"/>
      <c r="VNF3" s="399"/>
      <c r="VNG3" s="399"/>
      <c r="VNH3" s="399"/>
      <c r="VNI3" s="399"/>
      <c r="VNJ3" s="399"/>
      <c r="VNK3" s="399"/>
      <c r="VNL3" s="399"/>
      <c r="VNM3" s="399"/>
      <c r="VNN3" s="399"/>
      <c r="VNO3" s="399"/>
      <c r="VNP3" s="399"/>
      <c r="VNQ3" s="399"/>
      <c r="VNR3" s="399"/>
      <c r="VNS3" s="399"/>
      <c r="VNT3" s="399"/>
      <c r="VNU3" s="399"/>
      <c r="VNV3" s="399"/>
      <c r="VNW3" s="399"/>
      <c r="VNX3" s="399"/>
      <c r="VNY3" s="399"/>
      <c r="VNZ3" s="399"/>
      <c r="VOA3" s="399"/>
      <c r="VOB3" s="399"/>
      <c r="VOC3" s="399"/>
      <c r="VOD3" s="399"/>
      <c r="VOE3" s="399"/>
      <c r="VOF3" s="399"/>
      <c r="VOG3" s="399"/>
      <c r="VOH3" s="399"/>
      <c r="VOI3" s="399"/>
      <c r="VOJ3" s="399"/>
      <c r="VOK3" s="399"/>
      <c r="VOL3" s="399"/>
      <c r="VOM3" s="399"/>
      <c r="VON3" s="399"/>
      <c r="VOO3" s="399"/>
      <c r="VOP3" s="399"/>
      <c r="VOQ3" s="399"/>
      <c r="VOR3" s="399"/>
      <c r="VOS3" s="399"/>
      <c r="VOT3" s="399"/>
      <c r="VOU3" s="399"/>
      <c r="VOV3" s="399"/>
      <c r="VOW3" s="399"/>
      <c r="VOX3" s="399"/>
      <c r="VOY3" s="399"/>
      <c r="VOZ3" s="399"/>
      <c r="VPA3" s="399"/>
      <c r="VPB3" s="399"/>
      <c r="VPC3" s="399"/>
      <c r="VPD3" s="399"/>
      <c r="VPE3" s="399"/>
      <c r="VPF3" s="399"/>
      <c r="VPG3" s="399"/>
      <c r="VPH3" s="399"/>
      <c r="VPI3" s="399"/>
      <c r="VPJ3" s="399"/>
      <c r="VPK3" s="399"/>
      <c r="VPL3" s="399"/>
      <c r="VPM3" s="399"/>
      <c r="VPN3" s="399"/>
      <c r="VPO3" s="399"/>
      <c r="VPP3" s="399"/>
      <c r="VPQ3" s="399"/>
      <c r="VPR3" s="399"/>
      <c r="VPS3" s="399"/>
      <c r="VPT3" s="399"/>
      <c r="VPU3" s="399"/>
      <c r="VPV3" s="399"/>
      <c r="VPW3" s="399"/>
      <c r="VPX3" s="399"/>
      <c r="VPY3" s="399"/>
      <c r="VPZ3" s="399"/>
      <c r="VQA3" s="399"/>
      <c r="VQB3" s="399"/>
      <c r="VQC3" s="399"/>
      <c r="VQD3" s="399"/>
      <c r="VQE3" s="399"/>
      <c r="VQF3" s="399"/>
      <c r="VQG3" s="399"/>
      <c r="VQH3" s="399"/>
      <c r="VQI3" s="399"/>
      <c r="VQJ3" s="399"/>
      <c r="VQK3" s="399"/>
      <c r="VQL3" s="399"/>
      <c r="VQM3" s="399"/>
      <c r="VQN3" s="399"/>
      <c r="VQO3" s="399"/>
      <c r="VQP3" s="399"/>
      <c r="VQQ3" s="399"/>
      <c r="VQR3" s="399"/>
      <c r="VQS3" s="399"/>
      <c r="VQT3" s="399"/>
      <c r="VQU3" s="399"/>
      <c r="VQV3" s="399"/>
      <c r="VQW3" s="399"/>
      <c r="VQX3" s="399"/>
      <c r="VQY3" s="399"/>
      <c r="VQZ3" s="399"/>
      <c r="VRA3" s="399"/>
      <c r="VRB3" s="399"/>
      <c r="VRC3" s="399"/>
      <c r="VRD3" s="399"/>
      <c r="VRE3" s="399"/>
      <c r="VRF3" s="399"/>
      <c r="VRG3" s="399"/>
      <c r="VRH3" s="399"/>
      <c r="VRI3" s="399"/>
      <c r="VRJ3" s="399"/>
      <c r="VRK3" s="399"/>
      <c r="VRL3" s="399"/>
      <c r="VRM3" s="399"/>
      <c r="VRN3" s="399"/>
      <c r="VRO3" s="399"/>
      <c r="VRP3" s="399"/>
      <c r="VRQ3" s="399"/>
      <c r="VRR3" s="399"/>
      <c r="VRS3" s="399"/>
      <c r="VRT3" s="399"/>
      <c r="VRU3" s="399"/>
      <c r="VRV3" s="399"/>
      <c r="VRW3" s="399"/>
      <c r="VRX3" s="399"/>
      <c r="VRY3" s="399"/>
      <c r="VRZ3" s="399"/>
      <c r="VSA3" s="399"/>
      <c r="VSB3" s="399"/>
      <c r="VSC3" s="399"/>
      <c r="VSD3" s="399"/>
      <c r="VSE3" s="399"/>
      <c r="VSF3" s="399"/>
      <c r="VSG3" s="399"/>
      <c r="VSH3" s="399"/>
      <c r="VSI3" s="399"/>
      <c r="VSJ3" s="399"/>
      <c r="VSK3" s="399"/>
      <c r="VSL3" s="399"/>
      <c r="VSM3" s="399"/>
      <c r="VSN3" s="399"/>
      <c r="VSO3" s="399"/>
      <c r="VSP3" s="399"/>
      <c r="VSQ3" s="399"/>
      <c r="VSR3" s="399"/>
      <c r="VSS3" s="399"/>
      <c r="VST3" s="399"/>
      <c r="VSU3" s="399"/>
      <c r="VSV3" s="399"/>
      <c r="VSW3" s="399"/>
      <c r="VSX3" s="399"/>
      <c r="VSY3" s="399"/>
      <c r="VSZ3" s="399"/>
      <c r="VTA3" s="399"/>
      <c r="VTB3" s="399"/>
      <c r="VTC3" s="399"/>
      <c r="VTD3" s="399"/>
      <c r="VTE3" s="399"/>
      <c r="VTF3" s="399"/>
      <c r="VTG3" s="399"/>
      <c r="VTH3" s="399"/>
      <c r="VTI3" s="399"/>
      <c r="VTJ3" s="399"/>
      <c r="VTK3" s="399"/>
      <c r="VTL3" s="399"/>
      <c r="VTM3" s="399"/>
      <c r="VTN3" s="399"/>
      <c r="VTO3" s="399"/>
      <c r="VTP3" s="399"/>
      <c r="VTQ3" s="399"/>
      <c r="VTR3" s="399"/>
      <c r="VTS3" s="399"/>
      <c r="VTT3" s="399"/>
      <c r="VTU3" s="399"/>
      <c r="VTV3" s="399"/>
      <c r="VTW3" s="399"/>
      <c r="VTX3" s="399"/>
      <c r="VTY3" s="399"/>
      <c r="VTZ3" s="399"/>
      <c r="VUA3" s="399"/>
      <c r="VUB3" s="399"/>
      <c r="VUC3" s="399"/>
      <c r="VUD3" s="399"/>
      <c r="VUE3" s="399"/>
      <c r="VUF3" s="399"/>
      <c r="VUG3" s="399"/>
      <c r="VUH3" s="399"/>
      <c r="VUI3" s="399"/>
      <c r="VUJ3" s="399"/>
      <c r="VUK3" s="399"/>
      <c r="VUL3" s="399"/>
      <c r="VUM3" s="399"/>
      <c r="VUN3" s="399"/>
      <c r="VUO3" s="399"/>
      <c r="VUP3" s="399"/>
      <c r="VUQ3" s="399"/>
      <c r="VUR3" s="399"/>
      <c r="VUS3" s="399"/>
      <c r="VUT3" s="399"/>
      <c r="VUU3" s="399"/>
      <c r="VUV3" s="399"/>
      <c r="VUW3" s="399"/>
      <c r="VUX3" s="399"/>
      <c r="VUY3" s="399"/>
      <c r="VUZ3" s="399"/>
      <c r="VVA3" s="399"/>
      <c r="VVB3" s="399"/>
      <c r="VVC3" s="399"/>
      <c r="VVD3" s="399"/>
      <c r="VVE3" s="399"/>
      <c r="VVF3" s="399"/>
      <c r="VVG3" s="399"/>
      <c r="VVH3" s="399"/>
      <c r="VVI3" s="399"/>
      <c r="VVJ3" s="399"/>
      <c r="VVK3" s="399"/>
      <c r="VVL3" s="399"/>
      <c r="VVM3" s="399"/>
      <c r="VVN3" s="399"/>
      <c r="VVO3" s="399"/>
      <c r="VVP3" s="399"/>
      <c r="VVQ3" s="399"/>
      <c r="VVR3" s="399"/>
      <c r="VVS3" s="399"/>
      <c r="VVT3" s="399"/>
      <c r="VVU3" s="399"/>
      <c r="VVV3" s="399"/>
      <c r="VVW3" s="399"/>
      <c r="VVX3" s="399"/>
      <c r="VVY3" s="399"/>
      <c r="VVZ3" s="399"/>
      <c r="VWA3" s="399"/>
      <c r="VWB3" s="399"/>
      <c r="VWC3" s="399"/>
      <c r="VWD3" s="399"/>
      <c r="VWE3" s="399"/>
      <c r="VWF3" s="399"/>
      <c r="VWG3" s="399"/>
      <c r="VWH3" s="399"/>
      <c r="VWI3" s="399"/>
      <c r="VWJ3" s="399"/>
      <c r="VWK3" s="399"/>
      <c r="VWL3" s="399"/>
      <c r="VWM3" s="399"/>
      <c r="VWN3" s="399"/>
      <c r="VWO3" s="399"/>
      <c r="VWP3" s="399"/>
      <c r="VWQ3" s="399"/>
      <c r="VWR3" s="399"/>
      <c r="VWS3" s="399"/>
      <c r="VWT3" s="399"/>
      <c r="VWU3" s="399"/>
      <c r="VWV3" s="399"/>
      <c r="VWW3" s="399"/>
      <c r="VWX3" s="399"/>
      <c r="VWY3" s="399"/>
      <c r="VWZ3" s="399"/>
      <c r="VXA3" s="399"/>
      <c r="VXB3" s="399"/>
      <c r="VXC3" s="399"/>
      <c r="VXD3" s="399"/>
      <c r="VXE3" s="399"/>
      <c r="VXF3" s="399"/>
      <c r="VXG3" s="399"/>
      <c r="VXH3" s="399"/>
      <c r="VXI3" s="399"/>
      <c r="VXJ3" s="399"/>
      <c r="VXK3" s="399"/>
      <c r="VXL3" s="399"/>
      <c r="VXM3" s="399"/>
      <c r="VXN3" s="399"/>
      <c r="VXO3" s="399"/>
      <c r="VXP3" s="399"/>
      <c r="VXQ3" s="399"/>
      <c r="VXR3" s="399"/>
      <c r="VXS3" s="399"/>
      <c r="VXT3" s="399"/>
      <c r="VXU3" s="399"/>
      <c r="VXV3" s="399"/>
      <c r="VXW3" s="399"/>
      <c r="VXX3" s="399"/>
      <c r="VXY3" s="399"/>
      <c r="VXZ3" s="399"/>
      <c r="VYA3" s="399"/>
      <c r="VYB3" s="399"/>
      <c r="VYC3" s="399"/>
      <c r="VYD3" s="399"/>
      <c r="VYE3" s="399"/>
      <c r="VYF3" s="399"/>
      <c r="VYG3" s="399"/>
      <c r="VYH3" s="399"/>
      <c r="VYI3" s="399"/>
      <c r="VYJ3" s="399"/>
      <c r="VYK3" s="399"/>
      <c r="VYL3" s="399"/>
      <c r="VYM3" s="399"/>
      <c r="VYN3" s="399"/>
      <c r="VYO3" s="399"/>
      <c r="VYP3" s="399"/>
      <c r="VYQ3" s="399"/>
      <c r="VYR3" s="399"/>
      <c r="VYS3" s="399"/>
      <c r="VYT3" s="399"/>
      <c r="VYU3" s="399"/>
      <c r="VYV3" s="399"/>
      <c r="VYW3" s="399"/>
      <c r="VYX3" s="399"/>
      <c r="VYY3" s="399"/>
      <c r="VYZ3" s="399"/>
      <c r="VZA3" s="399"/>
      <c r="VZB3" s="399"/>
      <c r="VZC3" s="399"/>
      <c r="VZD3" s="399"/>
      <c r="VZE3" s="399"/>
      <c r="VZF3" s="399"/>
      <c r="VZG3" s="399"/>
      <c r="VZH3" s="399"/>
      <c r="VZI3" s="399"/>
      <c r="VZJ3" s="399"/>
      <c r="VZK3" s="399"/>
      <c r="VZL3" s="399"/>
      <c r="VZM3" s="399"/>
      <c r="VZN3" s="399"/>
      <c r="VZO3" s="399"/>
      <c r="VZP3" s="399"/>
      <c r="VZQ3" s="399"/>
      <c r="VZR3" s="399"/>
      <c r="VZS3" s="399"/>
      <c r="VZT3" s="399"/>
      <c r="VZU3" s="399"/>
      <c r="VZV3" s="399"/>
      <c r="VZW3" s="399"/>
      <c r="VZX3" s="399"/>
      <c r="VZY3" s="399"/>
      <c r="VZZ3" s="399"/>
      <c r="WAA3" s="399"/>
      <c r="WAB3" s="399"/>
      <c r="WAC3" s="399"/>
      <c r="WAD3" s="399"/>
      <c r="WAE3" s="399"/>
      <c r="WAF3" s="399"/>
      <c r="WAG3" s="399"/>
      <c r="WAH3" s="399"/>
      <c r="WAI3" s="399"/>
      <c r="WAJ3" s="399"/>
      <c r="WAK3" s="399"/>
      <c r="WAL3" s="399"/>
      <c r="WAM3" s="399"/>
      <c r="WAN3" s="399"/>
      <c r="WAO3" s="399"/>
      <c r="WAP3" s="399"/>
      <c r="WAQ3" s="399"/>
      <c r="WAR3" s="399"/>
      <c r="WAS3" s="399"/>
      <c r="WAT3" s="399"/>
      <c r="WAU3" s="399"/>
      <c r="WAV3" s="399"/>
      <c r="WAW3" s="399"/>
      <c r="WAX3" s="399"/>
      <c r="WAY3" s="399"/>
      <c r="WAZ3" s="399"/>
      <c r="WBA3" s="399"/>
      <c r="WBB3" s="399"/>
      <c r="WBC3" s="399"/>
      <c r="WBD3" s="399"/>
      <c r="WBE3" s="399"/>
      <c r="WBF3" s="399"/>
      <c r="WBG3" s="399"/>
      <c r="WBH3" s="399"/>
      <c r="WBI3" s="399"/>
      <c r="WBJ3" s="399"/>
      <c r="WBK3" s="399"/>
      <c r="WBL3" s="399"/>
      <c r="WBM3" s="399"/>
      <c r="WBN3" s="399"/>
      <c r="WBO3" s="399"/>
      <c r="WBP3" s="399"/>
      <c r="WBQ3" s="399"/>
      <c r="WBR3" s="399"/>
      <c r="WBS3" s="399"/>
      <c r="WBT3" s="399"/>
      <c r="WBU3" s="399"/>
      <c r="WBV3" s="399"/>
      <c r="WBW3" s="399"/>
      <c r="WBX3" s="399"/>
      <c r="WBY3" s="399"/>
      <c r="WBZ3" s="399"/>
      <c r="WCA3" s="399"/>
      <c r="WCB3" s="399"/>
      <c r="WCC3" s="399"/>
      <c r="WCD3" s="399"/>
      <c r="WCE3" s="399"/>
      <c r="WCF3" s="399"/>
      <c r="WCG3" s="399"/>
      <c r="WCH3" s="399"/>
      <c r="WCI3" s="399"/>
      <c r="WCJ3" s="399"/>
      <c r="WCK3" s="399"/>
      <c r="WCL3" s="399"/>
      <c r="WCM3" s="399"/>
      <c r="WCN3" s="399"/>
      <c r="WCO3" s="399"/>
      <c r="WCP3" s="399"/>
      <c r="WCQ3" s="399"/>
      <c r="WCR3" s="399"/>
      <c r="WCS3" s="399"/>
      <c r="WCT3" s="399"/>
      <c r="WCU3" s="399"/>
      <c r="WCV3" s="399"/>
      <c r="WCW3" s="399"/>
      <c r="WCX3" s="399"/>
      <c r="WCY3" s="399"/>
      <c r="WCZ3" s="399"/>
      <c r="WDA3" s="399"/>
      <c r="WDB3" s="399"/>
      <c r="WDC3" s="399"/>
      <c r="WDD3" s="399"/>
      <c r="WDE3" s="399"/>
      <c r="WDF3" s="399"/>
      <c r="WDG3" s="399"/>
      <c r="WDH3" s="399"/>
      <c r="WDI3" s="399"/>
      <c r="WDJ3" s="399"/>
      <c r="WDK3" s="399"/>
      <c r="WDL3" s="399"/>
      <c r="WDM3" s="399"/>
      <c r="WDN3" s="399"/>
      <c r="WDO3" s="399"/>
      <c r="WDP3" s="399"/>
      <c r="WDQ3" s="399"/>
      <c r="WDR3" s="399"/>
      <c r="WDS3" s="399"/>
      <c r="WDT3" s="399"/>
      <c r="WDU3" s="399"/>
      <c r="WDV3" s="399"/>
      <c r="WDW3" s="399"/>
      <c r="WDX3" s="399"/>
      <c r="WDY3" s="399"/>
      <c r="WDZ3" s="399"/>
      <c r="WEA3" s="399"/>
      <c r="WEB3" s="399"/>
      <c r="WEC3" s="399"/>
      <c r="WED3" s="399"/>
      <c r="WEE3" s="399"/>
      <c r="WEF3" s="399"/>
      <c r="WEG3" s="399"/>
      <c r="WEH3" s="399"/>
      <c r="WEI3" s="399"/>
      <c r="WEJ3" s="399"/>
      <c r="WEK3" s="399"/>
      <c r="WEL3" s="399"/>
      <c r="WEM3" s="399"/>
      <c r="WEN3" s="399"/>
      <c r="WEO3" s="399"/>
      <c r="WEP3" s="399"/>
      <c r="WEQ3" s="399"/>
      <c r="WER3" s="399"/>
      <c r="WES3" s="399"/>
      <c r="WET3" s="399"/>
      <c r="WEU3" s="399"/>
      <c r="WEV3" s="399"/>
      <c r="WEW3" s="399"/>
      <c r="WEX3" s="399"/>
      <c r="WEY3" s="399"/>
      <c r="WEZ3" s="399"/>
      <c r="WFA3" s="399"/>
      <c r="WFB3" s="399"/>
      <c r="WFC3" s="399"/>
      <c r="WFD3" s="399"/>
      <c r="WFE3" s="399"/>
      <c r="WFF3" s="399"/>
      <c r="WFG3" s="399"/>
      <c r="WFH3" s="399"/>
      <c r="WFI3" s="399"/>
      <c r="WFJ3" s="399"/>
      <c r="WFK3" s="399"/>
      <c r="WFL3" s="399"/>
      <c r="WFM3" s="399"/>
      <c r="WFN3" s="399"/>
      <c r="WFO3" s="399"/>
      <c r="WFP3" s="399"/>
      <c r="WFQ3" s="399"/>
      <c r="WFR3" s="399"/>
      <c r="WFS3" s="399"/>
      <c r="WFT3" s="399"/>
      <c r="WFU3" s="399"/>
      <c r="WFV3" s="399"/>
      <c r="WFW3" s="399"/>
      <c r="WFX3" s="399"/>
      <c r="WFY3" s="399"/>
      <c r="WFZ3" s="399"/>
      <c r="WGA3" s="399"/>
      <c r="WGB3" s="399"/>
      <c r="WGC3" s="399"/>
      <c r="WGD3" s="399"/>
      <c r="WGE3" s="399"/>
      <c r="WGF3" s="399"/>
      <c r="WGG3" s="399"/>
      <c r="WGH3" s="399"/>
      <c r="WGI3" s="399"/>
      <c r="WGJ3" s="399"/>
      <c r="WGK3" s="399"/>
      <c r="WGL3" s="399"/>
      <c r="WGM3" s="399"/>
      <c r="WGN3" s="399"/>
      <c r="WGO3" s="399"/>
      <c r="WGP3" s="399"/>
      <c r="WGQ3" s="399"/>
      <c r="WGR3" s="399"/>
      <c r="WGS3" s="399"/>
      <c r="WGT3" s="399"/>
      <c r="WGU3" s="399"/>
      <c r="WGV3" s="399"/>
      <c r="WGW3" s="399"/>
      <c r="WGX3" s="399"/>
      <c r="WGY3" s="399"/>
      <c r="WGZ3" s="399"/>
      <c r="WHA3" s="399"/>
      <c r="WHB3" s="399"/>
      <c r="WHC3" s="399"/>
      <c r="WHD3" s="399"/>
      <c r="WHE3" s="399"/>
      <c r="WHF3" s="399"/>
      <c r="WHG3" s="399"/>
      <c r="WHH3" s="399"/>
      <c r="WHI3" s="399"/>
      <c r="WHJ3" s="399"/>
      <c r="WHK3" s="399"/>
      <c r="WHL3" s="399"/>
      <c r="WHM3" s="399"/>
      <c r="WHN3" s="399"/>
      <c r="WHO3" s="399"/>
      <c r="WHP3" s="399"/>
      <c r="WHQ3" s="399"/>
      <c r="WHR3" s="399"/>
      <c r="WHS3" s="399"/>
      <c r="WHT3" s="399"/>
      <c r="WHU3" s="399"/>
      <c r="WHV3" s="399"/>
      <c r="WHW3" s="399"/>
      <c r="WHX3" s="399"/>
      <c r="WHY3" s="399"/>
      <c r="WHZ3" s="399"/>
      <c r="WIA3" s="399"/>
      <c r="WIB3" s="399"/>
      <c r="WIC3" s="399"/>
      <c r="WID3" s="399"/>
      <c r="WIE3" s="399"/>
      <c r="WIF3" s="399"/>
      <c r="WIG3" s="399"/>
      <c r="WIH3" s="399"/>
      <c r="WII3" s="399"/>
      <c r="WIJ3" s="399"/>
      <c r="WIK3" s="399"/>
      <c r="WIL3" s="399"/>
      <c r="WIM3" s="399"/>
      <c r="WIN3" s="399"/>
      <c r="WIO3" s="399"/>
      <c r="WIP3" s="399"/>
      <c r="WIQ3" s="399"/>
      <c r="WIR3" s="399"/>
      <c r="WIS3" s="399"/>
      <c r="WIT3" s="399"/>
      <c r="WIU3" s="399"/>
      <c r="WIV3" s="399"/>
      <c r="WIW3" s="399"/>
      <c r="WIX3" s="399"/>
      <c r="WIY3" s="399"/>
      <c r="WIZ3" s="399"/>
      <c r="WJA3" s="399"/>
      <c r="WJB3" s="399"/>
      <c r="WJC3" s="399"/>
      <c r="WJD3" s="399"/>
      <c r="WJE3" s="399"/>
      <c r="WJF3" s="399"/>
      <c r="WJG3" s="399"/>
      <c r="WJH3" s="399"/>
      <c r="WJI3" s="399"/>
      <c r="WJJ3" s="399"/>
      <c r="WJK3" s="399"/>
      <c r="WJL3" s="399"/>
      <c r="WJM3" s="399"/>
      <c r="WJN3" s="399"/>
      <c r="WJO3" s="399"/>
      <c r="WJP3" s="399"/>
      <c r="WJQ3" s="399"/>
      <c r="WJR3" s="399"/>
      <c r="WJS3" s="399"/>
      <c r="WJT3" s="399"/>
      <c r="WJU3" s="399"/>
      <c r="WJV3" s="399"/>
      <c r="WJW3" s="399"/>
      <c r="WJX3" s="399"/>
      <c r="WJY3" s="399"/>
      <c r="WJZ3" s="399"/>
      <c r="WKA3" s="399"/>
      <c r="WKB3" s="399"/>
      <c r="WKC3" s="399"/>
      <c r="WKD3" s="399"/>
      <c r="WKE3" s="399"/>
      <c r="WKF3" s="399"/>
      <c r="WKG3" s="399"/>
      <c r="WKH3" s="399"/>
      <c r="WKI3" s="399"/>
      <c r="WKJ3" s="399"/>
      <c r="WKK3" s="399"/>
      <c r="WKL3" s="399"/>
      <c r="WKM3" s="399"/>
      <c r="WKN3" s="399"/>
      <c r="WKO3" s="399"/>
      <c r="WKP3" s="399"/>
      <c r="WKQ3" s="399"/>
      <c r="WKR3" s="399"/>
      <c r="WKS3" s="399"/>
      <c r="WKT3" s="399"/>
      <c r="WKU3" s="399"/>
      <c r="WKV3" s="399"/>
      <c r="WKW3" s="399"/>
      <c r="WKX3" s="399"/>
      <c r="WKY3" s="399"/>
      <c r="WKZ3" s="399"/>
      <c r="WLA3" s="399"/>
      <c r="WLB3" s="399"/>
      <c r="WLC3" s="399"/>
      <c r="WLD3" s="399"/>
      <c r="WLE3" s="399"/>
      <c r="WLF3" s="399"/>
      <c r="WLG3" s="399"/>
      <c r="WLH3" s="399"/>
      <c r="WLI3" s="399"/>
      <c r="WLJ3" s="399"/>
      <c r="WLK3" s="399"/>
      <c r="WLL3" s="399"/>
      <c r="WLM3" s="399"/>
      <c r="WLN3" s="399"/>
      <c r="WLO3" s="399"/>
      <c r="WLP3" s="399"/>
      <c r="WLQ3" s="399"/>
      <c r="WLR3" s="399"/>
      <c r="WLS3" s="399"/>
      <c r="WLT3" s="399"/>
      <c r="WLU3" s="399"/>
      <c r="WLV3" s="399"/>
      <c r="WLW3" s="399"/>
      <c r="WLX3" s="399"/>
      <c r="WLY3" s="399"/>
      <c r="WLZ3" s="399"/>
      <c r="WMA3" s="399"/>
      <c r="WMB3" s="399"/>
      <c r="WMC3" s="399"/>
      <c r="WMD3" s="399"/>
      <c r="WME3" s="399"/>
      <c r="WMF3" s="399"/>
      <c r="WMG3" s="399"/>
      <c r="WMH3" s="399"/>
      <c r="WMI3" s="399"/>
      <c r="WMJ3" s="399"/>
      <c r="WMK3" s="399"/>
      <c r="WML3" s="399"/>
      <c r="WMM3" s="399"/>
      <c r="WMN3" s="399"/>
      <c r="WMO3" s="399"/>
      <c r="WMP3" s="399"/>
      <c r="WMQ3" s="399"/>
      <c r="WMR3" s="399"/>
      <c r="WMS3" s="399"/>
      <c r="WMT3" s="399"/>
      <c r="WMU3" s="399"/>
      <c r="WMV3" s="399"/>
      <c r="WMW3" s="399"/>
      <c r="WMX3" s="399"/>
      <c r="WMY3" s="399"/>
      <c r="WMZ3" s="399"/>
      <c r="WNA3" s="399"/>
      <c r="WNB3" s="399"/>
      <c r="WNC3" s="399"/>
      <c r="WND3" s="399"/>
      <c r="WNE3" s="399"/>
      <c r="WNF3" s="399"/>
      <c r="WNG3" s="399"/>
      <c r="WNH3" s="399"/>
      <c r="WNI3" s="399"/>
      <c r="WNJ3" s="399"/>
      <c r="WNK3" s="399"/>
      <c r="WNL3" s="399"/>
      <c r="WNM3" s="399"/>
      <c r="WNN3" s="399"/>
      <c r="WNO3" s="399"/>
      <c r="WNP3" s="399"/>
      <c r="WNQ3" s="399"/>
      <c r="WNR3" s="399"/>
      <c r="WNS3" s="399"/>
      <c r="WNT3" s="399"/>
      <c r="WNU3" s="399"/>
      <c r="WNV3" s="399"/>
      <c r="WNW3" s="399"/>
      <c r="WNX3" s="399"/>
      <c r="WNY3" s="399"/>
      <c r="WNZ3" s="399"/>
      <c r="WOA3" s="399"/>
      <c r="WOB3" s="399"/>
      <c r="WOC3" s="399"/>
      <c r="WOD3" s="399"/>
      <c r="WOE3" s="399"/>
      <c r="WOF3" s="399"/>
      <c r="WOG3" s="399"/>
      <c r="WOH3" s="399"/>
      <c r="WOI3" s="399"/>
      <c r="WOJ3" s="399"/>
      <c r="WOK3" s="399"/>
      <c r="WOL3" s="399"/>
      <c r="WOM3" s="399"/>
      <c r="WON3" s="399"/>
      <c r="WOO3" s="399"/>
      <c r="WOP3" s="399"/>
      <c r="WOQ3" s="399"/>
      <c r="WOR3" s="399"/>
      <c r="WOS3" s="399"/>
      <c r="WOT3" s="399"/>
      <c r="WOU3" s="399"/>
      <c r="WOV3" s="399"/>
      <c r="WOW3" s="399"/>
      <c r="WOX3" s="399"/>
      <c r="WOY3" s="399"/>
      <c r="WOZ3" s="399"/>
      <c r="WPA3" s="399"/>
      <c r="WPB3" s="399"/>
      <c r="WPC3" s="399"/>
      <c r="WPD3" s="399"/>
      <c r="WPE3" s="399"/>
      <c r="WPF3" s="399"/>
      <c r="WPG3" s="399"/>
      <c r="WPH3" s="399"/>
      <c r="WPI3" s="399"/>
      <c r="WPJ3" s="399"/>
      <c r="WPK3" s="399"/>
      <c r="WPL3" s="399"/>
      <c r="WPM3" s="399"/>
      <c r="WPN3" s="399"/>
      <c r="WPO3" s="399"/>
      <c r="WPP3" s="399"/>
      <c r="WPQ3" s="399"/>
      <c r="WPR3" s="399"/>
      <c r="WPS3" s="399"/>
      <c r="WPT3" s="399"/>
      <c r="WPU3" s="399"/>
      <c r="WPV3" s="399"/>
      <c r="WPW3" s="399"/>
      <c r="WPX3" s="399"/>
      <c r="WPY3" s="399"/>
      <c r="WPZ3" s="399"/>
      <c r="WQA3" s="399"/>
      <c r="WQB3" s="399"/>
      <c r="WQC3" s="399"/>
      <c r="WQD3" s="399"/>
      <c r="WQE3" s="399"/>
      <c r="WQF3" s="399"/>
      <c r="WQG3" s="399"/>
      <c r="WQH3" s="399"/>
      <c r="WQI3" s="399"/>
      <c r="WQJ3" s="399"/>
      <c r="WQK3" s="399"/>
      <c r="WQL3" s="399"/>
      <c r="WQM3" s="399"/>
      <c r="WQN3" s="399"/>
      <c r="WQO3" s="399"/>
      <c r="WQP3" s="399"/>
      <c r="WQQ3" s="399"/>
      <c r="WQR3" s="399"/>
      <c r="WQS3" s="399"/>
      <c r="WQT3" s="399"/>
      <c r="WQU3" s="399"/>
      <c r="WQV3" s="399"/>
      <c r="WQW3" s="399"/>
      <c r="WQX3" s="399"/>
      <c r="WQY3" s="399"/>
      <c r="WQZ3" s="399"/>
      <c r="WRA3" s="399"/>
      <c r="WRB3" s="399"/>
      <c r="WRC3" s="399"/>
      <c r="WRD3" s="399"/>
      <c r="WRE3" s="399"/>
      <c r="WRF3" s="399"/>
      <c r="WRG3" s="399"/>
      <c r="WRH3" s="399"/>
      <c r="WRI3" s="399"/>
      <c r="WRJ3" s="399"/>
      <c r="WRK3" s="399"/>
      <c r="WRL3" s="399"/>
      <c r="WRM3" s="399"/>
      <c r="WRN3" s="399"/>
      <c r="WRO3" s="399"/>
      <c r="WRP3" s="399"/>
      <c r="WRQ3" s="399"/>
      <c r="WRR3" s="399"/>
      <c r="WRS3" s="399"/>
      <c r="WRT3" s="399"/>
      <c r="WRU3" s="399"/>
      <c r="WRV3" s="399"/>
      <c r="WRW3" s="399"/>
      <c r="WRX3" s="399"/>
      <c r="WRY3" s="399"/>
      <c r="WRZ3" s="399"/>
      <c r="WSA3" s="399"/>
      <c r="WSB3" s="399"/>
      <c r="WSC3" s="399"/>
      <c r="WSD3" s="399"/>
      <c r="WSE3" s="399"/>
      <c r="WSF3" s="399"/>
      <c r="WSG3" s="399"/>
      <c r="WSH3" s="399"/>
      <c r="WSI3" s="399"/>
      <c r="WSJ3" s="399"/>
      <c r="WSK3" s="399"/>
      <c r="WSL3" s="399"/>
      <c r="WSM3" s="399"/>
      <c r="WSN3" s="399"/>
      <c r="WSO3" s="399"/>
      <c r="WSP3" s="399"/>
      <c r="WSQ3" s="399"/>
      <c r="WSR3" s="399"/>
      <c r="WSS3" s="399"/>
      <c r="WST3" s="399"/>
      <c r="WSU3" s="399"/>
      <c r="WSV3" s="399"/>
      <c r="WSW3" s="399"/>
      <c r="WSX3" s="399"/>
      <c r="WSY3" s="399"/>
      <c r="WSZ3" s="399"/>
      <c r="WTA3" s="399"/>
      <c r="WTB3" s="399"/>
      <c r="WTC3" s="399"/>
      <c r="WTD3" s="399"/>
      <c r="WTE3" s="399"/>
      <c r="WTF3" s="399"/>
      <c r="WTG3" s="399"/>
      <c r="WTH3" s="399"/>
      <c r="WTI3" s="399"/>
      <c r="WTJ3" s="399"/>
      <c r="WTK3" s="399"/>
      <c r="WTL3" s="399"/>
      <c r="WTM3" s="399"/>
      <c r="WTN3" s="399"/>
      <c r="WTO3" s="399"/>
      <c r="WTP3" s="399"/>
      <c r="WTQ3" s="399"/>
      <c r="WTR3" s="399"/>
      <c r="WTS3" s="399"/>
      <c r="WTT3" s="399"/>
      <c r="WTU3" s="399"/>
      <c r="WTV3" s="399"/>
      <c r="WTW3" s="399"/>
      <c r="WTX3" s="399"/>
      <c r="WTY3" s="399"/>
      <c r="WTZ3" s="399"/>
      <c r="WUA3" s="399"/>
      <c r="WUB3" s="399"/>
      <c r="WUC3" s="399"/>
      <c r="WUD3" s="399"/>
      <c r="WUE3" s="399"/>
      <c r="WUF3" s="399"/>
      <c r="WUG3" s="399"/>
      <c r="WUH3" s="399"/>
      <c r="WUI3" s="399"/>
      <c r="WUJ3" s="399"/>
      <c r="WUK3" s="399"/>
      <c r="WUL3" s="399"/>
      <c r="WUM3" s="399"/>
      <c r="WUN3" s="399"/>
      <c r="WUO3" s="399"/>
      <c r="WUP3" s="399"/>
      <c r="WUQ3" s="399"/>
      <c r="WUR3" s="399"/>
      <c r="WUS3" s="399"/>
      <c r="WUT3" s="399"/>
      <c r="WUU3" s="399"/>
      <c r="WUV3" s="399"/>
      <c r="WUW3" s="399"/>
      <c r="WUX3" s="399"/>
      <c r="WUY3" s="399"/>
      <c r="WUZ3" s="399"/>
      <c r="WVA3" s="399"/>
      <c r="WVB3" s="399"/>
      <c r="WVC3" s="399"/>
      <c r="WVD3" s="399"/>
      <c r="WVE3" s="399"/>
      <c r="WVF3" s="399"/>
      <c r="WVG3" s="399"/>
      <c r="WVH3" s="399"/>
      <c r="WVI3" s="399"/>
      <c r="WVJ3" s="399"/>
      <c r="WVK3" s="399"/>
      <c r="WVL3" s="399"/>
      <c r="WVM3" s="399"/>
      <c r="WVN3" s="399"/>
      <c r="WVO3" s="399"/>
      <c r="WVP3" s="399"/>
      <c r="WVQ3" s="399"/>
      <c r="WVR3" s="399"/>
      <c r="WVS3" s="399"/>
      <c r="WVT3" s="399"/>
      <c r="WVU3" s="399"/>
      <c r="WVV3" s="399"/>
      <c r="WVW3" s="399"/>
      <c r="WVX3" s="399"/>
      <c r="WVY3" s="399"/>
      <c r="WVZ3" s="399"/>
      <c r="WWA3" s="399"/>
      <c r="WWB3" s="399"/>
      <c r="WWC3" s="399"/>
      <c r="WWD3" s="399"/>
      <c r="WWE3" s="399"/>
      <c r="WWF3" s="399"/>
      <c r="WWG3" s="399"/>
      <c r="WWH3" s="399"/>
      <c r="WWI3" s="399"/>
      <c r="WWJ3" s="399"/>
      <c r="WWK3" s="399"/>
      <c r="WWL3" s="399"/>
      <c r="WWM3" s="399"/>
      <c r="WWN3" s="399"/>
      <c r="WWO3" s="399"/>
      <c r="WWP3" s="399"/>
      <c r="WWQ3" s="399"/>
      <c r="WWR3" s="399"/>
      <c r="WWS3" s="399"/>
      <c r="WWT3" s="399"/>
      <c r="WWU3" s="399"/>
      <c r="WWV3" s="399"/>
      <c r="WWW3" s="399"/>
      <c r="WWX3" s="399"/>
      <c r="WWY3" s="399"/>
      <c r="WWZ3" s="399"/>
      <c r="WXA3" s="399"/>
      <c r="WXB3" s="399"/>
      <c r="WXC3" s="399"/>
      <c r="WXD3" s="399"/>
      <c r="WXE3" s="399"/>
      <c r="WXF3" s="399"/>
      <c r="WXG3" s="399"/>
      <c r="WXH3" s="399"/>
      <c r="WXI3" s="399"/>
      <c r="WXJ3" s="399"/>
      <c r="WXK3" s="399"/>
      <c r="WXL3" s="399"/>
      <c r="WXM3" s="399"/>
      <c r="WXN3" s="399"/>
      <c r="WXO3" s="399"/>
      <c r="WXP3" s="399"/>
      <c r="WXQ3" s="399"/>
      <c r="WXR3" s="399"/>
      <c r="WXS3" s="399"/>
      <c r="WXT3" s="399"/>
      <c r="WXU3" s="399"/>
      <c r="WXV3" s="399"/>
      <c r="WXW3" s="399"/>
      <c r="WXX3" s="399"/>
      <c r="WXY3" s="399"/>
      <c r="WXZ3" s="399"/>
      <c r="WYA3" s="399"/>
      <c r="WYB3" s="399"/>
      <c r="WYC3" s="399"/>
      <c r="WYD3" s="399"/>
      <c r="WYE3" s="399"/>
      <c r="WYF3" s="399"/>
      <c r="WYG3" s="399"/>
      <c r="WYH3" s="399"/>
      <c r="WYI3" s="399"/>
      <c r="WYJ3" s="399"/>
      <c r="WYK3" s="399"/>
      <c r="WYL3" s="399"/>
      <c r="WYM3" s="399"/>
      <c r="WYN3" s="399"/>
      <c r="WYO3" s="399"/>
      <c r="WYP3" s="399"/>
      <c r="WYQ3" s="399"/>
      <c r="WYR3" s="399"/>
      <c r="WYS3" s="399"/>
      <c r="WYT3" s="399"/>
      <c r="WYU3" s="399"/>
      <c r="WYV3" s="399"/>
      <c r="WYW3" s="399"/>
      <c r="WYX3" s="399"/>
      <c r="WYY3" s="399"/>
      <c r="WYZ3" s="399"/>
      <c r="WZA3" s="399"/>
      <c r="WZB3" s="399"/>
      <c r="WZC3" s="399"/>
      <c r="WZD3" s="399"/>
      <c r="WZE3" s="399"/>
      <c r="WZF3" s="399"/>
      <c r="WZG3" s="399"/>
      <c r="WZH3" s="399"/>
      <c r="WZI3" s="399"/>
      <c r="WZJ3" s="399"/>
      <c r="WZK3" s="399"/>
      <c r="WZL3" s="399"/>
      <c r="WZM3" s="399"/>
      <c r="WZN3" s="399"/>
      <c r="WZO3" s="399"/>
      <c r="WZP3" s="399"/>
      <c r="WZQ3" s="399"/>
      <c r="WZR3" s="399"/>
      <c r="WZS3" s="399"/>
      <c r="WZT3" s="399"/>
      <c r="WZU3" s="399"/>
      <c r="WZV3" s="399"/>
      <c r="WZW3" s="399"/>
      <c r="WZX3" s="399"/>
      <c r="WZY3" s="399"/>
      <c r="WZZ3" s="399"/>
      <c r="XAA3" s="399"/>
      <c r="XAB3" s="399"/>
      <c r="XAC3" s="399"/>
      <c r="XAD3" s="399"/>
      <c r="XAE3" s="399"/>
      <c r="XAF3" s="399"/>
      <c r="XAG3" s="399"/>
      <c r="XAH3" s="399"/>
      <c r="XAI3" s="399"/>
      <c r="XAJ3" s="399"/>
      <c r="XAK3" s="399"/>
      <c r="XAL3" s="399"/>
      <c r="XAM3" s="399"/>
      <c r="XAN3" s="399"/>
      <c r="XAO3" s="399"/>
      <c r="XAP3" s="399"/>
      <c r="XAQ3" s="399"/>
      <c r="XAR3" s="399"/>
      <c r="XAS3" s="399"/>
      <c r="XAT3" s="399"/>
      <c r="XAU3" s="399"/>
      <c r="XAV3" s="399"/>
      <c r="XAW3" s="399"/>
      <c r="XAX3" s="399"/>
      <c r="XAY3" s="399"/>
      <c r="XAZ3" s="399"/>
      <c r="XBA3" s="399"/>
      <c r="XBB3" s="399"/>
      <c r="XBC3" s="399"/>
      <c r="XBD3" s="399"/>
      <c r="XBE3" s="399"/>
      <c r="XBF3" s="399"/>
      <c r="XBG3" s="399"/>
      <c r="XBH3" s="399"/>
      <c r="XBI3" s="399"/>
      <c r="XBJ3" s="399"/>
      <c r="XBK3" s="399"/>
      <c r="XBL3" s="399"/>
      <c r="XBM3" s="399"/>
      <c r="XBN3" s="399"/>
      <c r="XBO3" s="399"/>
      <c r="XBP3" s="399"/>
      <c r="XBQ3" s="399"/>
      <c r="XBR3" s="399"/>
      <c r="XBS3" s="399"/>
      <c r="XBT3" s="399"/>
      <c r="XBU3" s="399"/>
      <c r="XBV3" s="399"/>
      <c r="XBW3" s="399"/>
      <c r="XBX3" s="399"/>
      <c r="XBY3" s="399"/>
      <c r="XBZ3" s="399"/>
      <c r="XCA3" s="399"/>
      <c r="XCB3" s="399"/>
      <c r="XCC3" s="399"/>
      <c r="XCD3" s="399"/>
      <c r="XCE3" s="399"/>
      <c r="XCF3" s="399"/>
      <c r="XCG3" s="399"/>
      <c r="XCH3" s="399"/>
      <c r="XCI3" s="399"/>
      <c r="XCJ3" s="399"/>
      <c r="XCK3" s="399"/>
      <c r="XCL3" s="399"/>
      <c r="XCM3" s="399"/>
      <c r="XCN3" s="399"/>
      <c r="XCO3" s="399"/>
      <c r="XCP3" s="399"/>
      <c r="XCQ3" s="399"/>
      <c r="XCR3" s="399"/>
      <c r="XCS3" s="399"/>
      <c r="XCT3" s="399"/>
      <c r="XCU3" s="399"/>
      <c r="XCV3" s="399"/>
      <c r="XCW3" s="399"/>
      <c r="XCX3" s="399"/>
      <c r="XCY3" s="399"/>
      <c r="XCZ3" s="399"/>
      <c r="XDA3" s="399"/>
      <c r="XDB3" s="399"/>
      <c r="XDC3" s="399"/>
      <c r="XDD3" s="399"/>
      <c r="XDE3" s="399"/>
      <c r="XDF3" s="399"/>
      <c r="XDG3" s="399"/>
      <c r="XDH3" s="399"/>
      <c r="XDI3" s="399"/>
      <c r="XDJ3" s="399"/>
      <c r="XDK3" s="399"/>
      <c r="XDL3" s="399"/>
      <c r="XDM3" s="399"/>
      <c r="XDN3" s="399"/>
      <c r="XDO3" s="399"/>
      <c r="XDP3" s="399"/>
      <c r="XDQ3" s="399"/>
      <c r="XDR3" s="399"/>
      <c r="XDS3" s="399"/>
      <c r="XDT3" s="399"/>
      <c r="XDU3" s="399"/>
      <c r="XDV3" s="399"/>
      <c r="XDW3" s="399"/>
      <c r="XDX3" s="399"/>
      <c r="XDY3" s="399"/>
      <c r="XDZ3" s="399"/>
      <c r="XEA3" s="399"/>
      <c r="XEB3" s="399"/>
      <c r="XEC3" s="399"/>
      <c r="XED3" s="399"/>
      <c r="XEE3" s="399"/>
      <c r="XEF3" s="399"/>
      <c r="XEG3" s="399"/>
      <c r="XEH3" s="399"/>
      <c r="XEI3" s="399"/>
      <c r="XEJ3" s="399"/>
      <c r="XEK3" s="399"/>
      <c r="XEL3" s="399"/>
      <c r="XEM3" s="399"/>
      <c r="XEN3" s="399"/>
      <c r="XEO3" s="399"/>
      <c r="XEP3" s="399"/>
      <c r="XEQ3" s="399"/>
      <c r="XER3" s="399"/>
      <c r="XES3" s="399"/>
      <c r="XET3" s="399"/>
      <c r="XEU3" s="399"/>
      <c r="XEV3" s="399"/>
      <c r="XEW3" s="399"/>
      <c r="XEX3" s="399"/>
      <c r="XEY3" s="399"/>
      <c r="XEZ3" s="399"/>
      <c r="XFA3" s="399"/>
      <c r="XFB3" s="399"/>
      <c r="XFC3" s="399"/>
      <c r="XFD3" s="399"/>
    </row>
    <row r="4" spans="1:16384" s="151" customFormat="1" ht="20.25" customHeight="1" x14ac:dyDescent="0.25">
      <c r="A4" s="268"/>
      <c r="B4" s="269"/>
      <c r="C4" s="268"/>
      <c r="D4" s="268"/>
      <c r="E4" s="268"/>
      <c r="F4" s="268"/>
      <c r="G4" s="270"/>
      <c r="H4" s="270"/>
      <c r="I4" s="152"/>
      <c r="J4" s="153"/>
      <c r="K4" s="152"/>
      <c r="L4" s="152"/>
      <c r="M4" s="152"/>
      <c r="N4" s="152"/>
      <c r="O4" s="154"/>
      <c r="P4" s="154"/>
      <c r="Q4" s="152"/>
      <c r="R4" s="153"/>
      <c r="S4" s="152"/>
      <c r="T4" s="152"/>
      <c r="U4" s="152"/>
      <c r="V4" s="152"/>
      <c r="W4" s="154"/>
      <c r="X4" s="154"/>
      <c r="Y4" s="152"/>
      <c r="Z4" s="153"/>
      <c r="AA4" s="152"/>
      <c r="AB4" s="152"/>
      <c r="AC4" s="152"/>
      <c r="AD4" s="152"/>
      <c r="AE4" s="154"/>
      <c r="AF4" s="154"/>
      <c r="AG4" s="152"/>
      <c r="AH4" s="153"/>
      <c r="AI4" s="152"/>
      <c r="AJ4" s="152"/>
      <c r="AK4" s="152"/>
      <c r="AL4" s="152"/>
      <c r="AM4" s="154"/>
      <c r="AN4" s="154"/>
      <c r="AO4" s="152"/>
      <c r="AP4" s="153"/>
      <c r="AQ4" s="152"/>
      <c r="AR4" s="152"/>
      <c r="AS4" s="152"/>
      <c r="AT4" s="152"/>
      <c r="AU4" s="154"/>
      <c r="AV4" s="154"/>
      <c r="AW4" s="152"/>
      <c r="AX4" s="153"/>
      <c r="AY4" s="152"/>
      <c r="AZ4" s="152"/>
      <c r="BA4" s="152"/>
      <c r="BB4" s="152"/>
      <c r="BC4" s="154"/>
      <c r="BD4" s="154"/>
      <c r="BE4" s="152"/>
      <c r="BF4" s="153"/>
      <c r="BG4" s="152"/>
      <c r="BH4" s="152"/>
      <c r="BI4" s="152"/>
      <c r="BJ4" s="152"/>
      <c r="BK4" s="154"/>
      <c r="BL4" s="154"/>
      <c r="BM4" s="152"/>
      <c r="BN4" s="153"/>
      <c r="BO4" s="152"/>
      <c r="BP4" s="152"/>
      <c r="BQ4" s="152"/>
      <c r="BR4" s="152"/>
      <c r="BS4" s="154"/>
      <c r="BT4" s="154"/>
      <c r="BU4" s="152"/>
      <c r="BV4" s="153"/>
      <c r="BW4" s="152"/>
      <c r="BX4" s="152"/>
      <c r="BY4" s="152"/>
      <c r="BZ4" s="152"/>
      <c r="CA4" s="154"/>
      <c r="CB4" s="154"/>
      <c r="CC4" s="152"/>
      <c r="CD4" s="153"/>
      <c r="CE4" s="152"/>
      <c r="CF4" s="152"/>
      <c r="CG4" s="152"/>
      <c r="CH4" s="152"/>
      <c r="CI4" s="154"/>
      <c r="CJ4" s="154"/>
      <c r="CK4" s="152"/>
      <c r="CL4" s="153"/>
      <c r="CM4" s="152"/>
      <c r="CN4" s="152"/>
      <c r="CO4" s="152"/>
      <c r="CP4" s="152"/>
      <c r="CQ4" s="154"/>
      <c r="CR4" s="154"/>
      <c r="CS4" s="152"/>
      <c r="CT4" s="153"/>
      <c r="CU4" s="152"/>
      <c r="CV4" s="152"/>
      <c r="CW4" s="152"/>
      <c r="CX4" s="152"/>
      <c r="CY4" s="154"/>
      <c r="CZ4" s="154"/>
      <c r="DA4" s="152"/>
      <c r="DB4" s="153"/>
      <c r="DC4" s="152"/>
      <c r="DD4" s="152"/>
      <c r="DE4" s="152"/>
      <c r="DF4" s="152"/>
      <c r="DG4" s="154"/>
      <c r="DH4" s="154"/>
      <c r="DI4" s="152"/>
      <c r="DJ4" s="153"/>
      <c r="DK4" s="152"/>
      <c r="DL4" s="152"/>
      <c r="DM4" s="152"/>
      <c r="DN4" s="152"/>
      <c r="DO4" s="154"/>
      <c r="DP4" s="154"/>
      <c r="DQ4" s="152"/>
      <c r="DR4" s="153"/>
      <c r="DS4" s="152"/>
      <c r="DT4" s="152"/>
      <c r="DU4" s="152"/>
      <c r="DV4" s="152"/>
      <c r="DW4" s="154"/>
      <c r="DX4" s="154"/>
      <c r="DY4" s="152"/>
      <c r="DZ4" s="153"/>
      <c r="EA4" s="152"/>
      <c r="EB4" s="152"/>
      <c r="EC4" s="152"/>
      <c r="ED4" s="152"/>
      <c r="EE4" s="154"/>
      <c r="EF4" s="154"/>
      <c r="EG4" s="152"/>
      <c r="EH4" s="153"/>
      <c r="EI4" s="152"/>
      <c r="EJ4" s="152"/>
      <c r="EK4" s="152"/>
      <c r="EL4" s="152"/>
      <c r="EM4" s="154"/>
      <c r="EN4" s="154"/>
      <c r="EO4" s="152"/>
      <c r="EP4" s="153"/>
      <c r="EQ4" s="152"/>
      <c r="ER4" s="152"/>
      <c r="ES4" s="152"/>
      <c r="ET4" s="152"/>
      <c r="EU4" s="154"/>
      <c r="EV4" s="154"/>
      <c r="EW4" s="152"/>
      <c r="EX4" s="153"/>
      <c r="EY4" s="152"/>
      <c r="EZ4" s="152"/>
      <c r="FA4" s="152"/>
      <c r="FB4" s="152"/>
      <c r="FC4" s="154"/>
      <c r="FD4" s="154"/>
      <c r="FE4" s="152"/>
      <c r="FF4" s="153"/>
      <c r="FG4" s="152"/>
      <c r="FH4" s="152"/>
      <c r="FI4" s="152"/>
      <c r="FJ4" s="152"/>
      <c r="FK4" s="154"/>
      <c r="FL4" s="154"/>
      <c r="FM4" s="152"/>
      <c r="FN4" s="153"/>
      <c r="FO4" s="152"/>
      <c r="FP4" s="152"/>
      <c r="FQ4" s="152"/>
      <c r="FR4" s="152"/>
      <c r="FS4" s="154"/>
      <c r="FT4" s="154"/>
      <c r="FU4" s="152"/>
      <c r="FV4" s="153"/>
      <c r="FW4" s="152"/>
      <c r="FX4" s="152"/>
      <c r="FY4" s="152"/>
      <c r="FZ4" s="152"/>
      <c r="GA4" s="154"/>
      <c r="GB4" s="154"/>
      <c r="GC4" s="152"/>
      <c r="GD4" s="153"/>
      <c r="GE4" s="152"/>
      <c r="GF4" s="152"/>
      <c r="GG4" s="152"/>
      <c r="GH4" s="152"/>
      <c r="GI4" s="154"/>
      <c r="GJ4" s="154"/>
      <c r="GK4" s="152"/>
      <c r="GL4" s="153"/>
      <c r="GM4" s="152"/>
      <c r="GN4" s="152"/>
      <c r="GO4" s="152"/>
      <c r="GP4" s="152"/>
      <c r="GQ4" s="154"/>
      <c r="GR4" s="154"/>
      <c r="GS4" s="152"/>
      <c r="GT4" s="153"/>
      <c r="GU4" s="152"/>
      <c r="GV4" s="152"/>
      <c r="GW4" s="152"/>
      <c r="GX4" s="152"/>
      <c r="GY4" s="154"/>
      <c r="GZ4" s="154"/>
      <c r="HA4" s="152"/>
      <c r="HB4" s="153"/>
      <c r="HC4" s="152"/>
      <c r="HD4" s="152"/>
      <c r="HE4" s="152"/>
      <c r="HF4" s="152"/>
      <c r="HG4" s="154"/>
      <c r="HH4" s="154"/>
      <c r="HI4" s="152"/>
      <c r="HJ4" s="153"/>
      <c r="HK4" s="152"/>
      <c r="HL4" s="152"/>
      <c r="HM4" s="152"/>
      <c r="HN4" s="152"/>
      <c r="HO4" s="154"/>
      <c r="HP4" s="154"/>
      <c r="HQ4" s="152"/>
      <c r="HR4" s="153"/>
      <c r="HS4" s="152"/>
      <c r="HT4" s="152"/>
      <c r="HU4" s="152"/>
      <c r="HV4" s="152"/>
      <c r="HW4" s="154"/>
      <c r="HX4" s="154"/>
      <c r="HY4" s="152"/>
      <c r="HZ4" s="153"/>
      <c r="IA4" s="152"/>
      <c r="IB4" s="152"/>
      <c r="IC4" s="152"/>
      <c r="ID4" s="152"/>
      <c r="IE4" s="154"/>
      <c r="IF4" s="154"/>
      <c r="IG4" s="152"/>
      <c r="IH4" s="153"/>
      <c r="II4" s="152"/>
      <c r="IJ4" s="152"/>
      <c r="IK4" s="152"/>
      <c r="IL4" s="152"/>
      <c r="IM4" s="154"/>
      <c r="IN4" s="154"/>
      <c r="IO4" s="152"/>
      <c r="IP4" s="153"/>
      <c r="IQ4" s="152"/>
      <c r="IR4" s="152"/>
      <c r="IS4" s="152"/>
      <c r="IT4" s="152"/>
      <c r="IU4" s="154"/>
      <c r="IV4" s="154"/>
      <c r="IW4" s="152"/>
      <c r="IX4" s="153"/>
      <c r="IY4" s="152"/>
      <c r="IZ4" s="152"/>
      <c r="JA4" s="152"/>
      <c r="JB4" s="152"/>
      <c r="JC4" s="154"/>
      <c r="JD4" s="154"/>
      <c r="JE4" s="152"/>
      <c r="JF4" s="153"/>
      <c r="JG4" s="152"/>
      <c r="JH4" s="152"/>
      <c r="JI4" s="152"/>
      <c r="JJ4" s="152"/>
      <c r="JK4" s="154"/>
      <c r="JL4" s="154"/>
      <c r="JM4" s="152"/>
      <c r="JN4" s="153"/>
      <c r="JO4" s="152"/>
      <c r="JP4" s="152"/>
      <c r="JQ4" s="152"/>
      <c r="JR4" s="152"/>
      <c r="JS4" s="154"/>
      <c r="JT4" s="154"/>
      <c r="JU4" s="152"/>
      <c r="JV4" s="153"/>
      <c r="JW4" s="152"/>
      <c r="JX4" s="152"/>
      <c r="JY4" s="152"/>
      <c r="JZ4" s="152"/>
      <c r="KA4" s="154"/>
      <c r="KB4" s="154"/>
      <c r="KC4" s="152"/>
      <c r="KD4" s="153"/>
      <c r="KE4" s="152"/>
      <c r="KF4" s="152"/>
      <c r="KG4" s="152"/>
      <c r="KH4" s="152"/>
      <c r="KI4" s="154"/>
      <c r="KJ4" s="154"/>
      <c r="KK4" s="152"/>
      <c r="KL4" s="153"/>
      <c r="KM4" s="152"/>
      <c r="KN4" s="152"/>
      <c r="KO4" s="152"/>
      <c r="KP4" s="152"/>
      <c r="KQ4" s="154"/>
      <c r="KR4" s="154"/>
      <c r="KS4" s="152"/>
      <c r="KT4" s="153"/>
      <c r="KU4" s="152"/>
      <c r="KV4" s="152"/>
      <c r="KW4" s="152"/>
      <c r="KX4" s="152"/>
      <c r="KY4" s="154"/>
      <c r="KZ4" s="154"/>
      <c r="LA4" s="152"/>
      <c r="LB4" s="153"/>
      <c r="LC4" s="152"/>
      <c r="LD4" s="152"/>
      <c r="LE4" s="152"/>
      <c r="LF4" s="152"/>
      <c r="LG4" s="154"/>
      <c r="LH4" s="154"/>
      <c r="LI4" s="152"/>
      <c r="LJ4" s="153"/>
      <c r="LK4" s="152"/>
      <c r="LL4" s="152"/>
      <c r="LM4" s="152"/>
      <c r="LN4" s="152"/>
      <c r="LO4" s="154"/>
      <c r="LP4" s="154"/>
      <c r="LQ4" s="152"/>
      <c r="LR4" s="153"/>
      <c r="LS4" s="152"/>
      <c r="LT4" s="152"/>
      <c r="LU4" s="152"/>
      <c r="LV4" s="152"/>
      <c r="LW4" s="154"/>
      <c r="LX4" s="154"/>
      <c r="LY4" s="152"/>
      <c r="LZ4" s="153"/>
      <c r="MA4" s="152"/>
      <c r="MB4" s="152"/>
      <c r="MC4" s="152"/>
      <c r="MD4" s="152"/>
      <c r="ME4" s="154"/>
      <c r="MF4" s="154"/>
      <c r="MG4" s="152"/>
      <c r="MH4" s="153"/>
      <c r="MI4" s="152"/>
      <c r="MJ4" s="152"/>
      <c r="MK4" s="152"/>
      <c r="ML4" s="152"/>
      <c r="MM4" s="154"/>
      <c r="MN4" s="154"/>
      <c r="MO4" s="152"/>
      <c r="MP4" s="153"/>
      <c r="MQ4" s="152"/>
      <c r="MR4" s="152"/>
      <c r="MS4" s="152"/>
      <c r="MT4" s="152"/>
      <c r="MU4" s="154"/>
      <c r="MV4" s="154"/>
      <c r="MW4" s="152"/>
      <c r="MX4" s="153"/>
      <c r="MY4" s="152"/>
      <c r="MZ4" s="152"/>
      <c r="NA4" s="152"/>
      <c r="NB4" s="152"/>
      <c r="NC4" s="154"/>
      <c r="ND4" s="154"/>
      <c r="NE4" s="152"/>
      <c r="NF4" s="153"/>
      <c r="NG4" s="152"/>
      <c r="NH4" s="152"/>
      <c r="NI4" s="152"/>
      <c r="NJ4" s="152"/>
      <c r="NK4" s="154"/>
      <c r="NL4" s="154"/>
      <c r="NM4" s="152"/>
      <c r="NN4" s="153"/>
      <c r="NO4" s="152"/>
      <c r="NP4" s="152"/>
      <c r="NQ4" s="152"/>
      <c r="NR4" s="152"/>
      <c r="NS4" s="154"/>
      <c r="NT4" s="154"/>
      <c r="NU4" s="152"/>
      <c r="NV4" s="153"/>
      <c r="NW4" s="152"/>
      <c r="NX4" s="152"/>
      <c r="NY4" s="152"/>
      <c r="NZ4" s="152"/>
      <c r="OA4" s="154"/>
      <c r="OB4" s="154"/>
      <c r="OC4" s="152"/>
      <c r="OD4" s="153"/>
      <c r="OE4" s="152"/>
      <c r="OF4" s="152"/>
      <c r="OG4" s="152"/>
      <c r="OH4" s="152"/>
      <c r="OI4" s="154"/>
      <c r="OJ4" s="154"/>
      <c r="OK4" s="152"/>
      <c r="OL4" s="153"/>
      <c r="OM4" s="152"/>
      <c r="ON4" s="152"/>
      <c r="OO4" s="152"/>
      <c r="OP4" s="152"/>
      <c r="OQ4" s="154"/>
      <c r="OR4" s="154"/>
      <c r="OS4" s="152"/>
      <c r="OT4" s="153"/>
      <c r="OU4" s="152"/>
      <c r="OV4" s="152"/>
      <c r="OW4" s="152"/>
      <c r="OX4" s="152"/>
      <c r="OY4" s="154"/>
      <c r="OZ4" s="154"/>
      <c r="PA4" s="152"/>
      <c r="PB4" s="153"/>
      <c r="PC4" s="152"/>
      <c r="PD4" s="152"/>
      <c r="PE4" s="152"/>
      <c r="PF4" s="152"/>
      <c r="PG4" s="154"/>
      <c r="PH4" s="154"/>
      <c r="PI4" s="152"/>
      <c r="PJ4" s="153"/>
      <c r="PK4" s="152"/>
      <c r="PL4" s="152"/>
      <c r="PM4" s="152"/>
      <c r="PN4" s="152"/>
      <c r="PO4" s="154"/>
      <c r="PP4" s="154"/>
      <c r="PQ4" s="152"/>
      <c r="PR4" s="153"/>
      <c r="PS4" s="152"/>
      <c r="PT4" s="152"/>
      <c r="PU4" s="152"/>
      <c r="PV4" s="152"/>
      <c r="PW4" s="154"/>
      <c r="PX4" s="154"/>
      <c r="PY4" s="152"/>
      <c r="PZ4" s="153"/>
      <c r="QA4" s="152"/>
      <c r="QB4" s="152"/>
      <c r="QC4" s="152"/>
      <c r="QD4" s="152"/>
      <c r="QE4" s="154"/>
      <c r="QF4" s="154"/>
      <c r="QG4" s="152"/>
      <c r="QH4" s="153"/>
      <c r="QI4" s="152"/>
      <c r="QJ4" s="152"/>
      <c r="QK4" s="152"/>
      <c r="QL4" s="152"/>
      <c r="QM4" s="154"/>
      <c r="QN4" s="154"/>
      <c r="QO4" s="152"/>
      <c r="QP4" s="153"/>
      <c r="QQ4" s="152"/>
      <c r="QR4" s="152"/>
      <c r="QS4" s="152"/>
      <c r="QT4" s="152"/>
      <c r="QU4" s="154"/>
      <c r="QV4" s="154"/>
      <c r="QW4" s="152"/>
      <c r="QX4" s="153"/>
      <c r="QY4" s="152"/>
      <c r="QZ4" s="152"/>
      <c r="RA4" s="152"/>
      <c r="RB4" s="152"/>
      <c r="RC4" s="154"/>
      <c r="RD4" s="154"/>
      <c r="RE4" s="152"/>
      <c r="RF4" s="153"/>
      <c r="RG4" s="152"/>
      <c r="RH4" s="152"/>
      <c r="RI4" s="152"/>
      <c r="RJ4" s="152"/>
      <c r="RK4" s="154"/>
      <c r="RL4" s="154"/>
      <c r="RM4" s="152"/>
      <c r="RN4" s="153"/>
      <c r="RO4" s="152"/>
      <c r="RP4" s="152"/>
      <c r="RQ4" s="152"/>
      <c r="RR4" s="152"/>
      <c r="RS4" s="154"/>
      <c r="RT4" s="154"/>
      <c r="RU4" s="152"/>
      <c r="RV4" s="153"/>
      <c r="RW4" s="152"/>
      <c r="RX4" s="152"/>
      <c r="RY4" s="152"/>
      <c r="RZ4" s="152"/>
      <c r="SA4" s="154"/>
      <c r="SB4" s="154"/>
      <c r="SC4" s="152"/>
      <c r="SD4" s="153"/>
      <c r="SE4" s="152"/>
      <c r="SF4" s="152"/>
      <c r="SG4" s="152"/>
      <c r="SH4" s="152"/>
      <c r="SI4" s="154"/>
      <c r="SJ4" s="154"/>
      <c r="SK4" s="152"/>
      <c r="SL4" s="153"/>
      <c r="SM4" s="152"/>
      <c r="SN4" s="152"/>
      <c r="SO4" s="152"/>
      <c r="SP4" s="152"/>
      <c r="SQ4" s="154"/>
      <c r="SR4" s="154"/>
      <c r="SS4" s="152"/>
      <c r="ST4" s="153"/>
      <c r="SU4" s="152"/>
      <c r="SV4" s="152"/>
      <c r="SW4" s="152"/>
      <c r="SX4" s="152"/>
      <c r="SY4" s="154"/>
      <c r="SZ4" s="154"/>
      <c r="TA4" s="152"/>
      <c r="TB4" s="153"/>
      <c r="TC4" s="152"/>
      <c r="TD4" s="152"/>
      <c r="TE4" s="152"/>
      <c r="TF4" s="152"/>
      <c r="TG4" s="154"/>
      <c r="TH4" s="154"/>
      <c r="TI4" s="152"/>
      <c r="TJ4" s="153"/>
      <c r="TK4" s="152"/>
      <c r="TL4" s="152"/>
      <c r="TM4" s="152"/>
      <c r="TN4" s="152"/>
      <c r="TO4" s="154"/>
      <c r="TP4" s="154"/>
      <c r="TQ4" s="152"/>
      <c r="TR4" s="153"/>
      <c r="TS4" s="152"/>
      <c r="TT4" s="152"/>
      <c r="TU4" s="152"/>
      <c r="TV4" s="152"/>
      <c r="TW4" s="154"/>
      <c r="TX4" s="154"/>
      <c r="TY4" s="152"/>
      <c r="TZ4" s="153"/>
      <c r="UA4" s="152"/>
      <c r="UB4" s="152"/>
      <c r="UC4" s="152"/>
      <c r="UD4" s="152"/>
      <c r="UE4" s="154"/>
      <c r="UF4" s="154"/>
      <c r="UG4" s="152"/>
      <c r="UH4" s="153"/>
      <c r="UI4" s="152"/>
      <c r="UJ4" s="152"/>
      <c r="UK4" s="152"/>
      <c r="UL4" s="152"/>
      <c r="UM4" s="154"/>
      <c r="UN4" s="154"/>
      <c r="UO4" s="152"/>
      <c r="UP4" s="153"/>
      <c r="UQ4" s="152"/>
      <c r="UR4" s="152"/>
      <c r="US4" s="152"/>
      <c r="UT4" s="152"/>
      <c r="UU4" s="154"/>
      <c r="UV4" s="154"/>
      <c r="UW4" s="152"/>
      <c r="UX4" s="153"/>
      <c r="UY4" s="152"/>
      <c r="UZ4" s="152"/>
      <c r="VA4" s="152"/>
      <c r="VB4" s="152"/>
      <c r="VC4" s="154"/>
      <c r="VD4" s="154"/>
      <c r="VE4" s="152"/>
      <c r="VF4" s="153"/>
      <c r="VG4" s="152"/>
      <c r="VH4" s="152"/>
      <c r="VI4" s="152"/>
      <c r="VJ4" s="152"/>
      <c r="VK4" s="154"/>
      <c r="VL4" s="154"/>
      <c r="VM4" s="152"/>
      <c r="VN4" s="153"/>
      <c r="VO4" s="152"/>
      <c r="VP4" s="152"/>
      <c r="VQ4" s="152"/>
      <c r="VR4" s="152"/>
      <c r="VS4" s="154"/>
      <c r="VT4" s="154"/>
      <c r="VU4" s="152"/>
      <c r="VV4" s="153"/>
      <c r="VW4" s="152"/>
      <c r="VX4" s="152"/>
      <c r="VY4" s="152"/>
      <c r="VZ4" s="152"/>
      <c r="WA4" s="154"/>
      <c r="WB4" s="154"/>
      <c r="WC4" s="152"/>
      <c r="WD4" s="153"/>
      <c r="WE4" s="152"/>
      <c r="WF4" s="152"/>
      <c r="WG4" s="152"/>
      <c r="WH4" s="152"/>
      <c r="WI4" s="154"/>
      <c r="WJ4" s="154"/>
      <c r="WK4" s="152"/>
      <c r="WL4" s="153"/>
      <c r="WM4" s="152"/>
      <c r="WN4" s="152"/>
      <c r="WO4" s="152"/>
      <c r="WP4" s="152"/>
      <c r="WQ4" s="154"/>
      <c r="WR4" s="154"/>
      <c r="WS4" s="152"/>
      <c r="WT4" s="153"/>
      <c r="WU4" s="152"/>
      <c r="WV4" s="152"/>
      <c r="WW4" s="152"/>
      <c r="WX4" s="152"/>
      <c r="WY4" s="154"/>
      <c r="WZ4" s="154"/>
      <c r="XA4" s="152"/>
      <c r="XB4" s="153"/>
      <c r="XC4" s="152"/>
      <c r="XD4" s="152"/>
      <c r="XE4" s="152"/>
      <c r="XF4" s="152"/>
      <c r="XG4" s="154"/>
      <c r="XH4" s="154"/>
      <c r="XI4" s="152"/>
      <c r="XJ4" s="153"/>
      <c r="XK4" s="152"/>
      <c r="XL4" s="152"/>
      <c r="XM4" s="152"/>
      <c r="XN4" s="152"/>
      <c r="XO4" s="154"/>
      <c r="XP4" s="154"/>
      <c r="XQ4" s="152"/>
      <c r="XR4" s="153"/>
      <c r="XS4" s="152"/>
      <c r="XT4" s="152"/>
      <c r="XU4" s="152"/>
      <c r="XV4" s="152"/>
      <c r="XW4" s="154"/>
      <c r="XX4" s="154"/>
      <c r="XY4" s="152"/>
      <c r="XZ4" s="153"/>
      <c r="YA4" s="152"/>
      <c r="YB4" s="152"/>
      <c r="YC4" s="152"/>
      <c r="YD4" s="152"/>
      <c r="YE4" s="154"/>
      <c r="YF4" s="154"/>
      <c r="YG4" s="152"/>
      <c r="YH4" s="153"/>
      <c r="YI4" s="152"/>
      <c r="YJ4" s="152"/>
      <c r="YK4" s="152"/>
      <c r="YL4" s="152"/>
      <c r="YM4" s="154"/>
      <c r="YN4" s="154"/>
      <c r="YO4" s="152"/>
      <c r="YP4" s="153"/>
      <c r="YQ4" s="152"/>
      <c r="YR4" s="152"/>
      <c r="YS4" s="152"/>
      <c r="YT4" s="152"/>
      <c r="YU4" s="154"/>
      <c r="YV4" s="154"/>
      <c r="YW4" s="152"/>
      <c r="YX4" s="153"/>
      <c r="YY4" s="152"/>
      <c r="YZ4" s="152"/>
      <c r="ZA4" s="152"/>
      <c r="ZB4" s="152"/>
      <c r="ZC4" s="154"/>
      <c r="ZD4" s="154"/>
      <c r="ZE4" s="152"/>
      <c r="ZF4" s="153"/>
      <c r="ZG4" s="152"/>
      <c r="ZH4" s="152"/>
      <c r="ZI4" s="152"/>
      <c r="ZJ4" s="152"/>
      <c r="ZK4" s="154"/>
      <c r="ZL4" s="154"/>
      <c r="ZM4" s="152"/>
      <c r="ZN4" s="153"/>
      <c r="ZO4" s="152"/>
      <c r="ZP4" s="152"/>
      <c r="ZQ4" s="152"/>
      <c r="ZR4" s="152"/>
      <c r="ZS4" s="154"/>
      <c r="ZT4" s="154"/>
      <c r="ZU4" s="152"/>
      <c r="ZV4" s="153"/>
      <c r="ZW4" s="152"/>
      <c r="ZX4" s="152"/>
      <c r="ZY4" s="152"/>
      <c r="ZZ4" s="152"/>
      <c r="AAA4" s="154"/>
      <c r="AAB4" s="154"/>
      <c r="AAC4" s="152"/>
      <c r="AAD4" s="153"/>
      <c r="AAE4" s="152"/>
      <c r="AAF4" s="152"/>
      <c r="AAG4" s="152"/>
      <c r="AAH4" s="152"/>
      <c r="AAI4" s="154"/>
      <c r="AAJ4" s="154"/>
      <c r="AAK4" s="152"/>
      <c r="AAL4" s="153"/>
      <c r="AAM4" s="152"/>
      <c r="AAN4" s="152"/>
      <c r="AAO4" s="152"/>
      <c r="AAP4" s="152"/>
      <c r="AAQ4" s="154"/>
      <c r="AAR4" s="154"/>
      <c r="AAS4" s="152"/>
      <c r="AAT4" s="153"/>
      <c r="AAU4" s="152"/>
      <c r="AAV4" s="152"/>
      <c r="AAW4" s="152"/>
      <c r="AAX4" s="152"/>
      <c r="AAY4" s="154"/>
      <c r="AAZ4" s="154"/>
      <c r="ABA4" s="152"/>
      <c r="ABB4" s="153"/>
      <c r="ABC4" s="152"/>
      <c r="ABD4" s="152"/>
      <c r="ABE4" s="152"/>
      <c r="ABF4" s="152"/>
      <c r="ABG4" s="154"/>
      <c r="ABH4" s="154"/>
      <c r="ABI4" s="152"/>
      <c r="ABJ4" s="153"/>
      <c r="ABK4" s="152"/>
      <c r="ABL4" s="152"/>
      <c r="ABM4" s="152"/>
      <c r="ABN4" s="152"/>
      <c r="ABO4" s="154"/>
      <c r="ABP4" s="154"/>
      <c r="ABQ4" s="152"/>
      <c r="ABR4" s="153"/>
      <c r="ABS4" s="152"/>
      <c r="ABT4" s="152"/>
      <c r="ABU4" s="152"/>
      <c r="ABV4" s="152"/>
      <c r="ABW4" s="154"/>
      <c r="ABX4" s="154"/>
      <c r="ABY4" s="152"/>
      <c r="ABZ4" s="153"/>
      <c r="ACA4" s="152"/>
      <c r="ACB4" s="152"/>
      <c r="ACC4" s="152"/>
      <c r="ACD4" s="152"/>
      <c r="ACE4" s="154"/>
      <c r="ACF4" s="154"/>
      <c r="ACG4" s="152"/>
      <c r="ACH4" s="153"/>
      <c r="ACI4" s="152"/>
      <c r="ACJ4" s="152"/>
      <c r="ACK4" s="152"/>
      <c r="ACL4" s="152"/>
      <c r="ACM4" s="154"/>
      <c r="ACN4" s="154"/>
      <c r="ACO4" s="152"/>
      <c r="ACP4" s="153"/>
      <c r="ACQ4" s="152"/>
      <c r="ACR4" s="152"/>
      <c r="ACS4" s="152"/>
      <c r="ACT4" s="152"/>
      <c r="ACU4" s="154"/>
      <c r="ACV4" s="154"/>
      <c r="ACW4" s="152"/>
      <c r="ACX4" s="153"/>
      <c r="ACY4" s="152"/>
      <c r="ACZ4" s="152"/>
      <c r="ADA4" s="152"/>
      <c r="ADB4" s="152"/>
      <c r="ADC4" s="154"/>
      <c r="ADD4" s="154"/>
      <c r="ADE4" s="152"/>
      <c r="ADF4" s="153"/>
      <c r="ADG4" s="152"/>
      <c r="ADH4" s="152"/>
      <c r="ADI4" s="152"/>
      <c r="ADJ4" s="152"/>
      <c r="ADK4" s="154"/>
      <c r="ADL4" s="154"/>
      <c r="ADM4" s="152"/>
      <c r="ADN4" s="153"/>
      <c r="ADO4" s="152"/>
      <c r="ADP4" s="152"/>
      <c r="ADQ4" s="152"/>
      <c r="ADR4" s="152"/>
      <c r="ADS4" s="154"/>
      <c r="ADT4" s="154"/>
      <c r="ADU4" s="152"/>
      <c r="ADV4" s="153"/>
      <c r="ADW4" s="152"/>
      <c r="ADX4" s="152"/>
      <c r="ADY4" s="152"/>
      <c r="ADZ4" s="152"/>
      <c r="AEA4" s="154"/>
      <c r="AEB4" s="154"/>
      <c r="AEC4" s="152"/>
      <c r="AED4" s="153"/>
      <c r="AEE4" s="152"/>
      <c r="AEF4" s="152"/>
      <c r="AEG4" s="152"/>
      <c r="AEH4" s="152"/>
      <c r="AEI4" s="154"/>
      <c r="AEJ4" s="154"/>
      <c r="AEK4" s="152"/>
      <c r="AEL4" s="153"/>
      <c r="AEM4" s="152"/>
      <c r="AEN4" s="152"/>
      <c r="AEO4" s="152"/>
      <c r="AEP4" s="152"/>
      <c r="AEQ4" s="154"/>
      <c r="AER4" s="154"/>
      <c r="AES4" s="152"/>
      <c r="AET4" s="153"/>
      <c r="AEU4" s="152"/>
      <c r="AEV4" s="152"/>
      <c r="AEW4" s="152"/>
      <c r="AEX4" s="152"/>
      <c r="AEY4" s="154"/>
      <c r="AEZ4" s="154"/>
      <c r="AFA4" s="152"/>
      <c r="AFB4" s="153"/>
      <c r="AFC4" s="152"/>
      <c r="AFD4" s="152"/>
      <c r="AFE4" s="152"/>
      <c r="AFF4" s="152"/>
      <c r="AFG4" s="154"/>
      <c r="AFH4" s="154"/>
      <c r="AFI4" s="152"/>
      <c r="AFJ4" s="153"/>
      <c r="AFK4" s="152"/>
      <c r="AFL4" s="152"/>
      <c r="AFM4" s="152"/>
      <c r="AFN4" s="152"/>
      <c r="AFO4" s="154"/>
      <c r="AFP4" s="154"/>
      <c r="AFQ4" s="152"/>
      <c r="AFR4" s="153"/>
      <c r="AFS4" s="152"/>
      <c r="AFT4" s="152"/>
      <c r="AFU4" s="152"/>
      <c r="AFV4" s="152"/>
      <c r="AFW4" s="154"/>
      <c r="AFX4" s="154"/>
      <c r="AFY4" s="152"/>
      <c r="AFZ4" s="153"/>
      <c r="AGA4" s="152"/>
      <c r="AGB4" s="152"/>
      <c r="AGC4" s="152"/>
      <c r="AGD4" s="152"/>
      <c r="AGE4" s="154"/>
      <c r="AGF4" s="154"/>
      <c r="AGG4" s="152"/>
      <c r="AGH4" s="153"/>
      <c r="AGI4" s="152"/>
      <c r="AGJ4" s="152"/>
      <c r="AGK4" s="152"/>
      <c r="AGL4" s="152"/>
      <c r="AGM4" s="154"/>
      <c r="AGN4" s="154"/>
      <c r="AGO4" s="152"/>
      <c r="AGP4" s="153"/>
      <c r="AGQ4" s="152"/>
      <c r="AGR4" s="152"/>
      <c r="AGS4" s="152"/>
      <c r="AGT4" s="152"/>
      <c r="AGU4" s="154"/>
      <c r="AGV4" s="154"/>
      <c r="AGW4" s="152"/>
      <c r="AGX4" s="153"/>
      <c r="AGY4" s="152"/>
      <c r="AGZ4" s="152"/>
      <c r="AHA4" s="152"/>
      <c r="AHB4" s="152"/>
      <c r="AHC4" s="154"/>
      <c r="AHD4" s="154"/>
      <c r="AHE4" s="152"/>
      <c r="AHF4" s="153"/>
      <c r="AHG4" s="152"/>
      <c r="AHH4" s="152"/>
      <c r="AHI4" s="152"/>
      <c r="AHJ4" s="152"/>
      <c r="AHK4" s="154"/>
      <c r="AHL4" s="154"/>
      <c r="AHM4" s="152"/>
      <c r="AHN4" s="153"/>
      <c r="AHO4" s="152"/>
      <c r="AHP4" s="152"/>
      <c r="AHQ4" s="152"/>
      <c r="AHR4" s="152"/>
      <c r="AHS4" s="154"/>
      <c r="AHT4" s="154"/>
      <c r="AHU4" s="152"/>
      <c r="AHV4" s="153"/>
      <c r="AHW4" s="152"/>
      <c r="AHX4" s="152"/>
      <c r="AHY4" s="152"/>
      <c r="AHZ4" s="152"/>
      <c r="AIA4" s="154"/>
      <c r="AIB4" s="154"/>
      <c r="AIC4" s="152"/>
      <c r="AID4" s="153"/>
      <c r="AIE4" s="152"/>
      <c r="AIF4" s="152"/>
      <c r="AIG4" s="152"/>
      <c r="AIH4" s="152"/>
      <c r="AII4" s="154"/>
      <c r="AIJ4" s="154"/>
      <c r="AIK4" s="152"/>
      <c r="AIL4" s="153"/>
      <c r="AIM4" s="152"/>
      <c r="AIN4" s="152"/>
      <c r="AIO4" s="152"/>
      <c r="AIP4" s="152"/>
      <c r="AIQ4" s="154"/>
      <c r="AIR4" s="154"/>
      <c r="AIS4" s="152"/>
      <c r="AIT4" s="153"/>
      <c r="AIU4" s="152"/>
      <c r="AIV4" s="152"/>
      <c r="AIW4" s="152"/>
      <c r="AIX4" s="152"/>
      <c r="AIY4" s="154"/>
      <c r="AIZ4" s="154"/>
      <c r="AJA4" s="152"/>
      <c r="AJB4" s="153"/>
      <c r="AJC4" s="152"/>
      <c r="AJD4" s="152"/>
      <c r="AJE4" s="152"/>
      <c r="AJF4" s="152"/>
      <c r="AJG4" s="154"/>
      <c r="AJH4" s="154"/>
      <c r="AJI4" s="152"/>
      <c r="AJJ4" s="153"/>
      <c r="AJK4" s="152"/>
      <c r="AJL4" s="152"/>
      <c r="AJM4" s="152"/>
      <c r="AJN4" s="152"/>
      <c r="AJO4" s="154"/>
      <c r="AJP4" s="154"/>
      <c r="AJQ4" s="152"/>
      <c r="AJR4" s="153"/>
      <c r="AJS4" s="152"/>
      <c r="AJT4" s="152"/>
      <c r="AJU4" s="152"/>
      <c r="AJV4" s="152"/>
      <c r="AJW4" s="154"/>
      <c r="AJX4" s="154"/>
      <c r="AJY4" s="152"/>
      <c r="AJZ4" s="153"/>
      <c r="AKA4" s="152"/>
      <c r="AKB4" s="152"/>
      <c r="AKC4" s="152"/>
      <c r="AKD4" s="152"/>
      <c r="AKE4" s="154"/>
      <c r="AKF4" s="154"/>
      <c r="AKG4" s="152"/>
      <c r="AKH4" s="153"/>
      <c r="AKI4" s="152"/>
      <c r="AKJ4" s="152"/>
      <c r="AKK4" s="152"/>
      <c r="AKL4" s="152"/>
      <c r="AKM4" s="154"/>
      <c r="AKN4" s="154"/>
      <c r="AKO4" s="152"/>
      <c r="AKP4" s="153"/>
      <c r="AKQ4" s="152"/>
      <c r="AKR4" s="152"/>
      <c r="AKS4" s="152"/>
      <c r="AKT4" s="152"/>
      <c r="AKU4" s="154"/>
      <c r="AKV4" s="154"/>
      <c r="AKW4" s="152"/>
      <c r="AKX4" s="153"/>
      <c r="AKY4" s="152"/>
      <c r="AKZ4" s="152"/>
      <c r="ALA4" s="152"/>
      <c r="ALB4" s="152"/>
      <c r="ALC4" s="154"/>
      <c r="ALD4" s="154"/>
      <c r="ALE4" s="152"/>
      <c r="ALF4" s="153"/>
      <c r="ALG4" s="152"/>
      <c r="ALH4" s="152"/>
      <c r="ALI4" s="152"/>
      <c r="ALJ4" s="152"/>
      <c r="ALK4" s="154"/>
      <c r="ALL4" s="154"/>
      <c r="ALM4" s="152"/>
      <c r="ALN4" s="153"/>
      <c r="ALO4" s="152"/>
      <c r="ALP4" s="152"/>
      <c r="ALQ4" s="152"/>
      <c r="ALR4" s="152"/>
      <c r="ALS4" s="154"/>
      <c r="ALT4" s="154"/>
      <c r="ALU4" s="152"/>
      <c r="ALV4" s="153"/>
      <c r="ALW4" s="152"/>
      <c r="ALX4" s="152"/>
      <c r="ALY4" s="152"/>
      <c r="ALZ4" s="152"/>
      <c r="AMA4" s="154"/>
      <c r="AMB4" s="154"/>
      <c r="AMC4" s="152"/>
      <c r="AMD4" s="153"/>
      <c r="AME4" s="152"/>
      <c r="AMF4" s="152"/>
      <c r="AMG4" s="152"/>
      <c r="AMH4" s="152"/>
      <c r="AMI4" s="154"/>
      <c r="AMJ4" s="154"/>
      <c r="AMK4" s="152"/>
      <c r="AML4" s="153"/>
      <c r="AMM4" s="152"/>
      <c r="AMN4" s="152"/>
      <c r="AMO4" s="152"/>
      <c r="AMP4" s="152"/>
      <c r="AMQ4" s="154"/>
      <c r="AMR4" s="154"/>
      <c r="AMS4" s="152"/>
      <c r="AMT4" s="153"/>
      <c r="AMU4" s="152"/>
      <c r="AMV4" s="152"/>
      <c r="AMW4" s="152"/>
      <c r="AMX4" s="152"/>
      <c r="AMY4" s="154"/>
      <c r="AMZ4" s="154"/>
      <c r="ANA4" s="152"/>
      <c r="ANB4" s="153"/>
      <c r="ANC4" s="152"/>
      <c r="AND4" s="152"/>
      <c r="ANE4" s="152"/>
      <c r="ANF4" s="152"/>
      <c r="ANG4" s="154"/>
      <c r="ANH4" s="154"/>
      <c r="ANI4" s="152"/>
      <c r="ANJ4" s="153"/>
      <c r="ANK4" s="152"/>
      <c r="ANL4" s="152"/>
      <c r="ANM4" s="152"/>
      <c r="ANN4" s="152"/>
      <c r="ANO4" s="154"/>
      <c r="ANP4" s="154"/>
      <c r="ANQ4" s="152"/>
      <c r="ANR4" s="153"/>
      <c r="ANS4" s="152"/>
      <c r="ANT4" s="152"/>
      <c r="ANU4" s="152"/>
      <c r="ANV4" s="152"/>
      <c r="ANW4" s="154"/>
      <c r="ANX4" s="154"/>
      <c r="ANY4" s="152"/>
      <c r="ANZ4" s="153"/>
      <c r="AOA4" s="152"/>
      <c r="AOB4" s="152"/>
      <c r="AOC4" s="152"/>
      <c r="AOD4" s="152"/>
      <c r="AOE4" s="154"/>
      <c r="AOF4" s="154"/>
      <c r="AOG4" s="152"/>
      <c r="AOH4" s="153"/>
      <c r="AOI4" s="152"/>
      <c r="AOJ4" s="152"/>
      <c r="AOK4" s="152"/>
      <c r="AOL4" s="152"/>
      <c r="AOM4" s="154"/>
      <c r="AON4" s="154"/>
      <c r="AOO4" s="152"/>
      <c r="AOP4" s="153"/>
      <c r="AOQ4" s="152"/>
      <c r="AOR4" s="152"/>
      <c r="AOS4" s="152"/>
      <c r="AOT4" s="152"/>
      <c r="AOU4" s="154"/>
      <c r="AOV4" s="154"/>
      <c r="AOW4" s="152"/>
      <c r="AOX4" s="153"/>
      <c r="AOY4" s="152"/>
      <c r="AOZ4" s="152"/>
      <c r="APA4" s="152"/>
      <c r="APB4" s="152"/>
      <c r="APC4" s="154"/>
      <c r="APD4" s="154"/>
      <c r="APE4" s="152"/>
      <c r="APF4" s="153"/>
      <c r="APG4" s="152"/>
      <c r="APH4" s="152"/>
      <c r="API4" s="152"/>
      <c r="APJ4" s="152"/>
      <c r="APK4" s="154"/>
      <c r="APL4" s="154"/>
      <c r="APM4" s="152"/>
      <c r="APN4" s="153"/>
      <c r="APO4" s="152"/>
      <c r="APP4" s="152"/>
      <c r="APQ4" s="152"/>
      <c r="APR4" s="152"/>
      <c r="APS4" s="154"/>
      <c r="APT4" s="154"/>
      <c r="APU4" s="152"/>
      <c r="APV4" s="153"/>
      <c r="APW4" s="152"/>
      <c r="APX4" s="152"/>
      <c r="APY4" s="152"/>
      <c r="APZ4" s="152"/>
      <c r="AQA4" s="154"/>
      <c r="AQB4" s="154"/>
      <c r="AQC4" s="152"/>
      <c r="AQD4" s="153"/>
      <c r="AQE4" s="152"/>
      <c r="AQF4" s="152"/>
      <c r="AQG4" s="152"/>
      <c r="AQH4" s="152"/>
      <c r="AQI4" s="154"/>
      <c r="AQJ4" s="154"/>
      <c r="AQK4" s="152"/>
      <c r="AQL4" s="153"/>
      <c r="AQM4" s="152"/>
      <c r="AQN4" s="152"/>
      <c r="AQO4" s="152"/>
      <c r="AQP4" s="152"/>
      <c r="AQQ4" s="154"/>
      <c r="AQR4" s="154"/>
      <c r="AQS4" s="152"/>
      <c r="AQT4" s="153"/>
      <c r="AQU4" s="152"/>
      <c r="AQV4" s="152"/>
      <c r="AQW4" s="152"/>
      <c r="AQX4" s="152"/>
      <c r="AQY4" s="154"/>
      <c r="AQZ4" s="154"/>
      <c r="ARA4" s="152"/>
      <c r="ARB4" s="153"/>
      <c r="ARC4" s="152"/>
      <c r="ARD4" s="152"/>
      <c r="ARE4" s="152"/>
      <c r="ARF4" s="152"/>
      <c r="ARG4" s="154"/>
      <c r="ARH4" s="154"/>
      <c r="ARI4" s="152"/>
      <c r="ARJ4" s="153"/>
      <c r="ARK4" s="152"/>
      <c r="ARL4" s="152"/>
      <c r="ARM4" s="152"/>
      <c r="ARN4" s="152"/>
      <c r="ARO4" s="154"/>
      <c r="ARP4" s="154"/>
      <c r="ARQ4" s="152"/>
      <c r="ARR4" s="153"/>
      <c r="ARS4" s="152"/>
      <c r="ART4" s="152"/>
      <c r="ARU4" s="152"/>
      <c r="ARV4" s="152"/>
      <c r="ARW4" s="154"/>
      <c r="ARX4" s="154"/>
      <c r="ARY4" s="152"/>
      <c r="ARZ4" s="153"/>
      <c r="ASA4" s="152"/>
      <c r="ASB4" s="152"/>
      <c r="ASC4" s="152"/>
      <c r="ASD4" s="152"/>
      <c r="ASE4" s="154"/>
      <c r="ASF4" s="154"/>
      <c r="ASG4" s="152"/>
      <c r="ASH4" s="153"/>
      <c r="ASI4" s="152"/>
      <c r="ASJ4" s="152"/>
      <c r="ASK4" s="152"/>
      <c r="ASL4" s="152"/>
      <c r="ASM4" s="154"/>
      <c r="ASN4" s="154"/>
      <c r="ASO4" s="152"/>
      <c r="ASP4" s="153"/>
      <c r="ASQ4" s="152"/>
      <c r="ASR4" s="152"/>
      <c r="ASS4" s="152"/>
      <c r="AST4" s="152"/>
      <c r="ASU4" s="154"/>
      <c r="ASV4" s="154"/>
      <c r="ASW4" s="152"/>
      <c r="ASX4" s="153"/>
      <c r="ASY4" s="152"/>
      <c r="ASZ4" s="152"/>
      <c r="ATA4" s="152"/>
      <c r="ATB4" s="152"/>
      <c r="ATC4" s="154"/>
      <c r="ATD4" s="154"/>
      <c r="ATE4" s="152"/>
      <c r="ATF4" s="153"/>
      <c r="ATG4" s="152"/>
      <c r="ATH4" s="152"/>
      <c r="ATI4" s="152"/>
      <c r="ATJ4" s="152"/>
      <c r="ATK4" s="154"/>
      <c r="ATL4" s="154"/>
      <c r="ATM4" s="152"/>
      <c r="ATN4" s="153"/>
      <c r="ATO4" s="152"/>
      <c r="ATP4" s="152"/>
      <c r="ATQ4" s="152"/>
      <c r="ATR4" s="152"/>
      <c r="ATS4" s="154"/>
      <c r="ATT4" s="154"/>
      <c r="ATU4" s="152"/>
      <c r="ATV4" s="153"/>
      <c r="ATW4" s="152"/>
      <c r="ATX4" s="152"/>
      <c r="ATY4" s="152"/>
      <c r="ATZ4" s="152"/>
      <c r="AUA4" s="154"/>
      <c r="AUB4" s="154"/>
      <c r="AUC4" s="152"/>
      <c r="AUD4" s="153"/>
      <c r="AUE4" s="152"/>
      <c r="AUF4" s="152"/>
      <c r="AUG4" s="152"/>
      <c r="AUH4" s="152"/>
      <c r="AUI4" s="154"/>
      <c r="AUJ4" s="154"/>
      <c r="AUK4" s="152"/>
      <c r="AUL4" s="153"/>
      <c r="AUM4" s="152"/>
      <c r="AUN4" s="152"/>
      <c r="AUO4" s="152"/>
      <c r="AUP4" s="152"/>
      <c r="AUQ4" s="154"/>
      <c r="AUR4" s="154"/>
      <c r="AUS4" s="152"/>
      <c r="AUT4" s="153"/>
      <c r="AUU4" s="152"/>
      <c r="AUV4" s="152"/>
      <c r="AUW4" s="152"/>
      <c r="AUX4" s="152"/>
      <c r="AUY4" s="154"/>
      <c r="AUZ4" s="154"/>
      <c r="AVA4" s="152"/>
      <c r="AVB4" s="153"/>
      <c r="AVC4" s="152"/>
      <c r="AVD4" s="152"/>
      <c r="AVE4" s="152"/>
      <c r="AVF4" s="152"/>
      <c r="AVG4" s="154"/>
      <c r="AVH4" s="154"/>
      <c r="AVI4" s="152"/>
      <c r="AVJ4" s="153"/>
      <c r="AVK4" s="152"/>
      <c r="AVL4" s="152"/>
      <c r="AVM4" s="152"/>
      <c r="AVN4" s="152"/>
      <c r="AVO4" s="154"/>
      <c r="AVP4" s="154"/>
      <c r="AVQ4" s="152"/>
      <c r="AVR4" s="153"/>
      <c r="AVS4" s="152"/>
      <c r="AVT4" s="152"/>
      <c r="AVU4" s="152"/>
      <c r="AVV4" s="152"/>
      <c r="AVW4" s="154"/>
      <c r="AVX4" s="154"/>
      <c r="AVY4" s="152"/>
      <c r="AVZ4" s="153"/>
      <c r="AWA4" s="152"/>
      <c r="AWB4" s="152"/>
      <c r="AWC4" s="152"/>
      <c r="AWD4" s="152"/>
      <c r="AWE4" s="154"/>
      <c r="AWF4" s="154"/>
      <c r="AWG4" s="152"/>
      <c r="AWH4" s="153"/>
      <c r="AWI4" s="152"/>
      <c r="AWJ4" s="152"/>
      <c r="AWK4" s="152"/>
      <c r="AWL4" s="152"/>
      <c r="AWM4" s="154"/>
      <c r="AWN4" s="154"/>
      <c r="AWO4" s="152"/>
      <c r="AWP4" s="153"/>
      <c r="AWQ4" s="152"/>
      <c r="AWR4" s="152"/>
      <c r="AWS4" s="152"/>
      <c r="AWT4" s="152"/>
      <c r="AWU4" s="154"/>
      <c r="AWV4" s="154"/>
      <c r="AWW4" s="152"/>
      <c r="AWX4" s="153"/>
      <c r="AWY4" s="152"/>
      <c r="AWZ4" s="152"/>
      <c r="AXA4" s="152"/>
      <c r="AXB4" s="152"/>
      <c r="AXC4" s="154"/>
      <c r="AXD4" s="154"/>
      <c r="AXE4" s="152"/>
      <c r="AXF4" s="153"/>
      <c r="AXG4" s="152"/>
      <c r="AXH4" s="152"/>
      <c r="AXI4" s="152"/>
      <c r="AXJ4" s="152"/>
      <c r="AXK4" s="154"/>
      <c r="AXL4" s="154"/>
      <c r="AXM4" s="152"/>
      <c r="AXN4" s="153"/>
      <c r="AXO4" s="152"/>
      <c r="AXP4" s="152"/>
      <c r="AXQ4" s="152"/>
      <c r="AXR4" s="152"/>
      <c r="AXS4" s="154"/>
      <c r="AXT4" s="154"/>
      <c r="AXU4" s="152"/>
      <c r="AXV4" s="153"/>
      <c r="AXW4" s="152"/>
      <c r="AXX4" s="152"/>
      <c r="AXY4" s="152"/>
      <c r="AXZ4" s="152"/>
      <c r="AYA4" s="154"/>
      <c r="AYB4" s="154"/>
      <c r="AYC4" s="152"/>
      <c r="AYD4" s="153"/>
      <c r="AYE4" s="152"/>
      <c r="AYF4" s="152"/>
      <c r="AYG4" s="152"/>
      <c r="AYH4" s="152"/>
      <c r="AYI4" s="154"/>
      <c r="AYJ4" s="154"/>
      <c r="AYK4" s="152"/>
      <c r="AYL4" s="153"/>
      <c r="AYM4" s="152"/>
      <c r="AYN4" s="152"/>
      <c r="AYO4" s="152"/>
      <c r="AYP4" s="152"/>
      <c r="AYQ4" s="154"/>
      <c r="AYR4" s="154"/>
      <c r="AYS4" s="152"/>
      <c r="AYT4" s="153"/>
      <c r="AYU4" s="152"/>
      <c r="AYV4" s="152"/>
      <c r="AYW4" s="152"/>
      <c r="AYX4" s="152"/>
      <c r="AYY4" s="154"/>
      <c r="AYZ4" s="154"/>
      <c r="AZA4" s="152"/>
      <c r="AZB4" s="153"/>
      <c r="AZC4" s="152"/>
      <c r="AZD4" s="152"/>
      <c r="AZE4" s="152"/>
      <c r="AZF4" s="152"/>
      <c r="AZG4" s="154"/>
      <c r="AZH4" s="154"/>
      <c r="AZI4" s="152"/>
      <c r="AZJ4" s="153"/>
      <c r="AZK4" s="152"/>
      <c r="AZL4" s="152"/>
      <c r="AZM4" s="152"/>
      <c r="AZN4" s="152"/>
      <c r="AZO4" s="154"/>
      <c r="AZP4" s="154"/>
      <c r="AZQ4" s="152"/>
      <c r="AZR4" s="153"/>
      <c r="AZS4" s="152"/>
      <c r="AZT4" s="152"/>
      <c r="AZU4" s="152"/>
      <c r="AZV4" s="152"/>
      <c r="AZW4" s="154"/>
      <c r="AZX4" s="154"/>
      <c r="AZY4" s="152"/>
      <c r="AZZ4" s="153"/>
      <c r="BAA4" s="152"/>
      <c r="BAB4" s="152"/>
      <c r="BAC4" s="152"/>
      <c r="BAD4" s="152"/>
      <c r="BAE4" s="154"/>
      <c r="BAF4" s="154"/>
      <c r="BAG4" s="152"/>
      <c r="BAH4" s="153"/>
      <c r="BAI4" s="152"/>
      <c r="BAJ4" s="152"/>
      <c r="BAK4" s="152"/>
      <c r="BAL4" s="152"/>
      <c r="BAM4" s="154"/>
      <c r="BAN4" s="154"/>
      <c r="BAO4" s="152"/>
      <c r="BAP4" s="153"/>
      <c r="BAQ4" s="152"/>
      <c r="BAR4" s="152"/>
      <c r="BAS4" s="152"/>
      <c r="BAT4" s="152"/>
      <c r="BAU4" s="154"/>
      <c r="BAV4" s="154"/>
      <c r="BAW4" s="152"/>
      <c r="BAX4" s="153"/>
      <c r="BAY4" s="152"/>
      <c r="BAZ4" s="152"/>
      <c r="BBA4" s="152"/>
      <c r="BBB4" s="152"/>
      <c r="BBC4" s="154"/>
      <c r="BBD4" s="154"/>
      <c r="BBE4" s="152"/>
      <c r="BBF4" s="153"/>
      <c r="BBG4" s="152"/>
      <c r="BBH4" s="152"/>
      <c r="BBI4" s="152"/>
      <c r="BBJ4" s="152"/>
      <c r="BBK4" s="154"/>
      <c r="BBL4" s="154"/>
      <c r="BBM4" s="152"/>
      <c r="BBN4" s="153"/>
      <c r="BBO4" s="152"/>
      <c r="BBP4" s="152"/>
      <c r="BBQ4" s="152"/>
      <c r="BBR4" s="152"/>
      <c r="BBS4" s="154"/>
      <c r="BBT4" s="154"/>
      <c r="BBU4" s="152"/>
      <c r="BBV4" s="153"/>
      <c r="BBW4" s="152"/>
      <c r="BBX4" s="152"/>
      <c r="BBY4" s="152"/>
      <c r="BBZ4" s="152"/>
      <c r="BCA4" s="154"/>
      <c r="BCB4" s="154"/>
      <c r="BCC4" s="152"/>
      <c r="BCD4" s="153"/>
      <c r="BCE4" s="152"/>
      <c r="BCF4" s="152"/>
      <c r="BCG4" s="152"/>
      <c r="BCH4" s="152"/>
      <c r="BCI4" s="154"/>
      <c r="BCJ4" s="154"/>
      <c r="BCK4" s="152"/>
      <c r="BCL4" s="153"/>
      <c r="BCM4" s="152"/>
      <c r="BCN4" s="152"/>
      <c r="BCO4" s="152"/>
      <c r="BCP4" s="152"/>
      <c r="BCQ4" s="154"/>
      <c r="BCR4" s="154"/>
      <c r="BCS4" s="152"/>
      <c r="BCT4" s="153"/>
      <c r="BCU4" s="152"/>
      <c r="BCV4" s="152"/>
      <c r="BCW4" s="152"/>
      <c r="BCX4" s="152"/>
      <c r="BCY4" s="154"/>
      <c r="BCZ4" s="154"/>
      <c r="BDA4" s="152"/>
      <c r="BDB4" s="153"/>
      <c r="BDC4" s="152"/>
      <c r="BDD4" s="152"/>
      <c r="BDE4" s="152"/>
      <c r="BDF4" s="152"/>
      <c r="BDG4" s="154"/>
      <c r="BDH4" s="154"/>
      <c r="BDI4" s="152"/>
      <c r="BDJ4" s="153"/>
      <c r="BDK4" s="152"/>
      <c r="BDL4" s="152"/>
      <c r="BDM4" s="152"/>
      <c r="BDN4" s="152"/>
      <c r="BDO4" s="154"/>
      <c r="BDP4" s="154"/>
      <c r="BDQ4" s="152"/>
      <c r="BDR4" s="153"/>
      <c r="BDS4" s="152"/>
      <c r="BDT4" s="152"/>
      <c r="BDU4" s="152"/>
      <c r="BDV4" s="152"/>
      <c r="BDW4" s="154"/>
      <c r="BDX4" s="154"/>
      <c r="BDY4" s="152"/>
      <c r="BDZ4" s="153"/>
      <c r="BEA4" s="152"/>
      <c r="BEB4" s="152"/>
      <c r="BEC4" s="152"/>
      <c r="BED4" s="152"/>
      <c r="BEE4" s="154"/>
      <c r="BEF4" s="154"/>
      <c r="BEG4" s="152"/>
      <c r="BEH4" s="153"/>
      <c r="BEI4" s="152"/>
      <c r="BEJ4" s="152"/>
      <c r="BEK4" s="152"/>
      <c r="BEL4" s="152"/>
      <c r="BEM4" s="154"/>
      <c r="BEN4" s="154"/>
      <c r="BEO4" s="152"/>
      <c r="BEP4" s="153"/>
      <c r="BEQ4" s="152"/>
      <c r="BER4" s="152"/>
      <c r="BES4" s="152"/>
      <c r="BET4" s="152"/>
      <c r="BEU4" s="154"/>
      <c r="BEV4" s="154"/>
      <c r="BEW4" s="152"/>
      <c r="BEX4" s="153"/>
      <c r="BEY4" s="152"/>
      <c r="BEZ4" s="152"/>
      <c r="BFA4" s="152"/>
      <c r="BFB4" s="152"/>
      <c r="BFC4" s="154"/>
      <c r="BFD4" s="154"/>
      <c r="BFE4" s="152"/>
      <c r="BFF4" s="153"/>
      <c r="BFG4" s="152"/>
      <c r="BFH4" s="152"/>
      <c r="BFI4" s="152"/>
      <c r="BFJ4" s="152"/>
      <c r="BFK4" s="154"/>
      <c r="BFL4" s="154"/>
      <c r="BFM4" s="152"/>
      <c r="BFN4" s="153"/>
      <c r="BFO4" s="152"/>
      <c r="BFP4" s="152"/>
      <c r="BFQ4" s="152"/>
      <c r="BFR4" s="152"/>
      <c r="BFS4" s="154"/>
      <c r="BFT4" s="154"/>
      <c r="BFU4" s="152"/>
      <c r="BFV4" s="153"/>
      <c r="BFW4" s="152"/>
      <c r="BFX4" s="152"/>
      <c r="BFY4" s="152"/>
      <c r="BFZ4" s="152"/>
      <c r="BGA4" s="154"/>
      <c r="BGB4" s="154"/>
      <c r="BGC4" s="152"/>
      <c r="BGD4" s="153"/>
      <c r="BGE4" s="152"/>
      <c r="BGF4" s="152"/>
      <c r="BGG4" s="152"/>
      <c r="BGH4" s="152"/>
      <c r="BGI4" s="154"/>
      <c r="BGJ4" s="154"/>
      <c r="BGK4" s="152"/>
      <c r="BGL4" s="153"/>
      <c r="BGM4" s="152"/>
      <c r="BGN4" s="152"/>
      <c r="BGO4" s="152"/>
      <c r="BGP4" s="152"/>
      <c r="BGQ4" s="154"/>
      <c r="BGR4" s="154"/>
      <c r="BGS4" s="152"/>
      <c r="BGT4" s="153"/>
      <c r="BGU4" s="152"/>
      <c r="BGV4" s="152"/>
      <c r="BGW4" s="152"/>
      <c r="BGX4" s="152"/>
      <c r="BGY4" s="154"/>
      <c r="BGZ4" s="154"/>
      <c r="BHA4" s="152"/>
      <c r="BHB4" s="153"/>
      <c r="BHC4" s="152"/>
      <c r="BHD4" s="152"/>
      <c r="BHE4" s="152"/>
      <c r="BHF4" s="152"/>
      <c r="BHG4" s="154"/>
      <c r="BHH4" s="154"/>
      <c r="BHI4" s="152"/>
      <c r="BHJ4" s="153"/>
      <c r="BHK4" s="152"/>
      <c r="BHL4" s="152"/>
      <c r="BHM4" s="152"/>
      <c r="BHN4" s="152"/>
      <c r="BHO4" s="154"/>
      <c r="BHP4" s="154"/>
      <c r="BHQ4" s="152"/>
      <c r="BHR4" s="153"/>
      <c r="BHS4" s="152"/>
      <c r="BHT4" s="152"/>
      <c r="BHU4" s="152"/>
      <c r="BHV4" s="152"/>
      <c r="BHW4" s="154"/>
      <c r="BHX4" s="154"/>
      <c r="BHY4" s="152"/>
      <c r="BHZ4" s="153"/>
      <c r="BIA4" s="152"/>
      <c r="BIB4" s="152"/>
      <c r="BIC4" s="152"/>
      <c r="BID4" s="152"/>
      <c r="BIE4" s="154"/>
      <c r="BIF4" s="154"/>
      <c r="BIG4" s="152"/>
      <c r="BIH4" s="153"/>
      <c r="BII4" s="152"/>
      <c r="BIJ4" s="152"/>
      <c r="BIK4" s="152"/>
      <c r="BIL4" s="152"/>
      <c r="BIM4" s="154"/>
      <c r="BIN4" s="154"/>
      <c r="BIO4" s="152"/>
      <c r="BIP4" s="153"/>
      <c r="BIQ4" s="152"/>
      <c r="BIR4" s="152"/>
      <c r="BIS4" s="152"/>
      <c r="BIT4" s="152"/>
      <c r="BIU4" s="154"/>
      <c r="BIV4" s="154"/>
      <c r="BIW4" s="152"/>
      <c r="BIX4" s="153"/>
      <c r="BIY4" s="152"/>
      <c r="BIZ4" s="152"/>
      <c r="BJA4" s="152"/>
      <c r="BJB4" s="152"/>
      <c r="BJC4" s="154"/>
      <c r="BJD4" s="154"/>
      <c r="BJE4" s="152"/>
      <c r="BJF4" s="153"/>
      <c r="BJG4" s="152"/>
      <c r="BJH4" s="152"/>
      <c r="BJI4" s="152"/>
      <c r="BJJ4" s="152"/>
      <c r="BJK4" s="154"/>
      <c r="BJL4" s="154"/>
      <c r="BJM4" s="152"/>
      <c r="BJN4" s="153"/>
      <c r="BJO4" s="152"/>
      <c r="BJP4" s="152"/>
      <c r="BJQ4" s="152"/>
      <c r="BJR4" s="152"/>
      <c r="BJS4" s="154"/>
      <c r="BJT4" s="154"/>
      <c r="BJU4" s="152"/>
      <c r="BJV4" s="153"/>
      <c r="BJW4" s="152"/>
      <c r="BJX4" s="152"/>
      <c r="BJY4" s="152"/>
      <c r="BJZ4" s="152"/>
      <c r="BKA4" s="154"/>
      <c r="BKB4" s="154"/>
      <c r="BKC4" s="152"/>
      <c r="BKD4" s="153"/>
      <c r="BKE4" s="152"/>
      <c r="BKF4" s="152"/>
      <c r="BKG4" s="152"/>
      <c r="BKH4" s="152"/>
      <c r="BKI4" s="154"/>
      <c r="BKJ4" s="154"/>
      <c r="BKK4" s="152"/>
      <c r="BKL4" s="153"/>
      <c r="BKM4" s="152"/>
      <c r="BKN4" s="152"/>
      <c r="BKO4" s="152"/>
      <c r="BKP4" s="152"/>
      <c r="BKQ4" s="154"/>
      <c r="BKR4" s="154"/>
      <c r="BKS4" s="152"/>
      <c r="BKT4" s="153"/>
      <c r="BKU4" s="152"/>
      <c r="BKV4" s="152"/>
      <c r="BKW4" s="152"/>
      <c r="BKX4" s="152"/>
      <c r="BKY4" s="154"/>
      <c r="BKZ4" s="154"/>
      <c r="BLA4" s="152"/>
      <c r="BLB4" s="153"/>
      <c r="BLC4" s="152"/>
      <c r="BLD4" s="152"/>
      <c r="BLE4" s="152"/>
      <c r="BLF4" s="152"/>
      <c r="BLG4" s="154"/>
      <c r="BLH4" s="154"/>
      <c r="BLI4" s="152"/>
      <c r="BLJ4" s="153"/>
      <c r="BLK4" s="152"/>
      <c r="BLL4" s="152"/>
      <c r="BLM4" s="152"/>
      <c r="BLN4" s="152"/>
      <c r="BLO4" s="154"/>
      <c r="BLP4" s="154"/>
      <c r="BLQ4" s="152"/>
      <c r="BLR4" s="153"/>
      <c r="BLS4" s="152"/>
      <c r="BLT4" s="152"/>
      <c r="BLU4" s="152"/>
      <c r="BLV4" s="152"/>
      <c r="BLW4" s="154"/>
      <c r="BLX4" s="154"/>
      <c r="BLY4" s="152"/>
      <c r="BLZ4" s="153"/>
      <c r="BMA4" s="152"/>
      <c r="BMB4" s="152"/>
      <c r="BMC4" s="152"/>
      <c r="BMD4" s="152"/>
      <c r="BME4" s="154"/>
      <c r="BMF4" s="154"/>
      <c r="BMG4" s="152"/>
      <c r="BMH4" s="153"/>
      <c r="BMI4" s="152"/>
      <c r="BMJ4" s="152"/>
      <c r="BMK4" s="152"/>
      <c r="BML4" s="152"/>
      <c r="BMM4" s="154"/>
      <c r="BMN4" s="154"/>
      <c r="BMO4" s="152"/>
      <c r="BMP4" s="153"/>
      <c r="BMQ4" s="152"/>
      <c r="BMR4" s="152"/>
      <c r="BMS4" s="152"/>
      <c r="BMT4" s="152"/>
      <c r="BMU4" s="154"/>
      <c r="BMV4" s="154"/>
      <c r="BMW4" s="152"/>
      <c r="BMX4" s="153"/>
      <c r="BMY4" s="152"/>
      <c r="BMZ4" s="152"/>
      <c r="BNA4" s="152"/>
      <c r="BNB4" s="152"/>
      <c r="BNC4" s="154"/>
      <c r="BND4" s="154"/>
      <c r="BNE4" s="152"/>
      <c r="BNF4" s="153"/>
      <c r="BNG4" s="152"/>
      <c r="BNH4" s="152"/>
      <c r="BNI4" s="152"/>
      <c r="BNJ4" s="152"/>
      <c r="BNK4" s="154"/>
      <c r="BNL4" s="154"/>
      <c r="BNM4" s="152"/>
      <c r="BNN4" s="153"/>
      <c r="BNO4" s="152"/>
      <c r="BNP4" s="152"/>
      <c r="BNQ4" s="152"/>
      <c r="BNR4" s="152"/>
      <c r="BNS4" s="154"/>
      <c r="BNT4" s="154"/>
      <c r="BNU4" s="152"/>
      <c r="BNV4" s="153"/>
      <c r="BNW4" s="152"/>
      <c r="BNX4" s="152"/>
      <c r="BNY4" s="152"/>
      <c r="BNZ4" s="152"/>
      <c r="BOA4" s="154"/>
      <c r="BOB4" s="154"/>
      <c r="BOC4" s="152"/>
      <c r="BOD4" s="153"/>
      <c r="BOE4" s="152"/>
      <c r="BOF4" s="152"/>
      <c r="BOG4" s="152"/>
      <c r="BOH4" s="152"/>
      <c r="BOI4" s="154"/>
      <c r="BOJ4" s="154"/>
      <c r="BOK4" s="152"/>
      <c r="BOL4" s="153"/>
      <c r="BOM4" s="152"/>
      <c r="BON4" s="152"/>
      <c r="BOO4" s="152"/>
      <c r="BOP4" s="152"/>
      <c r="BOQ4" s="154"/>
      <c r="BOR4" s="154"/>
      <c r="BOS4" s="152"/>
      <c r="BOT4" s="153"/>
      <c r="BOU4" s="152"/>
      <c r="BOV4" s="152"/>
      <c r="BOW4" s="152"/>
      <c r="BOX4" s="152"/>
      <c r="BOY4" s="154"/>
      <c r="BOZ4" s="154"/>
      <c r="BPA4" s="152"/>
      <c r="BPB4" s="153"/>
      <c r="BPC4" s="152"/>
      <c r="BPD4" s="152"/>
      <c r="BPE4" s="152"/>
      <c r="BPF4" s="152"/>
      <c r="BPG4" s="154"/>
      <c r="BPH4" s="154"/>
      <c r="BPI4" s="152"/>
      <c r="BPJ4" s="153"/>
      <c r="BPK4" s="152"/>
      <c r="BPL4" s="152"/>
      <c r="BPM4" s="152"/>
      <c r="BPN4" s="152"/>
      <c r="BPO4" s="154"/>
      <c r="BPP4" s="154"/>
      <c r="BPQ4" s="152"/>
      <c r="BPR4" s="153"/>
      <c r="BPS4" s="152"/>
      <c r="BPT4" s="152"/>
      <c r="BPU4" s="152"/>
      <c r="BPV4" s="152"/>
      <c r="BPW4" s="154"/>
      <c r="BPX4" s="154"/>
      <c r="BPY4" s="152"/>
      <c r="BPZ4" s="153"/>
      <c r="BQA4" s="152"/>
      <c r="BQB4" s="152"/>
      <c r="BQC4" s="152"/>
      <c r="BQD4" s="152"/>
      <c r="BQE4" s="154"/>
      <c r="BQF4" s="154"/>
      <c r="BQG4" s="152"/>
      <c r="BQH4" s="153"/>
      <c r="BQI4" s="152"/>
      <c r="BQJ4" s="152"/>
      <c r="BQK4" s="152"/>
      <c r="BQL4" s="152"/>
      <c r="BQM4" s="154"/>
      <c r="BQN4" s="154"/>
      <c r="BQO4" s="152"/>
      <c r="BQP4" s="153"/>
      <c r="BQQ4" s="152"/>
      <c r="BQR4" s="152"/>
      <c r="BQS4" s="152"/>
      <c r="BQT4" s="152"/>
      <c r="BQU4" s="154"/>
      <c r="BQV4" s="154"/>
      <c r="BQW4" s="152"/>
      <c r="BQX4" s="153"/>
      <c r="BQY4" s="152"/>
      <c r="BQZ4" s="152"/>
      <c r="BRA4" s="152"/>
      <c r="BRB4" s="152"/>
      <c r="BRC4" s="154"/>
      <c r="BRD4" s="154"/>
      <c r="BRE4" s="152"/>
      <c r="BRF4" s="153"/>
      <c r="BRG4" s="152"/>
      <c r="BRH4" s="152"/>
      <c r="BRI4" s="152"/>
      <c r="BRJ4" s="152"/>
      <c r="BRK4" s="154"/>
      <c r="BRL4" s="154"/>
      <c r="BRM4" s="152"/>
      <c r="BRN4" s="153"/>
      <c r="BRO4" s="152"/>
      <c r="BRP4" s="152"/>
      <c r="BRQ4" s="152"/>
      <c r="BRR4" s="152"/>
      <c r="BRS4" s="154"/>
      <c r="BRT4" s="154"/>
      <c r="BRU4" s="152"/>
      <c r="BRV4" s="153"/>
      <c r="BRW4" s="152"/>
      <c r="BRX4" s="152"/>
      <c r="BRY4" s="152"/>
      <c r="BRZ4" s="152"/>
      <c r="BSA4" s="154"/>
      <c r="BSB4" s="154"/>
      <c r="BSC4" s="152"/>
      <c r="BSD4" s="153"/>
      <c r="BSE4" s="152"/>
      <c r="BSF4" s="152"/>
      <c r="BSG4" s="152"/>
      <c r="BSH4" s="152"/>
      <c r="BSI4" s="154"/>
      <c r="BSJ4" s="154"/>
      <c r="BSK4" s="152"/>
      <c r="BSL4" s="153"/>
      <c r="BSM4" s="152"/>
      <c r="BSN4" s="152"/>
      <c r="BSO4" s="152"/>
      <c r="BSP4" s="152"/>
      <c r="BSQ4" s="154"/>
      <c r="BSR4" s="154"/>
      <c r="BSS4" s="152"/>
      <c r="BST4" s="153"/>
      <c r="BSU4" s="152"/>
      <c r="BSV4" s="152"/>
      <c r="BSW4" s="152"/>
      <c r="BSX4" s="152"/>
      <c r="BSY4" s="154"/>
      <c r="BSZ4" s="154"/>
      <c r="BTA4" s="152"/>
      <c r="BTB4" s="153"/>
      <c r="BTC4" s="152"/>
      <c r="BTD4" s="152"/>
      <c r="BTE4" s="152"/>
      <c r="BTF4" s="152"/>
      <c r="BTG4" s="154"/>
      <c r="BTH4" s="154"/>
      <c r="BTI4" s="152"/>
      <c r="BTJ4" s="153"/>
      <c r="BTK4" s="152"/>
      <c r="BTL4" s="152"/>
      <c r="BTM4" s="152"/>
      <c r="BTN4" s="152"/>
      <c r="BTO4" s="154"/>
      <c r="BTP4" s="154"/>
      <c r="BTQ4" s="152"/>
      <c r="BTR4" s="153"/>
      <c r="BTS4" s="152"/>
      <c r="BTT4" s="152"/>
      <c r="BTU4" s="152"/>
      <c r="BTV4" s="152"/>
      <c r="BTW4" s="154"/>
      <c r="BTX4" s="154"/>
      <c r="BTY4" s="152"/>
      <c r="BTZ4" s="153"/>
      <c r="BUA4" s="152"/>
      <c r="BUB4" s="152"/>
      <c r="BUC4" s="152"/>
      <c r="BUD4" s="152"/>
      <c r="BUE4" s="154"/>
      <c r="BUF4" s="154"/>
      <c r="BUG4" s="152"/>
      <c r="BUH4" s="153"/>
      <c r="BUI4" s="152"/>
      <c r="BUJ4" s="152"/>
      <c r="BUK4" s="152"/>
      <c r="BUL4" s="152"/>
      <c r="BUM4" s="154"/>
      <c r="BUN4" s="154"/>
      <c r="BUO4" s="152"/>
      <c r="BUP4" s="153"/>
      <c r="BUQ4" s="152"/>
      <c r="BUR4" s="152"/>
      <c r="BUS4" s="152"/>
      <c r="BUT4" s="152"/>
      <c r="BUU4" s="154"/>
      <c r="BUV4" s="154"/>
      <c r="BUW4" s="152"/>
      <c r="BUX4" s="153"/>
      <c r="BUY4" s="152"/>
      <c r="BUZ4" s="152"/>
      <c r="BVA4" s="152"/>
      <c r="BVB4" s="152"/>
      <c r="BVC4" s="154"/>
      <c r="BVD4" s="154"/>
      <c r="BVE4" s="152"/>
      <c r="BVF4" s="153"/>
      <c r="BVG4" s="152"/>
      <c r="BVH4" s="152"/>
      <c r="BVI4" s="152"/>
      <c r="BVJ4" s="152"/>
      <c r="BVK4" s="154"/>
      <c r="BVL4" s="154"/>
      <c r="BVM4" s="152"/>
      <c r="BVN4" s="153"/>
      <c r="BVO4" s="152"/>
      <c r="BVP4" s="152"/>
      <c r="BVQ4" s="152"/>
      <c r="BVR4" s="152"/>
      <c r="BVS4" s="154"/>
      <c r="BVT4" s="154"/>
      <c r="BVU4" s="152"/>
      <c r="BVV4" s="153"/>
      <c r="BVW4" s="152"/>
      <c r="BVX4" s="152"/>
      <c r="BVY4" s="152"/>
      <c r="BVZ4" s="152"/>
      <c r="BWA4" s="154"/>
      <c r="BWB4" s="154"/>
      <c r="BWC4" s="152"/>
      <c r="BWD4" s="153"/>
      <c r="BWE4" s="152"/>
      <c r="BWF4" s="152"/>
      <c r="BWG4" s="152"/>
      <c r="BWH4" s="152"/>
      <c r="BWI4" s="154"/>
      <c r="BWJ4" s="154"/>
      <c r="BWK4" s="152"/>
      <c r="BWL4" s="153"/>
      <c r="BWM4" s="152"/>
      <c r="BWN4" s="152"/>
      <c r="BWO4" s="152"/>
      <c r="BWP4" s="152"/>
      <c r="BWQ4" s="154"/>
      <c r="BWR4" s="154"/>
      <c r="BWS4" s="152"/>
      <c r="BWT4" s="153"/>
      <c r="BWU4" s="152"/>
      <c r="BWV4" s="152"/>
      <c r="BWW4" s="152"/>
      <c r="BWX4" s="152"/>
      <c r="BWY4" s="154"/>
      <c r="BWZ4" s="154"/>
      <c r="BXA4" s="152"/>
      <c r="BXB4" s="153"/>
      <c r="BXC4" s="152"/>
      <c r="BXD4" s="152"/>
      <c r="BXE4" s="152"/>
      <c r="BXF4" s="152"/>
      <c r="BXG4" s="154"/>
      <c r="BXH4" s="154"/>
      <c r="BXI4" s="152"/>
      <c r="BXJ4" s="153"/>
      <c r="BXK4" s="152"/>
      <c r="BXL4" s="152"/>
      <c r="BXM4" s="152"/>
      <c r="BXN4" s="152"/>
      <c r="BXO4" s="154"/>
      <c r="BXP4" s="154"/>
      <c r="BXQ4" s="152"/>
      <c r="BXR4" s="153"/>
      <c r="BXS4" s="152"/>
      <c r="BXT4" s="152"/>
      <c r="BXU4" s="152"/>
      <c r="BXV4" s="152"/>
      <c r="BXW4" s="154"/>
      <c r="BXX4" s="154"/>
      <c r="BXY4" s="152"/>
      <c r="BXZ4" s="153"/>
      <c r="BYA4" s="152"/>
      <c r="BYB4" s="152"/>
      <c r="BYC4" s="152"/>
      <c r="BYD4" s="152"/>
      <c r="BYE4" s="154"/>
      <c r="BYF4" s="154"/>
      <c r="BYG4" s="152"/>
      <c r="BYH4" s="153"/>
      <c r="BYI4" s="152"/>
      <c r="BYJ4" s="152"/>
      <c r="BYK4" s="152"/>
      <c r="BYL4" s="152"/>
      <c r="BYM4" s="154"/>
      <c r="BYN4" s="154"/>
      <c r="BYO4" s="152"/>
      <c r="BYP4" s="153"/>
      <c r="BYQ4" s="152"/>
      <c r="BYR4" s="152"/>
      <c r="BYS4" s="152"/>
      <c r="BYT4" s="152"/>
      <c r="BYU4" s="154"/>
      <c r="BYV4" s="154"/>
      <c r="BYW4" s="152"/>
      <c r="BYX4" s="153"/>
      <c r="BYY4" s="152"/>
      <c r="BYZ4" s="152"/>
      <c r="BZA4" s="152"/>
      <c r="BZB4" s="152"/>
      <c r="BZC4" s="154"/>
      <c r="BZD4" s="154"/>
      <c r="BZE4" s="152"/>
      <c r="BZF4" s="153"/>
      <c r="BZG4" s="152"/>
      <c r="BZH4" s="152"/>
      <c r="BZI4" s="152"/>
      <c r="BZJ4" s="152"/>
      <c r="BZK4" s="154"/>
      <c r="BZL4" s="154"/>
      <c r="BZM4" s="152"/>
      <c r="BZN4" s="153"/>
      <c r="BZO4" s="152"/>
      <c r="BZP4" s="152"/>
      <c r="BZQ4" s="152"/>
      <c r="BZR4" s="152"/>
      <c r="BZS4" s="154"/>
      <c r="BZT4" s="154"/>
      <c r="BZU4" s="152"/>
      <c r="BZV4" s="153"/>
      <c r="BZW4" s="152"/>
      <c r="BZX4" s="152"/>
      <c r="BZY4" s="152"/>
      <c r="BZZ4" s="152"/>
      <c r="CAA4" s="154"/>
      <c r="CAB4" s="154"/>
      <c r="CAC4" s="152"/>
      <c r="CAD4" s="153"/>
      <c r="CAE4" s="152"/>
      <c r="CAF4" s="152"/>
      <c r="CAG4" s="152"/>
      <c r="CAH4" s="152"/>
      <c r="CAI4" s="154"/>
      <c r="CAJ4" s="154"/>
      <c r="CAK4" s="152"/>
      <c r="CAL4" s="153"/>
      <c r="CAM4" s="152"/>
      <c r="CAN4" s="152"/>
      <c r="CAO4" s="152"/>
      <c r="CAP4" s="152"/>
      <c r="CAQ4" s="154"/>
      <c r="CAR4" s="154"/>
      <c r="CAS4" s="152"/>
      <c r="CAT4" s="153"/>
      <c r="CAU4" s="152"/>
      <c r="CAV4" s="152"/>
      <c r="CAW4" s="152"/>
      <c r="CAX4" s="152"/>
      <c r="CAY4" s="154"/>
      <c r="CAZ4" s="154"/>
      <c r="CBA4" s="152"/>
      <c r="CBB4" s="153"/>
      <c r="CBC4" s="152"/>
      <c r="CBD4" s="152"/>
      <c r="CBE4" s="152"/>
      <c r="CBF4" s="152"/>
      <c r="CBG4" s="154"/>
      <c r="CBH4" s="154"/>
      <c r="CBI4" s="152"/>
      <c r="CBJ4" s="153"/>
      <c r="CBK4" s="152"/>
      <c r="CBL4" s="152"/>
      <c r="CBM4" s="152"/>
      <c r="CBN4" s="152"/>
      <c r="CBO4" s="154"/>
      <c r="CBP4" s="154"/>
      <c r="CBQ4" s="152"/>
      <c r="CBR4" s="153"/>
      <c r="CBS4" s="152"/>
      <c r="CBT4" s="152"/>
      <c r="CBU4" s="152"/>
      <c r="CBV4" s="152"/>
      <c r="CBW4" s="154"/>
      <c r="CBX4" s="154"/>
      <c r="CBY4" s="152"/>
      <c r="CBZ4" s="153"/>
      <c r="CCA4" s="152"/>
      <c r="CCB4" s="152"/>
      <c r="CCC4" s="152"/>
      <c r="CCD4" s="152"/>
      <c r="CCE4" s="154"/>
      <c r="CCF4" s="154"/>
      <c r="CCG4" s="152"/>
      <c r="CCH4" s="153"/>
      <c r="CCI4" s="152"/>
      <c r="CCJ4" s="152"/>
      <c r="CCK4" s="152"/>
      <c r="CCL4" s="152"/>
      <c r="CCM4" s="154"/>
      <c r="CCN4" s="154"/>
      <c r="CCO4" s="152"/>
      <c r="CCP4" s="153"/>
      <c r="CCQ4" s="152"/>
      <c r="CCR4" s="152"/>
      <c r="CCS4" s="152"/>
      <c r="CCT4" s="152"/>
      <c r="CCU4" s="154"/>
      <c r="CCV4" s="154"/>
      <c r="CCW4" s="152"/>
      <c r="CCX4" s="153"/>
      <c r="CCY4" s="152"/>
      <c r="CCZ4" s="152"/>
      <c r="CDA4" s="152"/>
      <c r="CDB4" s="152"/>
      <c r="CDC4" s="154"/>
      <c r="CDD4" s="154"/>
      <c r="CDE4" s="152"/>
      <c r="CDF4" s="153"/>
      <c r="CDG4" s="152"/>
      <c r="CDH4" s="152"/>
      <c r="CDI4" s="152"/>
      <c r="CDJ4" s="152"/>
      <c r="CDK4" s="154"/>
      <c r="CDL4" s="154"/>
      <c r="CDM4" s="152"/>
      <c r="CDN4" s="153"/>
      <c r="CDO4" s="152"/>
      <c r="CDP4" s="152"/>
      <c r="CDQ4" s="152"/>
      <c r="CDR4" s="152"/>
      <c r="CDS4" s="154"/>
      <c r="CDT4" s="154"/>
      <c r="CDU4" s="152"/>
      <c r="CDV4" s="153"/>
      <c r="CDW4" s="152"/>
      <c r="CDX4" s="152"/>
      <c r="CDY4" s="152"/>
      <c r="CDZ4" s="152"/>
      <c r="CEA4" s="154"/>
      <c r="CEB4" s="154"/>
      <c r="CEC4" s="152"/>
      <c r="CED4" s="153"/>
      <c r="CEE4" s="152"/>
      <c r="CEF4" s="152"/>
      <c r="CEG4" s="152"/>
      <c r="CEH4" s="152"/>
      <c r="CEI4" s="154"/>
      <c r="CEJ4" s="154"/>
      <c r="CEK4" s="152"/>
      <c r="CEL4" s="153"/>
      <c r="CEM4" s="152"/>
      <c r="CEN4" s="152"/>
      <c r="CEO4" s="152"/>
      <c r="CEP4" s="152"/>
      <c r="CEQ4" s="154"/>
      <c r="CER4" s="154"/>
      <c r="CES4" s="152"/>
      <c r="CET4" s="153"/>
      <c r="CEU4" s="152"/>
      <c r="CEV4" s="152"/>
      <c r="CEW4" s="152"/>
      <c r="CEX4" s="152"/>
      <c r="CEY4" s="154"/>
      <c r="CEZ4" s="154"/>
      <c r="CFA4" s="152"/>
      <c r="CFB4" s="153"/>
      <c r="CFC4" s="152"/>
      <c r="CFD4" s="152"/>
      <c r="CFE4" s="152"/>
      <c r="CFF4" s="152"/>
      <c r="CFG4" s="154"/>
      <c r="CFH4" s="154"/>
      <c r="CFI4" s="152"/>
      <c r="CFJ4" s="153"/>
      <c r="CFK4" s="152"/>
      <c r="CFL4" s="152"/>
      <c r="CFM4" s="152"/>
      <c r="CFN4" s="152"/>
      <c r="CFO4" s="154"/>
      <c r="CFP4" s="154"/>
      <c r="CFQ4" s="152"/>
      <c r="CFR4" s="153"/>
      <c r="CFS4" s="152"/>
      <c r="CFT4" s="152"/>
      <c r="CFU4" s="152"/>
      <c r="CFV4" s="152"/>
      <c r="CFW4" s="154"/>
      <c r="CFX4" s="154"/>
      <c r="CFY4" s="152"/>
      <c r="CFZ4" s="153"/>
      <c r="CGA4" s="152"/>
      <c r="CGB4" s="152"/>
      <c r="CGC4" s="152"/>
      <c r="CGD4" s="152"/>
      <c r="CGE4" s="154"/>
      <c r="CGF4" s="154"/>
      <c r="CGG4" s="152"/>
      <c r="CGH4" s="153"/>
      <c r="CGI4" s="152"/>
      <c r="CGJ4" s="152"/>
      <c r="CGK4" s="152"/>
      <c r="CGL4" s="152"/>
      <c r="CGM4" s="154"/>
      <c r="CGN4" s="154"/>
      <c r="CGO4" s="152"/>
      <c r="CGP4" s="153"/>
      <c r="CGQ4" s="152"/>
      <c r="CGR4" s="152"/>
      <c r="CGS4" s="152"/>
      <c r="CGT4" s="152"/>
      <c r="CGU4" s="154"/>
      <c r="CGV4" s="154"/>
      <c r="CGW4" s="152"/>
      <c r="CGX4" s="153"/>
      <c r="CGY4" s="152"/>
      <c r="CGZ4" s="152"/>
      <c r="CHA4" s="152"/>
      <c r="CHB4" s="152"/>
      <c r="CHC4" s="154"/>
      <c r="CHD4" s="154"/>
      <c r="CHE4" s="152"/>
      <c r="CHF4" s="153"/>
      <c r="CHG4" s="152"/>
      <c r="CHH4" s="152"/>
      <c r="CHI4" s="152"/>
      <c r="CHJ4" s="152"/>
      <c r="CHK4" s="154"/>
      <c r="CHL4" s="154"/>
      <c r="CHM4" s="152"/>
      <c r="CHN4" s="153"/>
      <c r="CHO4" s="152"/>
      <c r="CHP4" s="152"/>
      <c r="CHQ4" s="152"/>
      <c r="CHR4" s="152"/>
      <c r="CHS4" s="154"/>
      <c r="CHT4" s="154"/>
      <c r="CHU4" s="152"/>
      <c r="CHV4" s="153"/>
      <c r="CHW4" s="152"/>
      <c r="CHX4" s="152"/>
      <c r="CHY4" s="152"/>
      <c r="CHZ4" s="152"/>
      <c r="CIA4" s="154"/>
      <c r="CIB4" s="154"/>
      <c r="CIC4" s="152"/>
      <c r="CID4" s="153"/>
      <c r="CIE4" s="152"/>
      <c r="CIF4" s="152"/>
      <c r="CIG4" s="152"/>
      <c r="CIH4" s="152"/>
      <c r="CII4" s="154"/>
      <c r="CIJ4" s="154"/>
      <c r="CIK4" s="152"/>
      <c r="CIL4" s="153"/>
      <c r="CIM4" s="152"/>
      <c r="CIN4" s="152"/>
      <c r="CIO4" s="152"/>
      <c r="CIP4" s="152"/>
      <c r="CIQ4" s="154"/>
      <c r="CIR4" s="154"/>
      <c r="CIS4" s="152"/>
      <c r="CIT4" s="153"/>
      <c r="CIU4" s="152"/>
      <c r="CIV4" s="152"/>
      <c r="CIW4" s="152"/>
      <c r="CIX4" s="152"/>
      <c r="CIY4" s="154"/>
      <c r="CIZ4" s="154"/>
      <c r="CJA4" s="152"/>
      <c r="CJB4" s="153"/>
      <c r="CJC4" s="152"/>
      <c r="CJD4" s="152"/>
      <c r="CJE4" s="152"/>
      <c r="CJF4" s="152"/>
      <c r="CJG4" s="154"/>
      <c r="CJH4" s="154"/>
      <c r="CJI4" s="152"/>
      <c r="CJJ4" s="153"/>
      <c r="CJK4" s="152"/>
      <c r="CJL4" s="152"/>
      <c r="CJM4" s="152"/>
      <c r="CJN4" s="152"/>
      <c r="CJO4" s="154"/>
      <c r="CJP4" s="154"/>
      <c r="CJQ4" s="152"/>
      <c r="CJR4" s="153"/>
      <c r="CJS4" s="152"/>
      <c r="CJT4" s="152"/>
      <c r="CJU4" s="152"/>
      <c r="CJV4" s="152"/>
      <c r="CJW4" s="154"/>
      <c r="CJX4" s="154"/>
      <c r="CJY4" s="152"/>
      <c r="CJZ4" s="153"/>
      <c r="CKA4" s="152"/>
      <c r="CKB4" s="152"/>
      <c r="CKC4" s="152"/>
      <c r="CKD4" s="152"/>
      <c r="CKE4" s="154"/>
      <c r="CKF4" s="154"/>
      <c r="CKG4" s="152"/>
      <c r="CKH4" s="153"/>
      <c r="CKI4" s="152"/>
      <c r="CKJ4" s="152"/>
      <c r="CKK4" s="152"/>
      <c r="CKL4" s="152"/>
      <c r="CKM4" s="154"/>
      <c r="CKN4" s="154"/>
      <c r="CKO4" s="152"/>
      <c r="CKP4" s="153"/>
      <c r="CKQ4" s="152"/>
      <c r="CKR4" s="152"/>
      <c r="CKS4" s="152"/>
      <c r="CKT4" s="152"/>
      <c r="CKU4" s="154"/>
      <c r="CKV4" s="154"/>
      <c r="CKW4" s="152"/>
      <c r="CKX4" s="153"/>
      <c r="CKY4" s="152"/>
      <c r="CKZ4" s="152"/>
      <c r="CLA4" s="152"/>
      <c r="CLB4" s="152"/>
      <c r="CLC4" s="154"/>
      <c r="CLD4" s="154"/>
      <c r="CLE4" s="152"/>
      <c r="CLF4" s="153"/>
      <c r="CLG4" s="152"/>
      <c r="CLH4" s="152"/>
      <c r="CLI4" s="152"/>
      <c r="CLJ4" s="152"/>
      <c r="CLK4" s="154"/>
      <c r="CLL4" s="154"/>
      <c r="CLM4" s="152"/>
      <c r="CLN4" s="153"/>
      <c r="CLO4" s="152"/>
      <c r="CLP4" s="152"/>
      <c r="CLQ4" s="152"/>
      <c r="CLR4" s="152"/>
      <c r="CLS4" s="154"/>
      <c r="CLT4" s="154"/>
      <c r="CLU4" s="152"/>
      <c r="CLV4" s="153"/>
      <c r="CLW4" s="152"/>
      <c r="CLX4" s="152"/>
      <c r="CLY4" s="152"/>
      <c r="CLZ4" s="152"/>
      <c r="CMA4" s="154"/>
      <c r="CMB4" s="154"/>
      <c r="CMC4" s="152"/>
      <c r="CMD4" s="153"/>
      <c r="CME4" s="152"/>
      <c r="CMF4" s="152"/>
      <c r="CMG4" s="152"/>
      <c r="CMH4" s="152"/>
      <c r="CMI4" s="154"/>
      <c r="CMJ4" s="154"/>
      <c r="CMK4" s="152"/>
      <c r="CML4" s="153"/>
      <c r="CMM4" s="152"/>
      <c r="CMN4" s="152"/>
      <c r="CMO4" s="152"/>
      <c r="CMP4" s="152"/>
      <c r="CMQ4" s="154"/>
      <c r="CMR4" s="154"/>
      <c r="CMS4" s="152"/>
      <c r="CMT4" s="153"/>
      <c r="CMU4" s="152"/>
      <c r="CMV4" s="152"/>
      <c r="CMW4" s="152"/>
      <c r="CMX4" s="152"/>
      <c r="CMY4" s="154"/>
      <c r="CMZ4" s="154"/>
      <c r="CNA4" s="152"/>
      <c r="CNB4" s="153"/>
      <c r="CNC4" s="152"/>
      <c r="CND4" s="152"/>
      <c r="CNE4" s="152"/>
      <c r="CNF4" s="152"/>
      <c r="CNG4" s="154"/>
      <c r="CNH4" s="154"/>
      <c r="CNI4" s="152"/>
      <c r="CNJ4" s="153"/>
      <c r="CNK4" s="152"/>
      <c r="CNL4" s="152"/>
      <c r="CNM4" s="152"/>
      <c r="CNN4" s="152"/>
      <c r="CNO4" s="154"/>
      <c r="CNP4" s="154"/>
      <c r="CNQ4" s="152"/>
      <c r="CNR4" s="153"/>
      <c r="CNS4" s="152"/>
      <c r="CNT4" s="152"/>
      <c r="CNU4" s="152"/>
      <c r="CNV4" s="152"/>
      <c r="CNW4" s="154"/>
      <c r="CNX4" s="154"/>
      <c r="CNY4" s="152"/>
      <c r="CNZ4" s="153"/>
      <c r="COA4" s="152"/>
      <c r="COB4" s="152"/>
      <c r="COC4" s="152"/>
      <c r="COD4" s="152"/>
      <c r="COE4" s="154"/>
      <c r="COF4" s="154"/>
      <c r="COG4" s="152"/>
      <c r="COH4" s="153"/>
      <c r="COI4" s="152"/>
      <c r="COJ4" s="152"/>
      <c r="COK4" s="152"/>
      <c r="COL4" s="152"/>
      <c r="COM4" s="154"/>
      <c r="CON4" s="154"/>
      <c r="COO4" s="152"/>
      <c r="COP4" s="153"/>
      <c r="COQ4" s="152"/>
      <c r="COR4" s="152"/>
      <c r="COS4" s="152"/>
      <c r="COT4" s="152"/>
      <c r="COU4" s="154"/>
      <c r="COV4" s="154"/>
      <c r="COW4" s="152"/>
      <c r="COX4" s="153"/>
      <c r="COY4" s="152"/>
      <c r="COZ4" s="152"/>
      <c r="CPA4" s="152"/>
      <c r="CPB4" s="152"/>
      <c r="CPC4" s="154"/>
      <c r="CPD4" s="154"/>
      <c r="CPE4" s="152"/>
      <c r="CPF4" s="153"/>
      <c r="CPG4" s="152"/>
      <c r="CPH4" s="152"/>
      <c r="CPI4" s="152"/>
      <c r="CPJ4" s="152"/>
      <c r="CPK4" s="154"/>
      <c r="CPL4" s="154"/>
      <c r="CPM4" s="152"/>
      <c r="CPN4" s="153"/>
      <c r="CPO4" s="152"/>
      <c r="CPP4" s="152"/>
      <c r="CPQ4" s="152"/>
      <c r="CPR4" s="152"/>
      <c r="CPS4" s="154"/>
      <c r="CPT4" s="154"/>
      <c r="CPU4" s="152"/>
      <c r="CPV4" s="153"/>
      <c r="CPW4" s="152"/>
      <c r="CPX4" s="152"/>
      <c r="CPY4" s="152"/>
      <c r="CPZ4" s="152"/>
      <c r="CQA4" s="154"/>
      <c r="CQB4" s="154"/>
      <c r="CQC4" s="152"/>
      <c r="CQD4" s="153"/>
      <c r="CQE4" s="152"/>
      <c r="CQF4" s="152"/>
      <c r="CQG4" s="152"/>
      <c r="CQH4" s="152"/>
      <c r="CQI4" s="154"/>
      <c r="CQJ4" s="154"/>
      <c r="CQK4" s="152"/>
      <c r="CQL4" s="153"/>
      <c r="CQM4" s="152"/>
      <c r="CQN4" s="152"/>
      <c r="CQO4" s="152"/>
      <c r="CQP4" s="152"/>
      <c r="CQQ4" s="154"/>
      <c r="CQR4" s="154"/>
      <c r="CQS4" s="152"/>
      <c r="CQT4" s="153"/>
      <c r="CQU4" s="152"/>
      <c r="CQV4" s="152"/>
      <c r="CQW4" s="152"/>
      <c r="CQX4" s="152"/>
      <c r="CQY4" s="154"/>
      <c r="CQZ4" s="154"/>
      <c r="CRA4" s="152"/>
      <c r="CRB4" s="153"/>
      <c r="CRC4" s="152"/>
      <c r="CRD4" s="152"/>
      <c r="CRE4" s="152"/>
      <c r="CRF4" s="152"/>
      <c r="CRG4" s="154"/>
      <c r="CRH4" s="154"/>
      <c r="CRI4" s="152"/>
      <c r="CRJ4" s="153"/>
      <c r="CRK4" s="152"/>
      <c r="CRL4" s="152"/>
      <c r="CRM4" s="152"/>
      <c r="CRN4" s="152"/>
      <c r="CRO4" s="154"/>
      <c r="CRP4" s="154"/>
      <c r="CRQ4" s="152"/>
      <c r="CRR4" s="153"/>
      <c r="CRS4" s="152"/>
      <c r="CRT4" s="152"/>
      <c r="CRU4" s="152"/>
      <c r="CRV4" s="152"/>
      <c r="CRW4" s="154"/>
      <c r="CRX4" s="154"/>
      <c r="CRY4" s="152"/>
      <c r="CRZ4" s="153"/>
      <c r="CSA4" s="152"/>
      <c r="CSB4" s="152"/>
      <c r="CSC4" s="152"/>
      <c r="CSD4" s="152"/>
      <c r="CSE4" s="154"/>
      <c r="CSF4" s="154"/>
      <c r="CSG4" s="152"/>
      <c r="CSH4" s="153"/>
      <c r="CSI4" s="152"/>
      <c r="CSJ4" s="152"/>
      <c r="CSK4" s="152"/>
      <c r="CSL4" s="152"/>
      <c r="CSM4" s="154"/>
      <c r="CSN4" s="154"/>
      <c r="CSO4" s="152"/>
      <c r="CSP4" s="153"/>
      <c r="CSQ4" s="152"/>
      <c r="CSR4" s="152"/>
      <c r="CSS4" s="152"/>
      <c r="CST4" s="152"/>
      <c r="CSU4" s="154"/>
      <c r="CSV4" s="154"/>
      <c r="CSW4" s="152"/>
      <c r="CSX4" s="153"/>
      <c r="CSY4" s="152"/>
      <c r="CSZ4" s="152"/>
      <c r="CTA4" s="152"/>
      <c r="CTB4" s="152"/>
      <c r="CTC4" s="154"/>
      <c r="CTD4" s="154"/>
      <c r="CTE4" s="152"/>
      <c r="CTF4" s="153"/>
      <c r="CTG4" s="152"/>
      <c r="CTH4" s="152"/>
      <c r="CTI4" s="152"/>
      <c r="CTJ4" s="152"/>
      <c r="CTK4" s="154"/>
      <c r="CTL4" s="154"/>
      <c r="CTM4" s="152"/>
      <c r="CTN4" s="153"/>
      <c r="CTO4" s="152"/>
      <c r="CTP4" s="152"/>
      <c r="CTQ4" s="152"/>
      <c r="CTR4" s="152"/>
      <c r="CTS4" s="154"/>
      <c r="CTT4" s="154"/>
      <c r="CTU4" s="152"/>
      <c r="CTV4" s="153"/>
      <c r="CTW4" s="152"/>
      <c r="CTX4" s="152"/>
      <c r="CTY4" s="152"/>
      <c r="CTZ4" s="152"/>
      <c r="CUA4" s="154"/>
      <c r="CUB4" s="154"/>
      <c r="CUC4" s="152"/>
      <c r="CUD4" s="153"/>
      <c r="CUE4" s="152"/>
      <c r="CUF4" s="152"/>
      <c r="CUG4" s="152"/>
      <c r="CUH4" s="152"/>
      <c r="CUI4" s="154"/>
      <c r="CUJ4" s="154"/>
      <c r="CUK4" s="152"/>
      <c r="CUL4" s="153"/>
      <c r="CUM4" s="152"/>
      <c r="CUN4" s="152"/>
      <c r="CUO4" s="152"/>
      <c r="CUP4" s="152"/>
      <c r="CUQ4" s="154"/>
      <c r="CUR4" s="154"/>
      <c r="CUS4" s="152"/>
      <c r="CUT4" s="153"/>
      <c r="CUU4" s="152"/>
      <c r="CUV4" s="152"/>
      <c r="CUW4" s="152"/>
      <c r="CUX4" s="152"/>
      <c r="CUY4" s="154"/>
      <c r="CUZ4" s="154"/>
      <c r="CVA4" s="152"/>
      <c r="CVB4" s="153"/>
      <c r="CVC4" s="152"/>
      <c r="CVD4" s="152"/>
      <c r="CVE4" s="152"/>
      <c r="CVF4" s="152"/>
      <c r="CVG4" s="154"/>
      <c r="CVH4" s="154"/>
      <c r="CVI4" s="152"/>
      <c r="CVJ4" s="153"/>
      <c r="CVK4" s="152"/>
      <c r="CVL4" s="152"/>
      <c r="CVM4" s="152"/>
      <c r="CVN4" s="152"/>
      <c r="CVO4" s="154"/>
      <c r="CVP4" s="154"/>
      <c r="CVQ4" s="152"/>
      <c r="CVR4" s="153"/>
      <c r="CVS4" s="152"/>
      <c r="CVT4" s="152"/>
      <c r="CVU4" s="152"/>
      <c r="CVV4" s="152"/>
      <c r="CVW4" s="154"/>
      <c r="CVX4" s="154"/>
      <c r="CVY4" s="152"/>
      <c r="CVZ4" s="153"/>
      <c r="CWA4" s="152"/>
      <c r="CWB4" s="152"/>
      <c r="CWC4" s="152"/>
      <c r="CWD4" s="152"/>
      <c r="CWE4" s="154"/>
      <c r="CWF4" s="154"/>
      <c r="CWG4" s="152"/>
      <c r="CWH4" s="153"/>
      <c r="CWI4" s="152"/>
      <c r="CWJ4" s="152"/>
      <c r="CWK4" s="152"/>
      <c r="CWL4" s="152"/>
      <c r="CWM4" s="154"/>
      <c r="CWN4" s="154"/>
      <c r="CWO4" s="152"/>
      <c r="CWP4" s="153"/>
      <c r="CWQ4" s="152"/>
      <c r="CWR4" s="152"/>
      <c r="CWS4" s="152"/>
      <c r="CWT4" s="152"/>
      <c r="CWU4" s="154"/>
      <c r="CWV4" s="154"/>
      <c r="CWW4" s="152"/>
      <c r="CWX4" s="153"/>
      <c r="CWY4" s="152"/>
      <c r="CWZ4" s="152"/>
      <c r="CXA4" s="152"/>
      <c r="CXB4" s="152"/>
      <c r="CXC4" s="154"/>
      <c r="CXD4" s="154"/>
      <c r="CXE4" s="152"/>
      <c r="CXF4" s="153"/>
      <c r="CXG4" s="152"/>
      <c r="CXH4" s="152"/>
      <c r="CXI4" s="152"/>
      <c r="CXJ4" s="152"/>
      <c r="CXK4" s="154"/>
      <c r="CXL4" s="154"/>
      <c r="CXM4" s="152"/>
      <c r="CXN4" s="153"/>
      <c r="CXO4" s="152"/>
      <c r="CXP4" s="152"/>
      <c r="CXQ4" s="152"/>
      <c r="CXR4" s="152"/>
      <c r="CXS4" s="154"/>
      <c r="CXT4" s="154"/>
      <c r="CXU4" s="152"/>
      <c r="CXV4" s="153"/>
      <c r="CXW4" s="152"/>
      <c r="CXX4" s="152"/>
      <c r="CXY4" s="152"/>
      <c r="CXZ4" s="152"/>
      <c r="CYA4" s="154"/>
      <c r="CYB4" s="154"/>
      <c r="CYC4" s="152"/>
      <c r="CYD4" s="153"/>
      <c r="CYE4" s="152"/>
      <c r="CYF4" s="152"/>
      <c r="CYG4" s="152"/>
      <c r="CYH4" s="152"/>
      <c r="CYI4" s="154"/>
      <c r="CYJ4" s="154"/>
      <c r="CYK4" s="152"/>
      <c r="CYL4" s="153"/>
      <c r="CYM4" s="152"/>
      <c r="CYN4" s="152"/>
      <c r="CYO4" s="152"/>
      <c r="CYP4" s="152"/>
      <c r="CYQ4" s="154"/>
      <c r="CYR4" s="154"/>
      <c r="CYS4" s="152"/>
      <c r="CYT4" s="153"/>
      <c r="CYU4" s="152"/>
      <c r="CYV4" s="152"/>
      <c r="CYW4" s="152"/>
      <c r="CYX4" s="152"/>
      <c r="CYY4" s="154"/>
      <c r="CYZ4" s="154"/>
      <c r="CZA4" s="152"/>
      <c r="CZB4" s="153"/>
      <c r="CZC4" s="152"/>
      <c r="CZD4" s="152"/>
      <c r="CZE4" s="152"/>
      <c r="CZF4" s="152"/>
      <c r="CZG4" s="154"/>
      <c r="CZH4" s="154"/>
      <c r="CZI4" s="152"/>
      <c r="CZJ4" s="153"/>
      <c r="CZK4" s="152"/>
      <c r="CZL4" s="152"/>
      <c r="CZM4" s="152"/>
      <c r="CZN4" s="152"/>
      <c r="CZO4" s="154"/>
      <c r="CZP4" s="154"/>
      <c r="CZQ4" s="152"/>
      <c r="CZR4" s="153"/>
      <c r="CZS4" s="152"/>
      <c r="CZT4" s="152"/>
      <c r="CZU4" s="152"/>
      <c r="CZV4" s="152"/>
      <c r="CZW4" s="154"/>
      <c r="CZX4" s="154"/>
      <c r="CZY4" s="152"/>
      <c r="CZZ4" s="153"/>
      <c r="DAA4" s="152"/>
      <c r="DAB4" s="152"/>
      <c r="DAC4" s="152"/>
      <c r="DAD4" s="152"/>
      <c r="DAE4" s="154"/>
      <c r="DAF4" s="154"/>
      <c r="DAG4" s="152"/>
      <c r="DAH4" s="153"/>
      <c r="DAI4" s="152"/>
      <c r="DAJ4" s="152"/>
      <c r="DAK4" s="152"/>
      <c r="DAL4" s="152"/>
      <c r="DAM4" s="154"/>
      <c r="DAN4" s="154"/>
      <c r="DAO4" s="152"/>
      <c r="DAP4" s="153"/>
      <c r="DAQ4" s="152"/>
      <c r="DAR4" s="152"/>
      <c r="DAS4" s="152"/>
      <c r="DAT4" s="152"/>
      <c r="DAU4" s="154"/>
      <c r="DAV4" s="154"/>
      <c r="DAW4" s="152"/>
      <c r="DAX4" s="153"/>
      <c r="DAY4" s="152"/>
      <c r="DAZ4" s="152"/>
      <c r="DBA4" s="152"/>
      <c r="DBB4" s="152"/>
      <c r="DBC4" s="154"/>
      <c r="DBD4" s="154"/>
      <c r="DBE4" s="152"/>
      <c r="DBF4" s="153"/>
      <c r="DBG4" s="152"/>
      <c r="DBH4" s="152"/>
      <c r="DBI4" s="152"/>
      <c r="DBJ4" s="152"/>
      <c r="DBK4" s="154"/>
      <c r="DBL4" s="154"/>
      <c r="DBM4" s="152"/>
      <c r="DBN4" s="153"/>
      <c r="DBO4" s="152"/>
      <c r="DBP4" s="152"/>
      <c r="DBQ4" s="152"/>
      <c r="DBR4" s="152"/>
      <c r="DBS4" s="154"/>
      <c r="DBT4" s="154"/>
      <c r="DBU4" s="152"/>
      <c r="DBV4" s="153"/>
      <c r="DBW4" s="152"/>
      <c r="DBX4" s="152"/>
      <c r="DBY4" s="152"/>
      <c r="DBZ4" s="152"/>
      <c r="DCA4" s="154"/>
      <c r="DCB4" s="154"/>
      <c r="DCC4" s="152"/>
      <c r="DCD4" s="153"/>
      <c r="DCE4" s="152"/>
      <c r="DCF4" s="152"/>
      <c r="DCG4" s="152"/>
      <c r="DCH4" s="152"/>
      <c r="DCI4" s="154"/>
      <c r="DCJ4" s="154"/>
      <c r="DCK4" s="152"/>
      <c r="DCL4" s="153"/>
      <c r="DCM4" s="152"/>
      <c r="DCN4" s="152"/>
      <c r="DCO4" s="152"/>
      <c r="DCP4" s="152"/>
      <c r="DCQ4" s="154"/>
      <c r="DCR4" s="154"/>
      <c r="DCS4" s="152"/>
      <c r="DCT4" s="153"/>
      <c r="DCU4" s="152"/>
      <c r="DCV4" s="152"/>
      <c r="DCW4" s="152"/>
      <c r="DCX4" s="152"/>
      <c r="DCY4" s="154"/>
      <c r="DCZ4" s="154"/>
      <c r="DDA4" s="152"/>
      <c r="DDB4" s="153"/>
      <c r="DDC4" s="152"/>
      <c r="DDD4" s="152"/>
      <c r="DDE4" s="152"/>
      <c r="DDF4" s="152"/>
      <c r="DDG4" s="154"/>
      <c r="DDH4" s="154"/>
      <c r="DDI4" s="152"/>
      <c r="DDJ4" s="153"/>
      <c r="DDK4" s="152"/>
      <c r="DDL4" s="152"/>
      <c r="DDM4" s="152"/>
      <c r="DDN4" s="152"/>
      <c r="DDO4" s="154"/>
      <c r="DDP4" s="154"/>
      <c r="DDQ4" s="152"/>
      <c r="DDR4" s="153"/>
      <c r="DDS4" s="152"/>
      <c r="DDT4" s="152"/>
      <c r="DDU4" s="152"/>
      <c r="DDV4" s="152"/>
      <c r="DDW4" s="154"/>
      <c r="DDX4" s="154"/>
      <c r="DDY4" s="152"/>
      <c r="DDZ4" s="153"/>
      <c r="DEA4" s="152"/>
      <c r="DEB4" s="152"/>
      <c r="DEC4" s="152"/>
      <c r="DED4" s="152"/>
      <c r="DEE4" s="154"/>
      <c r="DEF4" s="154"/>
      <c r="DEG4" s="152"/>
      <c r="DEH4" s="153"/>
      <c r="DEI4" s="152"/>
      <c r="DEJ4" s="152"/>
      <c r="DEK4" s="152"/>
      <c r="DEL4" s="152"/>
      <c r="DEM4" s="154"/>
      <c r="DEN4" s="154"/>
      <c r="DEO4" s="152"/>
      <c r="DEP4" s="153"/>
      <c r="DEQ4" s="152"/>
      <c r="DER4" s="152"/>
      <c r="DES4" s="152"/>
      <c r="DET4" s="152"/>
      <c r="DEU4" s="154"/>
      <c r="DEV4" s="154"/>
      <c r="DEW4" s="152"/>
      <c r="DEX4" s="153"/>
      <c r="DEY4" s="152"/>
      <c r="DEZ4" s="152"/>
      <c r="DFA4" s="152"/>
      <c r="DFB4" s="152"/>
      <c r="DFC4" s="154"/>
      <c r="DFD4" s="154"/>
      <c r="DFE4" s="152"/>
      <c r="DFF4" s="153"/>
      <c r="DFG4" s="152"/>
      <c r="DFH4" s="152"/>
      <c r="DFI4" s="152"/>
      <c r="DFJ4" s="152"/>
      <c r="DFK4" s="154"/>
      <c r="DFL4" s="154"/>
      <c r="DFM4" s="152"/>
      <c r="DFN4" s="153"/>
      <c r="DFO4" s="152"/>
      <c r="DFP4" s="152"/>
      <c r="DFQ4" s="152"/>
      <c r="DFR4" s="152"/>
      <c r="DFS4" s="154"/>
      <c r="DFT4" s="154"/>
      <c r="DFU4" s="152"/>
      <c r="DFV4" s="153"/>
      <c r="DFW4" s="152"/>
      <c r="DFX4" s="152"/>
      <c r="DFY4" s="152"/>
      <c r="DFZ4" s="152"/>
      <c r="DGA4" s="154"/>
      <c r="DGB4" s="154"/>
      <c r="DGC4" s="152"/>
      <c r="DGD4" s="153"/>
      <c r="DGE4" s="152"/>
      <c r="DGF4" s="152"/>
      <c r="DGG4" s="152"/>
      <c r="DGH4" s="152"/>
      <c r="DGI4" s="154"/>
      <c r="DGJ4" s="154"/>
      <c r="DGK4" s="152"/>
      <c r="DGL4" s="153"/>
      <c r="DGM4" s="152"/>
      <c r="DGN4" s="152"/>
      <c r="DGO4" s="152"/>
      <c r="DGP4" s="152"/>
      <c r="DGQ4" s="154"/>
      <c r="DGR4" s="154"/>
      <c r="DGS4" s="152"/>
      <c r="DGT4" s="153"/>
      <c r="DGU4" s="152"/>
      <c r="DGV4" s="152"/>
      <c r="DGW4" s="152"/>
      <c r="DGX4" s="152"/>
      <c r="DGY4" s="154"/>
      <c r="DGZ4" s="154"/>
      <c r="DHA4" s="152"/>
      <c r="DHB4" s="153"/>
      <c r="DHC4" s="152"/>
      <c r="DHD4" s="152"/>
      <c r="DHE4" s="152"/>
      <c r="DHF4" s="152"/>
      <c r="DHG4" s="154"/>
      <c r="DHH4" s="154"/>
      <c r="DHI4" s="152"/>
      <c r="DHJ4" s="153"/>
      <c r="DHK4" s="152"/>
      <c r="DHL4" s="152"/>
      <c r="DHM4" s="152"/>
      <c r="DHN4" s="152"/>
      <c r="DHO4" s="154"/>
      <c r="DHP4" s="154"/>
      <c r="DHQ4" s="152"/>
      <c r="DHR4" s="153"/>
      <c r="DHS4" s="152"/>
      <c r="DHT4" s="152"/>
      <c r="DHU4" s="152"/>
      <c r="DHV4" s="152"/>
      <c r="DHW4" s="154"/>
      <c r="DHX4" s="154"/>
      <c r="DHY4" s="152"/>
      <c r="DHZ4" s="153"/>
      <c r="DIA4" s="152"/>
      <c r="DIB4" s="152"/>
      <c r="DIC4" s="152"/>
      <c r="DID4" s="152"/>
      <c r="DIE4" s="154"/>
      <c r="DIF4" s="154"/>
      <c r="DIG4" s="152"/>
      <c r="DIH4" s="153"/>
      <c r="DII4" s="152"/>
      <c r="DIJ4" s="152"/>
      <c r="DIK4" s="152"/>
      <c r="DIL4" s="152"/>
      <c r="DIM4" s="154"/>
      <c r="DIN4" s="154"/>
      <c r="DIO4" s="152"/>
      <c r="DIP4" s="153"/>
      <c r="DIQ4" s="152"/>
      <c r="DIR4" s="152"/>
      <c r="DIS4" s="152"/>
      <c r="DIT4" s="152"/>
      <c r="DIU4" s="154"/>
      <c r="DIV4" s="154"/>
      <c r="DIW4" s="152"/>
      <c r="DIX4" s="153"/>
      <c r="DIY4" s="152"/>
      <c r="DIZ4" s="152"/>
      <c r="DJA4" s="152"/>
      <c r="DJB4" s="152"/>
      <c r="DJC4" s="154"/>
      <c r="DJD4" s="154"/>
      <c r="DJE4" s="152"/>
      <c r="DJF4" s="153"/>
      <c r="DJG4" s="152"/>
      <c r="DJH4" s="152"/>
      <c r="DJI4" s="152"/>
      <c r="DJJ4" s="152"/>
      <c r="DJK4" s="154"/>
      <c r="DJL4" s="154"/>
      <c r="DJM4" s="152"/>
      <c r="DJN4" s="153"/>
      <c r="DJO4" s="152"/>
      <c r="DJP4" s="152"/>
      <c r="DJQ4" s="152"/>
      <c r="DJR4" s="152"/>
      <c r="DJS4" s="154"/>
      <c r="DJT4" s="154"/>
      <c r="DJU4" s="152"/>
      <c r="DJV4" s="153"/>
      <c r="DJW4" s="152"/>
      <c r="DJX4" s="152"/>
      <c r="DJY4" s="152"/>
      <c r="DJZ4" s="152"/>
      <c r="DKA4" s="154"/>
      <c r="DKB4" s="154"/>
      <c r="DKC4" s="152"/>
      <c r="DKD4" s="153"/>
      <c r="DKE4" s="152"/>
      <c r="DKF4" s="152"/>
      <c r="DKG4" s="152"/>
      <c r="DKH4" s="152"/>
      <c r="DKI4" s="154"/>
      <c r="DKJ4" s="154"/>
      <c r="DKK4" s="152"/>
      <c r="DKL4" s="153"/>
      <c r="DKM4" s="152"/>
      <c r="DKN4" s="152"/>
      <c r="DKO4" s="152"/>
      <c r="DKP4" s="152"/>
      <c r="DKQ4" s="154"/>
      <c r="DKR4" s="154"/>
      <c r="DKS4" s="152"/>
      <c r="DKT4" s="153"/>
      <c r="DKU4" s="152"/>
      <c r="DKV4" s="152"/>
      <c r="DKW4" s="152"/>
      <c r="DKX4" s="152"/>
      <c r="DKY4" s="154"/>
      <c r="DKZ4" s="154"/>
      <c r="DLA4" s="152"/>
      <c r="DLB4" s="153"/>
      <c r="DLC4" s="152"/>
      <c r="DLD4" s="152"/>
      <c r="DLE4" s="152"/>
      <c r="DLF4" s="152"/>
      <c r="DLG4" s="154"/>
      <c r="DLH4" s="154"/>
      <c r="DLI4" s="152"/>
      <c r="DLJ4" s="153"/>
      <c r="DLK4" s="152"/>
      <c r="DLL4" s="152"/>
      <c r="DLM4" s="152"/>
      <c r="DLN4" s="152"/>
      <c r="DLO4" s="154"/>
      <c r="DLP4" s="154"/>
      <c r="DLQ4" s="152"/>
      <c r="DLR4" s="153"/>
      <c r="DLS4" s="152"/>
      <c r="DLT4" s="152"/>
      <c r="DLU4" s="152"/>
      <c r="DLV4" s="152"/>
      <c r="DLW4" s="154"/>
      <c r="DLX4" s="154"/>
      <c r="DLY4" s="152"/>
      <c r="DLZ4" s="153"/>
      <c r="DMA4" s="152"/>
      <c r="DMB4" s="152"/>
      <c r="DMC4" s="152"/>
      <c r="DMD4" s="152"/>
      <c r="DME4" s="154"/>
      <c r="DMF4" s="154"/>
      <c r="DMG4" s="152"/>
      <c r="DMH4" s="153"/>
      <c r="DMI4" s="152"/>
      <c r="DMJ4" s="152"/>
      <c r="DMK4" s="152"/>
      <c r="DML4" s="152"/>
      <c r="DMM4" s="154"/>
      <c r="DMN4" s="154"/>
      <c r="DMO4" s="152"/>
      <c r="DMP4" s="153"/>
      <c r="DMQ4" s="152"/>
      <c r="DMR4" s="152"/>
      <c r="DMS4" s="152"/>
      <c r="DMT4" s="152"/>
      <c r="DMU4" s="154"/>
      <c r="DMV4" s="154"/>
      <c r="DMW4" s="152"/>
      <c r="DMX4" s="153"/>
      <c r="DMY4" s="152"/>
      <c r="DMZ4" s="152"/>
      <c r="DNA4" s="152"/>
      <c r="DNB4" s="152"/>
      <c r="DNC4" s="154"/>
      <c r="DND4" s="154"/>
      <c r="DNE4" s="152"/>
      <c r="DNF4" s="153"/>
      <c r="DNG4" s="152"/>
      <c r="DNH4" s="152"/>
      <c r="DNI4" s="152"/>
      <c r="DNJ4" s="152"/>
      <c r="DNK4" s="154"/>
      <c r="DNL4" s="154"/>
      <c r="DNM4" s="152"/>
      <c r="DNN4" s="153"/>
      <c r="DNO4" s="152"/>
      <c r="DNP4" s="152"/>
      <c r="DNQ4" s="152"/>
      <c r="DNR4" s="152"/>
      <c r="DNS4" s="154"/>
      <c r="DNT4" s="154"/>
      <c r="DNU4" s="152"/>
      <c r="DNV4" s="153"/>
      <c r="DNW4" s="152"/>
      <c r="DNX4" s="152"/>
      <c r="DNY4" s="152"/>
      <c r="DNZ4" s="152"/>
      <c r="DOA4" s="154"/>
      <c r="DOB4" s="154"/>
      <c r="DOC4" s="152"/>
      <c r="DOD4" s="153"/>
      <c r="DOE4" s="152"/>
      <c r="DOF4" s="152"/>
      <c r="DOG4" s="152"/>
      <c r="DOH4" s="152"/>
      <c r="DOI4" s="154"/>
      <c r="DOJ4" s="154"/>
      <c r="DOK4" s="152"/>
      <c r="DOL4" s="153"/>
      <c r="DOM4" s="152"/>
      <c r="DON4" s="152"/>
      <c r="DOO4" s="152"/>
      <c r="DOP4" s="152"/>
      <c r="DOQ4" s="154"/>
      <c r="DOR4" s="154"/>
      <c r="DOS4" s="152"/>
      <c r="DOT4" s="153"/>
      <c r="DOU4" s="152"/>
      <c r="DOV4" s="152"/>
      <c r="DOW4" s="152"/>
      <c r="DOX4" s="152"/>
      <c r="DOY4" s="154"/>
      <c r="DOZ4" s="154"/>
      <c r="DPA4" s="152"/>
      <c r="DPB4" s="153"/>
      <c r="DPC4" s="152"/>
      <c r="DPD4" s="152"/>
      <c r="DPE4" s="152"/>
      <c r="DPF4" s="152"/>
      <c r="DPG4" s="154"/>
      <c r="DPH4" s="154"/>
      <c r="DPI4" s="152"/>
      <c r="DPJ4" s="153"/>
      <c r="DPK4" s="152"/>
      <c r="DPL4" s="152"/>
      <c r="DPM4" s="152"/>
      <c r="DPN4" s="152"/>
      <c r="DPO4" s="154"/>
      <c r="DPP4" s="154"/>
      <c r="DPQ4" s="152"/>
      <c r="DPR4" s="153"/>
      <c r="DPS4" s="152"/>
      <c r="DPT4" s="152"/>
      <c r="DPU4" s="152"/>
      <c r="DPV4" s="152"/>
      <c r="DPW4" s="154"/>
      <c r="DPX4" s="154"/>
      <c r="DPY4" s="152"/>
      <c r="DPZ4" s="153"/>
      <c r="DQA4" s="152"/>
      <c r="DQB4" s="152"/>
      <c r="DQC4" s="152"/>
      <c r="DQD4" s="152"/>
      <c r="DQE4" s="154"/>
      <c r="DQF4" s="154"/>
      <c r="DQG4" s="152"/>
      <c r="DQH4" s="153"/>
      <c r="DQI4" s="152"/>
      <c r="DQJ4" s="152"/>
      <c r="DQK4" s="152"/>
      <c r="DQL4" s="152"/>
      <c r="DQM4" s="154"/>
      <c r="DQN4" s="154"/>
      <c r="DQO4" s="152"/>
      <c r="DQP4" s="153"/>
      <c r="DQQ4" s="152"/>
      <c r="DQR4" s="152"/>
      <c r="DQS4" s="152"/>
      <c r="DQT4" s="152"/>
      <c r="DQU4" s="154"/>
      <c r="DQV4" s="154"/>
      <c r="DQW4" s="152"/>
      <c r="DQX4" s="153"/>
      <c r="DQY4" s="152"/>
      <c r="DQZ4" s="152"/>
      <c r="DRA4" s="152"/>
      <c r="DRB4" s="152"/>
      <c r="DRC4" s="154"/>
      <c r="DRD4" s="154"/>
      <c r="DRE4" s="152"/>
      <c r="DRF4" s="153"/>
      <c r="DRG4" s="152"/>
      <c r="DRH4" s="152"/>
      <c r="DRI4" s="152"/>
      <c r="DRJ4" s="152"/>
      <c r="DRK4" s="154"/>
      <c r="DRL4" s="154"/>
      <c r="DRM4" s="152"/>
      <c r="DRN4" s="153"/>
      <c r="DRO4" s="152"/>
      <c r="DRP4" s="152"/>
      <c r="DRQ4" s="152"/>
      <c r="DRR4" s="152"/>
      <c r="DRS4" s="154"/>
      <c r="DRT4" s="154"/>
      <c r="DRU4" s="152"/>
      <c r="DRV4" s="153"/>
      <c r="DRW4" s="152"/>
      <c r="DRX4" s="152"/>
      <c r="DRY4" s="152"/>
      <c r="DRZ4" s="152"/>
      <c r="DSA4" s="154"/>
      <c r="DSB4" s="154"/>
      <c r="DSC4" s="152"/>
      <c r="DSD4" s="153"/>
      <c r="DSE4" s="152"/>
      <c r="DSF4" s="152"/>
      <c r="DSG4" s="152"/>
      <c r="DSH4" s="152"/>
      <c r="DSI4" s="154"/>
      <c r="DSJ4" s="154"/>
      <c r="DSK4" s="152"/>
      <c r="DSL4" s="153"/>
      <c r="DSM4" s="152"/>
      <c r="DSN4" s="152"/>
      <c r="DSO4" s="152"/>
      <c r="DSP4" s="152"/>
      <c r="DSQ4" s="154"/>
      <c r="DSR4" s="154"/>
      <c r="DSS4" s="152"/>
      <c r="DST4" s="153"/>
      <c r="DSU4" s="152"/>
      <c r="DSV4" s="152"/>
      <c r="DSW4" s="152"/>
      <c r="DSX4" s="152"/>
      <c r="DSY4" s="154"/>
      <c r="DSZ4" s="154"/>
      <c r="DTA4" s="152"/>
      <c r="DTB4" s="153"/>
      <c r="DTC4" s="152"/>
      <c r="DTD4" s="152"/>
      <c r="DTE4" s="152"/>
      <c r="DTF4" s="152"/>
      <c r="DTG4" s="154"/>
      <c r="DTH4" s="154"/>
      <c r="DTI4" s="152"/>
      <c r="DTJ4" s="153"/>
      <c r="DTK4" s="152"/>
      <c r="DTL4" s="152"/>
      <c r="DTM4" s="152"/>
      <c r="DTN4" s="152"/>
      <c r="DTO4" s="154"/>
      <c r="DTP4" s="154"/>
      <c r="DTQ4" s="152"/>
      <c r="DTR4" s="153"/>
      <c r="DTS4" s="152"/>
      <c r="DTT4" s="152"/>
      <c r="DTU4" s="152"/>
      <c r="DTV4" s="152"/>
      <c r="DTW4" s="154"/>
      <c r="DTX4" s="154"/>
      <c r="DTY4" s="152"/>
      <c r="DTZ4" s="153"/>
      <c r="DUA4" s="152"/>
      <c r="DUB4" s="152"/>
      <c r="DUC4" s="152"/>
      <c r="DUD4" s="152"/>
      <c r="DUE4" s="154"/>
      <c r="DUF4" s="154"/>
      <c r="DUG4" s="152"/>
      <c r="DUH4" s="153"/>
      <c r="DUI4" s="152"/>
      <c r="DUJ4" s="152"/>
      <c r="DUK4" s="152"/>
      <c r="DUL4" s="152"/>
      <c r="DUM4" s="154"/>
      <c r="DUN4" s="154"/>
      <c r="DUO4" s="152"/>
      <c r="DUP4" s="153"/>
      <c r="DUQ4" s="152"/>
      <c r="DUR4" s="152"/>
      <c r="DUS4" s="152"/>
      <c r="DUT4" s="152"/>
      <c r="DUU4" s="154"/>
      <c r="DUV4" s="154"/>
      <c r="DUW4" s="152"/>
      <c r="DUX4" s="153"/>
      <c r="DUY4" s="152"/>
      <c r="DUZ4" s="152"/>
      <c r="DVA4" s="152"/>
      <c r="DVB4" s="152"/>
      <c r="DVC4" s="154"/>
      <c r="DVD4" s="154"/>
      <c r="DVE4" s="152"/>
      <c r="DVF4" s="153"/>
      <c r="DVG4" s="152"/>
      <c r="DVH4" s="152"/>
      <c r="DVI4" s="152"/>
      <c r="DVJ4" s="152"/>
      <c r="DVK4" s="154"/>
      <c r="DVL4" s="154"/>
      <c r="DVM4" s="152"/>
      <c r="DVN4" s="153"/>
      <c r="DVO4" s="152"/>
      <c r="DVP4" s="152"/>
      <c r="DVQ4" s="152"/>
      <c r="DVR4" s="152"/>
      <c r="DVS4" s="154"/>
      <c r="DVT4" s="154"/>
      <c r="DVU4" s="152"/>
      <c r="DVV4" s="153"/>
      <c r="DVW4" s="152"/>
      <c r="DVX4" s="152"/>
      <c r="DVY4" s="152"/>
      <c r="DVZ4" s="152"/>
      <c r="DWA4" s="154"/>
      <c r="DWB4" s="154"/>
      <c r="DWC4" s="152"/>
      <c r="DWD4" s="153"/>
      <c r="DWE4" s="152"/>
      <c r="DWF4" s="152"/>
      <c r="DWG4" s="152"/>
      <c r="DWH4" s="152"/>
      <c r="DWI4" s="154"/>
      <c r="DWJ4" s="154"/>
      <c r="DWK4" s="152"/>
      <c r="DWL4" s="153"/>
      <c r="DWM4" s="152"/>
      <c r="DWN4" s="152"/>
      <c r="DWO4" s="152"/>
      <c r="DWP4" s="152"/>
      <c r="DWQ4" s="154"/>
      <c r="DWR4" s="154"/>
      <c r="DWS4" s="152"/>
      <c r="DWT4" s="153"/>
      <c r="DWU4" s="152"/>
      <c r="DWV4" s="152"/>
      <c r="DWW4" s="152"/>
      <c r="DWX4" s="152"/>
      <c r="DWY4" s="154"/>
      <c r="DWZ4" s="154"/>
      <c r="DXA4" s="152"/>
      <c r="DXB4" s="153"/>
      <c r="DXC4" s="152"/>
      <c r="DXD4" s="152"/>
      <c r="DXE4" s="152"/>
      <c r="DXF4" s="152"/>
      <c r="DXG4" s="154"/>
      <c r="DXH4" s="154"/>
      <c r="DXI4" s="152"/>
      <c r="DXJ4" s="153"/>
      <c r="DXK4" s="152"/>
      <c r="DXL4" s="152"/>
      <c r="DXM4" s="152"/>
      <c r="DXN4" s="152"/>
      <c r="DXO4" s="154"/>
      <c r="DXP4" s="154"/>
      <c r="DXQ4" s="152"/>
      <c r="DXR4" s="153"/>
      <c r="DXS4" s="152"/>
      <c r="DXT4" s="152"/>
      <c r="DXU4" s="152"/>
      <c r="DXV4" s="152"/>
      <c r="DXW4" s="154"/>
      <c r="DXX4" s="154"/>
      <c r="DXY4" s="152"/>
      <c r="DXZ4" s="153"/>
      <c r="DYA4" s="152"/>
      <c r="DYB4" s="152"/>
      <c r="DYC4" s="152"/>
      <c r="DYD4" s="152"/>
      <c r="DYE4" s="154"/>
      <c r="DYF4" s="154"/>
      <c r="DYG4" s="152"/>
      <c r="DYH4" s="153"/>
      <c r="DYI4" s="152"/>
      <c r="DYJ4" s="152"/>
      <c r="DYK4" s="152"/>
      <c r="DYL4" s="152"/>
      <c r="DYM4" s="154"/>
      <c r="DYN4" s="154"/>
      <c r="DYO4" s="152"/>
      <c r="DYP4" s="153"/>
      <c r="DYQ4" s="152"/>
      <c r="DYR4" s="152"/>
      <c r="DYS4" s="152"/>
      <c r="DYT4" s="152"/>
      <c r="DYU4" s="154"/>
      <c r="DYV4" s="154"/>
      <c r="DYW4" s="152"/>
      <c r="DYX4" s="153"/>
      <c r="DYY4" s="152"/>
      <c r="DYZ4" s="152"/>
      <c r="DZA4" s="152"/>
      <c r="DZB4" s="152"/>
      <c r="DZC4" s="154"/>
      <c r="DZD4" s="154"/>
      <c r="DZE4" s="152"/>
      <c r="DZF4" s="153"/>
      <c r="DZG4" s="152"/>
      <c r="DZH4" s="152"/>
      <c r="DZI4" s="152"/>
      <c r="DZJ4" s="152"/>
      <c r="DZK4" s="154"/>
      <c r="DZL4" s="154"/>
      <c r="DZM4" s="152"/>
      <c r="DZN4" s="153"/>
      <c r="DZO4" s="152"/>
      <c r="DZP4" s="152"/>
      <c r="DZQ4" s="152"/>
      <c r="DZR4" s="152"/>
      <c r="DZS4" s="154"/>
      <c r="DZT4" s="154"/>
      <c r="DZU4" s="152"/>
      <c r="DZV4" s="153"/>
      <c r="DZW4" s="152"/>
      <c r="DZX4" s="152"/>
      <c r="DZY4" s="152"/>
      <c r="DZZ4" s="152"/>
      <c r="EAA4" s="154"/>
      <c r="EAB4" s="154"/>
      <c r="EAC4" s="152"/>
      <c r="EAD4" s="153"/>
      <c r="EAE4" s="152"/>
      <c r="EAF4" s="152"/>
      <c r="EAG4" s="152"/>
      <c r="EAH4" s="152"/>
      <c r="EAI4" s="154"/>
      <c r="EAJ4" s="154"/>
      <c r="EAK4" s="152"/>
      <c r="EAL4" s="153"/>
      <c r="EAM4" s="152"/>
      <c r="EAN4" s="152"/>
      <c r="EAO4" s="152"/>
      <c r="EAP4" s="152"/>
      <c r="EAQ4" s="154"/>
      <c r="EAR4" s="154"/>
      <c r="EAS4" s="152"/>
      <c r="EAT4" s="153"/>
      <c r="EAU4" s="152"/>
      <c r="EAV4" s="152"/>
      <c r="EAW4" s="152"/>
      <c r="EAX4" s="152"/>
      <c r="EAY4" s="154"/>
      <c r="EAZ4" s="154"/>
      <c r="EBA4" s="152"/>
      <c r="EBB4" s="153"/>
      <c r="EBC4" s="152"/>
      <c r="EBD4" s="152"/>
      <c r="EBE4" s="152"/>
      <c r="EBF4" s="152"/>
      <c r="EBG4" s="154"/>
      <c r="EBH4" s="154"/>
      <c r="EBI4" s="152"/>
      <c r="EBJ4" s="153"/>
      <c r="EBK4" s="152"/>
      <c r="EBL4" s="152"/>
      <c r="EBM4" s="152"/>
      <c r="EBN4" s="152"/>
      <c r="EBO4" s="154"/>
      <c r="EBP4" s="154"/>
      <c r="EBQ4" s="152"/>
      <c r="EBR4" s="153"/>
      <c r="EBS4" s="152"/>
      <c r="EBT4" s="152"/>
      <c r="EBU4" s="152"/>
      <c r="EBV4" s="152"/>
      <c r="EBW4" s="154"/>
      <c r="EBX4" s="154"/>
      <c r="EBY4" s="152"/>
      <c r="EBZ4" s="153"/>
      <c r="ECA4" s="152"/>
      <c r="ECB4" s="152"/>
      <c r="ECC4" s="152"/>
      <c r="ECD4" s="152"/>
      <c r="ECE4" s="154"/>
      <c r="ECF4" s="154"/>
      <c r="ECG4" s="152"/>
      <c r="ECH4" s="153"/>
      <c r="ECI4" s="152"/>
      <c r="ECJ4" s="152"/>
      <c r="ECK4" s="152"/>
      <c r="ECL4" s="152"/>
      <c r="ECM4" s="154"/>
      <c r="ECN4" s="154"/>
      <c r="ECO4" s="152"/>
      <c r="ECP4" s="153"/>
      <c r="ECQ4" s="152"/>
      <c r="ECR4" s="152"/>
      <c r="ECS4" s="152"/>
      <c r="ECT4" s="152"/>
      <c r="ECU4" s="154"/>
      <c r="ECV4" s="154"/>
      <c r="ECW4" s="152"/>
      <c r="ECX4" s="153"/>
      <c r="ECY4" s="152"/>
      <c r="ECZ4" s="152"/>
      <c r="EDA4" s="152"/>
      <c r="EDB4" s="152"/>
      <c r="EDC4" s="154"/>
      <c r="EDD4" s="154"/>
      <c r="EDE4" s="152"/>
      <c r="EDF4" s="153"/>
      <c r="EDG4" s="152"/>
      <c r="EDH4" s="152"/>
      <c r="EDI4" s="152"/>
      <c r="EDJ4" s="152"/>
      <c r="EDK4" s="154"/>
      <c r="EDL4" s="154"/>
      <c r="EDM4" s="152"/>
      <c r="EDN4" s="153"/>
      <c r="EDO4" s="152"/>
      <c r="EDP4" s="152"/>
      <c r="EDQ4" s="152"/>
      <c r="EDR4" s="152"/>
      <c r="EDS4" s="154"/>
      <c r="EDT4" s="154"/>
      <c r="EDU4" s="152"/>
      <c r="EDV4" s="153"/>
      <c r="EDW4" s="152"/>
      <c r="EDX4" s="152"/>
      <c r="EDY4" s="152"/>
      <c r="EDZ4" s="152"/>
      <c r="EEA4" s="154"/>
      <c r="EEB4" s="154"/>
      <c r="EEC4" s="152"/>
      <c r="EED4" s="153"/>
      <c r="EEE4" s="152"/>
      <c r="EEF4" s="152"/>
      <c r="EEG4" s="152"/>
      <c r="EEH4" s="152"/>
      <c r="EEI4" s="154"/>
      <c r="EEJ4" s="154"/>
      <c r="EEK4" s="152"/>
      <c r="EEL4" s="153"/>
      <c r="EEM4" s="152"/>
      <c r="EEN4" s="152"/>
      <c r="EEO4" s="152"/>
      <c r="EEP4" s="152"/>
      <c r="EEQ4" s="154"/>
      <c r="EER4" s="154"/>
      <c r="EES4" s="152"/>
      <c r="EET4" s="153"/>
      <c r="EEU4" s="152"/>
      <c r="EEV4" s="152"/>
      <c r="EEW4" s="152"/>
      <c r="EEX4" s="152"/>
      <c r="EEY4" s="154"/>
      <c r="EEZ4" s="154"/>
      <c r="EFA4" s="152"/>
      <c r="EFB4" s="153"/>
      <c r="EFC4" s="152"/>
      <c r="EFD4" s="152"/>
      <c r="EFE4" s="152"/>
      <c r="EFF4" s="152"/>
      <c r="EFG4" s="154"/>
      <c r="EFH4" s="154"/>
      <c r="EFI4" s="152"/>
      <c r="EFJ4" s="153"/>
      <c r="EFK4" s="152"/>
      <c r="EFL4" s="152"/>
      <c r="EFM4" s="152"/>
      <c r="EFN4" s="152"/>
      <c r="EFO4" s="154"/>
      <c r="EFP4" s="154"/>
      <c r="EFQ4" s="152"/>
      <c r="EFR4" s="153"/>
      <c r="EFS4" s="152"/>
      <c r="EFT4" s="152"/>
      <c r="EFU4" s="152"/>
      <c r="EFV4" s="152"/>
      <c r="EFW4" s="154"/>
      <c r="EFX4" s="154"/>
      <c r="EFY4" s="152"/>
      <c r="EFZ4" s="153"/>
      <c r="EGA4" s="152"/>
      <c r="EGB4" s="152"/>
      <c r="EGC4" s="152"/>
      <c r="EGD4" s="152"/>
      <c r="EGE4" s="154"/>
      <c r="EGF4" s="154"/>
      <c r="EGG4" s="152"/>
      <c r="EGH4" s="153"/>
      <c r="EGI4" s="152"/>
      <c r="EGJ4" s="152"/>
      <c r="EGK4" s="152"/>
      <c r="EGL4" s="152"/>
      <c r="EGM4" s="154"/>
      <c r="EGN4" s="154"/>
      <c r="EGO4" s="152"/>
      <c r="EGP4" s="153"/>
      <c r="EGQ4" s="152"/>
      <c r="EGR4" s="152"/>
      <c r="EGS4" s="152"/>
      <c r="EGT4" s="152"/>
      <c r="EGU4" s="154"/>
      <c r="EGV4" s="154"/>
      <c r="EGW4" s="152"/>
      <c r="EGX4" s="153"/>
      <c r="EGY4" s="152"/>
      <c r="EGZ4" s="152"/>
      <c r="EHA4" s="152"/>
      <c r="EHB4" s="152"/>
      <c r="EHC4" s="154"/>
      <c r="EHD4" s="154"/>
      <c r="EHE4" s="152"/>
      <c r="EHF4" s="153"/>
      <c r="EHG4" s="152"/>
      <c r="EHH4" s="152"/>
      <c r="EHI4" s="152"/>
      <c r="EHJ4" s="152"/>
      <c r="EHK4" s="154"/>
      <c r="EHL4" s="154"/>
      <c r="EHM4" s="152"/>
      <c r="EHN4" s="153"/>
      <c r="EHO4" s="152"/>
      <c r="EHP4" s="152"/>
      <c r="EHQ4" s="152"/>
      <c r="EHR4" s="152"/>
      <c r="EHS4" s="154"/>
      <c r="EHT4" s="154"/>
      <c r="EHU4" s="152"/>
      <c r="EHV4" s="153"/>
      <c r="EHW4" s="152"/>
      <c r="EHX4" s="152"/>
      <c r="EHY4" s="152"/>
      <c r="EHZ4" s="152"/>
      <c r="EIA4" s="154"/>
      <c r="EIB4" s="154"/>
      <c r="EIC4" s="152"/>
      <c r="EID4" s="153"/>
      <c r="EIE4" s="152"/>
      <c r="EIF4" s="152"/>
      <c r="EIG4" s="152"/>
      <c r="EIH4" s="152"/>
      <c r="EII4" s="154"/>
      <c r="EIJ4" s="154"/>
      <c r="EIK4" s="152"/>
      <c r="EIL4" s="153"/>
      <c r="EIM4" s="152"/>
      <c r="EIN4" s="152"/>
      <c r="EIO4" s="152"/>
      <c r="EIP4" s="152"/>
      <c r="EIQ4" s="154"/>
      <c r="EIR4" s="154"/>
      <c r="EIS4" s="152"/>
      <c r="EIT4" s="153"/>
      <c r="EIU4" s="152"/>
      <c r="EIV4" s="152"/>
      <c r="EIW4" s="152"/>
      <c r="EIX4" s="152"/>
      <c r="EIY4" s="154"/>
      <c r="EIZ4" s="154"/>
      <c r="EJA4" s="152"/>
      <c r="EJB4" s="153"/>
      <c r="EJC4" s="152"/>
      <c r="EJD4" s="152"/>
      <c r="EJE4" s="152"/>
      <c r="EJF4" s="152"/>
      <c r="EJG4" s="154"/>
      <c r="EJH4" s="154"/>
      <c r="EJI4" s="152"/>
      <c r="EJJ4" s="153"/>
      <c r="EJK4" s="152"/>
      <c r="EJL4" s="152"/>
      <c r="EJM4" s="152"/>
      <c r="EJN4" s="152"/>
      <c r="EJO4" s="154"/>
      <c r="EJP4" s="154"/>
      <c r="EJQ4" s="152"/>
      <c r="EJR4" s="153"/>
      <c r="EJS4" s="152"/>
      <c r="EJT4" s="152"/>
      <c r="EJU4" s="152"/>
      <c r="EJV4" s="152"/>
      <c r="EJW4" s="154"/>
      <c r="EJX4" s="154"/>
      <c r="EJY4" s="152"/>
      <c r="EJZ4" s="153"/>
      <c r="EKA4" s="152"/>
      <c r="EKB4" s="152"/>
      <c r="EKC4" s="152"/>
      <c r="EKD4" s="152"/>
      <c r="EKE4" s="154"/>
      <c r="EKF4" s="154"/>
      <c r="EKG4" s="152"/>
      <c r="EKH4" s="153"/>
      <c r="EKI4" s="152"/>
      <c r="EKJ4" s="152"/>
      <c r="EKK4" s="152"/>
      <c r="EKL4" s="152"/>
      <c r="EKM4" s="154"/>
      <c r="EKN4" s="154"/>
      <c r="EKO4" s="152"/>
      <c r="EKP4" s="153"/>
      <c r="EKQ4" s="152"/>
      <c r="EKR4" s="152"/>
      <c r="EKS4" s="152"/>
      <c r="EKT4" s="152"/>
      <c r="EKU4" s="154"/>
      <c r="EKV4" s="154"/>
      <c r="EKW4" s="152"/>
      <c r="EKX4" s="153"/>
      <c r="EKY4" s="152"/>
      <c r="EKZ4" s="152"/>
      <c r="ELA4" s="152"/>
      <c r="ELB4" s="152"/>
      <c r="ELC4" s="154"/>
      <c r="ELD4" s="154"/>
      <c r="ELE4" s="152"/>
      <c r="ELF4" s="153"/>
      <c r="ELG4" s="152"/>
      <c r="ELH4" s="152"/>
      <c r="ELI4" s="152"/>
      <c r="ELJ4" s="152"/>
      <c r="ELK4" s="154"/>
      <c r="ELL4" s="154"/>
      <c r="ELM4" s="152"/>
      <c r="ELN4" s="153"/>
      <c r="ELO4" s="152"/>
      <c r="ELP4" s="152"/>
      <c r="ELQ4" s="152"/>
      <c r="ELR4" s="152"/>
      <c r="ELS4" s="154"/>
      <c r="ELT4" s="154"/>
      <c r="ELU4" s="152"/>
      <c r="ELV4" s="153"/>
      <c r="ELW4" s="152"/>
      <c r="ELX4" s="152"/>
      <c r="ELY4" s="152"/>
      <c r="ELZ4" s="152"/>
      <c r="EMA4" s="154"/>
      <c r="EMB4" s="154"/>
      <c r="EMC4" s="152"/>
      <c r="EMD4" s="153"/>
      <c r="EME4" s="152"/>
      <c r="EMF4" s="152"/>
      <c r="EMG4" s="152"/>
      <c r="EMH4" s="152"/>
      <c r="EMI4" s="154"/>
      <c r="EMJ4" s="154"/>
      <c r="EMK4" s="152"/>
      <c r="EML4" s="153"/>
      <c r="EMM4" s="152"/>
      <c r="EMN4" s="152"/>
      <c r="EMO4" s="152"/>
      <c r="EMP4" s="152"/>
      <c r="EMQ4" s="154"/>
      <c r="EMR4" s="154"/>
      <c r="EMS4" s="152"/>
      <c r="EMT4" s="153"/>
      <c r="EMU4" s="152"/>
      <c r="EMV4" s="152"/>
      <c r="EMW4" s="152"/>
      <c r="EMX4" s="152"/>
      <c r="EMY4" s="154"/>
      <c r="EMZ4" s="154"/>
      <c r="ENA4" s="152"/>
      <c r="ENB4" s="153"/>
      <c r="ENC4" s="152"/>
      <c r="END4" s="152"/>
      <c r="ENE4" s="152"/>
      <c r="ENF4" s="152"/>
      <c r="ENG4" s="154"/>
      <c r="ENH4" s="154"/>
      <c r="ENI4" s="152"/>
      <c r="ENJ4" s="153"/>
      <c r="ENK4" s="152"/>
      <c r="ENL4" s="152"/>
      <c r="ENM4" s="152"/>
      <c r="ENN4" s="152"/>
      <c r="ENO4" s="154"/>
      <c r="ENP4" s="154"/>
      <c r="ENQ4" s="152"/>
      <c r="ENR4" s="153"/>
      <c r="ENS4" s="152"/>
      <c r="ENT4" s="152"/>
      <c r="ENU4" s="152"/>
      <c r="ENV4" s="152"/>
      <c r="ENW4" s="154"/>
      <c r="ENX4" s="154"/>
      <c r="ENY4" s="152"/>
      <c r="ENZ4" s="153"/>
      <c r="EOA4" s="152"/>
      <c r="EOB4" s="152"/>
      <c r="EOC4" s="152"/>
      <c r="EOD4" s="152"/>
      <c r="EOE4" s="154"/>
      <c r="EOF4" s="154"/>
      <c r="EOG4" s="152"/>
      <c r="EOH4" s="153"/>
      <c r="EOI4" s="152"/>
      <c r="EOJ4" s="152"/>
      <c r="EOK4" s="152"/>
      <c r="EOL4" s="152"/>
      <c r="EOM4" s="154"/>
      <c r="EON4" s="154"/>
      <c r="EOO4" s="152"/>
      <c r="EOP4" s="153"/>
      <c r="EOQ4" s="152"/>
      <c r="EOR4" s="152"/>
      <c r="EOS4" s="152"/>
      <c r="EOT4" s="152"/>
      <c r="EOU4" s="154"/>
      <c r="EOV4" s="154"/>
      <c r="EOW4" s="152"/>
      <c r="EOX4" s="153"/>
      <c r="EOY4" s="152"/>
      <c r="EOZ4" s="152"/>
      <c r="EPA4" s="152"/>
      <c r="EPB4" s="152"/>
      <c r="EPC4" s="154"/>
      <c r="EPD4" s="154"/>
      <c r="EPE4" s="152"/>
      <c r="EPF4" s="153"/>
      <c r="EPG4" s="152"/>
      <c r="EPH4" s="152"/>
      <c r="EPI4" s="152"/>
      <c r="EPJ4" s="152"/>
      <c r="EPK4" s="154"/>
      <c r="EPL4" s="154"/>
      <c r="EPM4" s="152"/>
      <c r="EPN4" s="153"/>
      <c r="EPO4" s="152"/>
      <c r="EPP4" s="152"/>
      <c r="EPQ4" s="152"/>
      <c r="EPR4" s="152"/>
      <c r="EPS4" s="154"/>
      <c r="EPT4" s="154"/>
      <c r="EPU4" s="152"/>
      <c r="EPV4" s="153"/>
      <c r="EPW4" s="152"/>
      <c r="EPX4" s="152"/>
      <c r="EPY4" s="152"/>
      <c r="EPZ4" s="152"/>
      <c r="EQA4" s="154"/>
      <c r="EQB4" s="154"/>
      <c r="EQC4" s="152"/>
      <c r="EQD4" s="153"/>
      <c r="EQE4" s="152"/>
      <c r="EQF4" s="152"/>
      <c r="EQG4" s="152"/>
      <c r="EQH4" s="152"/>
      <c r="EQI4" s="154"/>
      <c r="EQJ4" s="154"/>
      <c r="EQK4" s="152"/>
      <c r="EQL4" s="153"/>
      <c r="EQM4" s="152"/>
      <c r="EQN4" s="152"/>
      <c r="EQO4" s="152"/>
      <c r="EQP4" s="152"/>
      <c r="EQQ4" s="154"/>
      <c r="EQR4" s="154"/>
      <c r="EQS4" s="152"/>
      <c r="EQT4" s="153"/>
      <c r="EQU4" s="152"/>
      <c r="EQV4" s="152"/>
      <c r="EQW4" s="152"/>
      <c r="EQX4" s="152"/>
      <c r="EQY4" s="154"/>
      <c r="EQZ4" s="154"/>
      <c r="ERA4" s="152"/>
      <c r="ERB4" s="153"/>
      <c r="ERC4" s="152"/>
      <c r="ERD4" s="152"/>
      <c r="ERE4" s="152"/>
      <c r="ERF4" s="152"/>
      <c r="ERG4" s="154"/>
      <c r="ERH4" s="154"/>
      <c r="ERI4" s="152"/>
      <c r="ERJ4" s="153"/>
      <c r="ERK4" s="152"/>
      <c r="ERL4" s="152"/>
      <c r="ERM4" s="152"/>
      <c r="ERN4" s="152"/>
      <c r="ERO4" s="154"/>
      <c r="ERP4" s="154"/>
      <c r="ERQ4" s="152"/>
      <c r="ERR4" s="153"/>
      <c r="ERS4" s="152"/>
      <c r="ERT4" s="152"/>
      <c r="ERU4" s="152"/>
      <c r="ERV4" s="152"/>
      <c r="ERW4" s="154"/>
      <c r="ERX4" s="154"/>
      <c r="ERY4" s="152"/>
      <c r="ERZ4" s="153"/>
      <c r="ESA4" s="152"/>
      <c r="ESB4" s="152"/>
      <c r="ESC4" s="152"/>
      <c r="ESD4" s="152"/>
      <c r="ESE4" s="154"/>
      <c r="ESF4" s="154"/>
      <c r="ESG4" s="152"/>
      <c r="ESH4" s="153"/>
      <c r="ESI4" s="152"/>
      <c r="ESJ4" s="152"/>
      <c r="ESK4" s="152"/>
      <c r="ESL4" s="152"/>
      <c r="ESM4" s="154"/>
      <c r="ESN4" s="154"/>
      <c r="ESO4" s="152"/>
      <c r="ESP4" s="153"/>
      <c r="ESQ4" s="152"/>
      <c r="ESR4" s="152"/>
      <c r="ESS4" s="152"/>
      <c r="EST4" s="152"/>
      <c r="ESU4" s="154"/>
      <c r="ESV4" s="154"/>
      <c r="ESW4" s="152"/>
      <c r="ESX4" s="153"/>
      <c r="ESY4" s="152"/>
      <c r="ESZ4" s="152"/>
      <c r="ETA4" s="152"/>
      <c r="ETB4" s="152"/>
      <c r="ETC4" s="154"/>
      <c r="ETD4" s="154"/>
      <c r="ETE4" s="152"/>
      <c r="ETF4" s="153"/>
      <c r="ETG4" s="152"/>
      <c r="ETH4" s="152"/>
      <c r="ETI4" s="152"/>
      <c r="ETJ4" s="152"/>
      <c r="ETK4" s="154"/>
      <c r="ETL4" s="154"/>
      <c r="ETM4" s="152"/>
      <c r="ETN4" s="153"/>
      <c r="ETO4" s="152"/>
      <c r="ETP4" s="152"/>
      <c r="ETQ4" s="152"/>
      <c r="ETR4" s="152"/>
      <c r="ETS4" s="154"/>
      <c r="ETT4" s="154"/>
      <c r="ETU4" s="152"/>
      <c r="ETV4" s="153"/>
      <c r="ETW4" s="152"/>
      <c r="ETX4" s="152"/>
      <c r="ETY4" s="152"/>
      <c r="ETZ4" s="152"/>
      <c r="EUA4" s="154"/>
      <c r="EUB4" s="154"/>
      <c r="EUC4" s="152"/>
      <c r="EUD4" s="153"/>
      <c r="EUE4" s="152"/>
      <c r="EUF4" s="152"/>
      <c r="EUG4" s="152"/>
      <c r="EUH4" s="152"/>
      <c r="EUI4" s="154"/>
      <c r="EUJ4" s="154"/>
      <c r="EUK4" s="152"/>
      <c r="EUL4" s="153"/>
      <c r="EUM4" s="152"/>
      <c r="EUN4" s="152"/>
      <c r="EUO4" s="152"/>
      <c r="EUP4" s="152"/>
      <c r="EUQ4" s="154"/>
      <c r="EUR4" s="154"/>
      <c r="EUS4" s="152"/>
      <c r="EUT4" s="153"/>
      <c r="EUU4" s="152"/>
      <c r="EUV4" s="152"/>
      <c r="EUW4" s="152"/>
      <c r="EUX4" s="152"/>
      <c r="EUY4" s="154"/>
      <c r="EUZ4" s="154"/>
      <c r="EVA4" s="152"/>
      <c r="EVB4" s="153"/>
      <c r="EVC4" s="152"/>
      <c r="EVD4" s="152"/>
      <c r="EVE4" s="152"/>
      <c r="EVF4" s="152"/>
      <c r="EVG4" s="154"/>
      <c r="EVH4" s="154"/>
      <c r="EVI4" s="152"/>
      <c r="EVJ4" s="153"/>
      <c r="EVK4" s="152"/>
      <c r="EVL4" s="152"/>
      <c r="EVM4" s="152"/>
      <c r="EVN4" s="152"/>
      <c r="EVO4" s="154"/>
      <c r="EVP4" s="154"/>
      <c r="EVQ4" s="152"/>
      <c r="EVR4" s="153"/>
      <c r="EVS4" s="152"/>
      <c r="EVT4" s="152"/>
      <c r="EVU4" s="152"/>
      <c r="EVV4" s="152"/>
      <c r="EVW4" s="154"/>
      <c r="EVX4" s="154"/>
      <c r="EVY4" s="152"/>
      <c r="EVZ4" s="153"/>
      <c r="EWA4" s="152"/>
      <c r="EWB4" s="152"/>
      <c r="EWC4" s="152"/>
      <c r="EWD4" s="152"/>
      <c r="EWE4" s="154"/>
      <c r="EWF4" s="154"/>
      <c r="EWG4" s="152"/>
      <c r="EWH4" s="153"/>
      <c r="EWI4" s="152"/>
      <c r="EWJ4" s="152"/>
      <c r="EWK4" s="152"/>
      <c r="EWL4" s="152"/>
      <c r="EWM4" s="154"/>
      <c r="EWN4" s="154"/>
      <c r="EWO4" s="152"/>
      <c r="EWP4" s="153"/>
      <c r="EWQ4" s="152"/>
      <c r="EWR4" s="152"/>
      <c r="EWS4" s="152"/>
      <c r="EWT4" s="152"/>
      <c r="EWU4" s="154"/>
      <c r="EWV4" s="154"/>
      <c r="EWW4" s="152"/>
      <c r="EWX4" s="153"/>
      <c r="EWY4" s="152"/>
      <c r="EWZ4" s="152"/>
      <c r="EXA4" s="152"/>
      <c r="EXB4" s="152"/>
      <c r="EXC4" s="154"/>
      <c r="EXD4" s="154"/>
      <c r="EXE4" s="152"/>
      <c r="EXF4" s="153"/>
      <c r="EXG4" s="152"/>
      <c r="EXH4" s="152"/>
      <c r="EXI4" s="152"/>
      <c r="EXJ4" s="152"/>
      <c r="EXK4" s="154"/>
      <c r="EXL4" s="154"/>
      <c r="EXM4" s="152"/>
      <c r="EXN4" s="153"/>
      <c r="EXO4" s="152"/>
      <c r="EXP4" s="152"/>
      <c r="EXQ4" s="152"/>
      <c r="EXR4" s="152"/>
      <c r="EXS4" s="154"/>
      <c r="EXT4" s="154"/>
      <c r="EXU4" s="152"/>
      <c r="EXV4" s="153"/>
      <c r="EXW4" s="152"/>
      <c r="EXX4" s="152"/>
      <c r="EXY4" s="152"/>
      <c r="EXZ4" s="152"/>
      <c r="EYA4" s="154"/>
      <c r="EYB4" s="154"/>
      <c r="EYC4" s="152"/>
      <c r="EYD4" s="153"/>
      <c r="EYE4" s="152"/>
      <c r="EYF4" s="152"/>
      <c r="EYG4" s="152"/>
      <c r="EYH4" s="152"/>
      <c r="EYI4" s="154"/>
      <c r="EYJ4" s="154"/>
      <c r="EYK4" s="152"/>
      <c r="EYL4" s="153"/>
      <c r="EYM4" s="152"/>
      <c r="EYN4" s="152"/>
      <c r="EYO4" s="152"/>
      <c r="EYP4" s="152"/>
      <c r="EYQ4" s="154"/>
      <c r="EYR4" s="154"/>
      <c r="EYS4" s="152"/>
      <c r="EYT4" s="153"/>
      <c r="EYU4" s="152"/>
      <c r="EYV4" s="152"/>
      <c r="EYW4" s="152"/>
      <c r="EYX4" s="152"/>
      <c r="EYY4" s="154"/>
      <c r="EYZ4" s="154"/>
      <c r="EZA4" s="152"/>
      <c r="EZB4" s="153"/>
      <c r="EZC4" s="152"/>
      <c r="EZD4" s="152"/>
      <c r="EZE4" s="152"/>
      <c r="EZF4" s="152"/>
      <c r="EZG4" s="154"/>
      <c r="EZH4" s="154"/>
      <c r="EZI4" s="152"/>
      <c r="EZJ4" s="153"/>
      <c r="EZK4" s="152"/>
      <c r="EZL4" s="152"/>
      <c r="EZM4" s="152"/>
      <c r="EZN4" s="152"/>
      <c r="EZO4" s="154"/>
      <c r="EZP4" s="154"/>
      <c r="EZQ4" s="152"/>
      <c r="EZR4" s="153"/>
      <c r="EZS4" s="152"/>
      <c r="EZT4" s="152"/>
      <c r="EZU4" s="152"/>
      <c r="EZV4" s="152"/>
      <c r="EZW4" s="154"/>
      <c r="EZX4" s="154"/>
      <c r="EZY4" s="152"/>
      <c r="EZZ4" s="153"/>
      <c r="FAA4" s="152"/>
      <c r="FAB4" s="152"/>
      <c r="FAC4" s="152"/>
      <c r="FAD4" s="152"/>
      <c r="FAE4" s="154"/>
      <c r="FAF4" s="154"/>
      <c r="FAG4" s="152"/>
      <c r="FAH4" s="153"/>
      <c r="FAI4" s="152"/>
      <c r="FAJ4" s="152"/>
      <c r="FAK4" s="152"/>
      <c r="FAL4" s="152"/>
      <c r="FAM4" s="154"/>
      <c r="FAN4" s="154"/>
      <c r="FAO4" s="152"/>
      <c r="FAP4" s="153"/>
      <c r="FAQ4" s="152"/>
      <c r="FAR4" s="152"/>
      <c r="FAS4" s="152"/>
      <c r="FAT4" s="152"/>
      <c r="FAU4" s="154"/>
      <c r="FAV4" s="154"/>
      <c r="FAW4" s="152"/>
      <c r="FAX4" s="153"/>
      <c r="FAY4" s="152"/>
      <c r="FAZ4" s="152"/>
      <c r="FBA4" s="152"/>
      <c r="FBB4" s="152"/>
      <c r="FBC4" s="154"/>
      <c r="FBD4" s="154"/>
      <c r="FBE4" s="152"/>
      <c r="FBF4" s="153"/>
      <c r="FBG4" s="152"/>
      <c r="FBH4" s="152"/>
      <c r="FBI4" s="152"/>
      <c r="FBJ4" s="152"/>
      <c r="FBK4" s="154"/>
      <c r="FBL4" s="154"/>
      <c r="FBM4" s="152"/>
      <c r="FBN4" s="153"/>
      <c r="FBO4" s="152"/>
      <c r="FBP4" s="152"/>
      <c r="FBQ4" s="152"/>
      <c r="FBR4" s="152"/>
      <c r="FBS4" s="154"/>
      <c r="FBT4" s="154"/>
      <c r="FBU4" s="152"/>
      <c r="FBV4" s="153"/>
      <c r="FBW4" s="152"/>
      <c r="FBX4" s="152"/>
      <c r="FBY4" s="152"/>
      <c r="FBZ4" s="152"/>
      <c r="FCA4" s="154"/>
      <c r="FCB4" s="154"/>
      <c r="FCC4" s="152"/>
      <c r="FCD4" s="153"/>
      <c r="FCE4" s="152"/>
      <c r="FCF4" s="152"/>
      <c r="FCG4" s="152"/>
      <c r="FCH4" s="152"/>
      <c r="FCI4" s="154"/>
      <c r="FCJ4" s="154"/>
      <c r="FCK4" s="152"/>
      <c r="FCL4" s="153"/>
      <c r="FCM4" s="152"/>
      <c r="FCN4" s="152"/>
      <c r="FCO4" s="152"/>
      <c r="FCP4" s="152"/>
      <c r="FCQ4" s="154"/>
      <c r="FCR4" s="154"/>
      <c r="FCS4" s="152"/>
      <c r="FCT4" s="153"/>
      <c r="FCU4" s="152"/>
      <c r="FCV4" s="152"/>
      <c r="FCW4" s="152"/>
      <c r="FCX4" s="152"/>
      <c r="FCY4" s="154"/>
      <c r="FCZ4" s="154"/>
      <c r="FDA4" s="152"/>
      <c r="FDB4" s="153"/>
      <c r="FDC4" s="152"/>
      <c r="FDD4" s="152"/>
      <c r="FDE4" s="152"/>
      <c r="FDF4" s="152"/>
      <c r="FDG4" s="154"/>
      <c r="FDH4" s="154"/>
      <c r="FDI4" s="152"/>
      <c r="FDJ4" s="153"/>
      <c r="FDK4" s="152"/>
      <c r="FDL4" s="152"/>
      <c r="FDM4" s="152"/>
      <c r="FDN4" s="152"/>
      <c r="FDO4" s="154"/>
      <c r="FDP4" s="154"/>
      <c r="FDQ4" s="152"/>
      <c r="FDR4" s="153"/>
      <c r="FDS4" s="152"/>
      <c r="FDT4" s="152"/>
      <c r="FDU4" s="152"/>
      <c r="FDV4" s="152"/>
      <c r="FDW4" s="154"/>
      <c r="FDX4" s="154"/>
      <c r="FDY4" s="152"/>
      <c r="FDZ4" s="153"/>
      <c r="FEA4" s="152"/>
      <c r="FEB4" s="152"/>
      <c r="FEC4" s="152"/>
      <c r="FED4" s="152"/>
      <c r="FEE4" s="154"/>
      <c r="FEF4" s="154"/>
      <c r="FEG4" s="152"/>
      <c r="FEH4" s="153"/>
      <c r="FEI4" s="152"/>
      <c r="FEJ4" s="152"/>
      <c r="FEK4" s="152"/>
      <c r="FEL4" s="152"/>
      <c r="FEM4" s="154"/>
      <c r="FEN4" s="154"/>
      <c r="FEO4" s="152"/>
      <c r="FEP4" s="153"/>
      <c r="FEQ4" s="152"/>
      <c r="FER4" s="152"/>
      <c r="FES4" s="152"/>
      <c r="FET4" s="152"/>
      <c r="FEU4" s="154"/>
      <c r="FEV4" s="154"/>
      <c r="FEW4" s="152"/>
      <c r="FEX4" s="153"/>
      <c r="FEY4" s="152"/>
      <c r="FEZ4" s="152"/>
      <c r="FFA4" s="152"/>
      <c r="FFB4" s="152"/>
      <c r="FFC4" s="154"/>
      <c r="FFD4" s="154"/>
      <c r="FFE4" s="152"/>
      <c r="FFF4" s="153"/>
      <c r="FFG4" s="152"/>
      <c r="FFH4" s="152"/>
      <c r="FFI4" s="152"/>
      <c r="FFJ4" s="152"/>
      <c r="FFK4" s="154"/>
      <c r="FFL4" s="154"/>
      <c r="FFM4" s="152"/>
      <c r="FFN4" s="153"/>
      <c r="FFO4" s="152"/>
      <c r="FFP4" s="152"/>
      <c r="FFQ4" s="152"/>
      <c r="FFR4" s="152"/>
      <c r="FFS4" s="154"/>
      <c r="FFT4" s="154"/>
      <c r="FFU4" s="152"/>
      <c r="FFV4" s="153"/>
      <c r="FFW4" s="152"/>
      <c r="FFX4" s="152"/>
      <c r="FFY4" s="152"/>
      <c r="FFZ4" s="152"/>
      <c r="FGA4" s="154"/>
      <c r="FGB4" s="154"/>
      <c r="FGC4" s="152"/>
      <c r="FGD4" s="153"/>
      <c r="FGE4" s="152"/>
      <c r="FGF4" s="152"/>
      <c r="FGG4" s="152"/>
      <c r="FGH4" s="152"/>
      <c r="FGI4" s="154"/>
      <c r="FGJ4" s="154"/>
      <c r="FGK4" s="152"/>
      <c r="FGL4" s="153"/>
      <c r="FGM4" s="152"/>
      <c r="FGN4" s="152"/>
      <c r="FGO4" s="152"/>
      <c r="FGP4" s="152"/>
      <c r="FGQ4" s="154"/>
      <c r="FGR4" s="154"/>
      <c r="FGS4" s="152"/>
      <c r="FGT4" s="153"/>
      <c r="FGU4" s="152"/>
      <c r="FGV4" s="152"/>
      <c r="FGW4" s="152"/>
      <c r="FGX4" s="152"/>
      <c r="FGY4" s="154"/>
      <c r="FGZ4" s="154"/>
      <c r="FHA4" s="152"/>
      <c r="FHB4" s="153"/>
      <c r="FHC4" s="152"/>
      <c r="FHD4" s="152"/>
      <c r="FHE4" s="152"/>
      <c r="FHF4" s="152"/>
      <c r="FHG4" s="154"/>
      <c r="FHH4" s="154"/>
      <c r="FHI4" s="152"/>
      <c r="FHJ4" s="153"/>
      <c r="FHK4" s="152"/>
      <c r="FHL4" s="152"/>
      <c r="FHM4" s="152"/>
      <c r="FHN4" s="152"/>
      <c r="FHO4" s="154"/>
      <c r="FHP4" s="154"/>
      <c r="FHQ4" s="152"/>
      <c r="FHR4" s="153"/>
      <c r="FHS4" s="152"/>
      <c r="FHT4" s="152"/>
      <c r="FHU4" s="152"/>
      <c r="FHV4" s="152"/>
      <c r="FHW4" s="154"/>
      <c r="FHX4" s="154"/>
      <c r="FHY4" s="152"/>
      <c r="FHZ4" s="153"/>
      <c r="FIA4" s="152"/>
      <c r="FIB4" s="152"/>
      <c r="FIC4" s="152"/>
      <c r="FID4" s="152"/>
      <c r="FIE4" s="154"/>
      <c r="FIF4" s="154"/>
      <c r="FIG4" s="152"/>
      <c r="FIH4" s="153"/>
      <c r="FII4" s="152"/>
      <c r="FIJ4" s="152"/>
      <c r="FIK4" s="152"/>
      <c r="FIL4" s="152"/>
      <c r="FIM4" s="154"/>
      <c r="FIN4" s="154"/>
      <c r="FIO4" s="152"/>
      <c r="FIP4" s="153"/>
      <c r="FIQ4" s="152"/>
      <c r="FIR4" s="152"/>
      <c r="FIS4" s="152"/>
      <c r="FIT4" s="152"/>
      <c r="FIU4" s="154"/>
      <c r="FIV4" s="154"/>
      <c r="FIW4" s="152"/>
      <c r="FIX4" s="153"/>
      <c r="FIY4" s="152"/>
      <c r="FIZ4" s="152"/>
      <c r="FJA4" s="152"/>
      <c r="FJB4" s="152"/>
      <c r="FJC4" s="154"/>
      <c r="FJD4" s="154"/>
      <c r="FJE4" s="152"/>
      <c r="FJF4" s="153"/>
      <c r="FJG4" s="152"/>
      <c r="FJH4" s="152"/>
      <c r="FJI4" s="152"/>
      <c r="FJJ4" s="152"/>
      <c r="FJK4" s="154"/>
      <c r="FJL4" s="154"/>
      <c r="FJM4" s="152"/>
      <c r="FJN4" s="153"/>
      <c r="FJO4" s="152"/>
      <c r="FJP4" s="152"/>
      <c r="FJQ4" s="152"/>
      <c r="FJR4" s="152"/>
      <c r="FJS4" s="154"/>
      <c r="FJT4" s="154"/>
      <c r="FJU4" s="152"/>
      <c r="FJV4" s="153"/>
      <c r="FJW4" s="152"/>
      <c r="FJX4" s="152"/>
      <c r="FJY4" s="152"/>
      <c r="FJZ4" s="152"/>
      <c r="FKA4" s="154"/>
      <c r="FKB4" s="154"/>
      <c r="FKC4" s="152"/>
      <c r="FKD4" s="153"/>
      <c r="FKE4" s="152"/>
      <c r="FKF4" s="152"/>
      <c r="FKG4" s="152"/>
      <c r="FKH4" s="152"/>
      <c r="FKI4" s="154"/>
      <c r="FKJ4" s="154"/>
      <c r="FKK4" s="152"/>
      <c r="FKL4" s="153"/>
      <c r="FKM4" s="152"/>
      <c r="FKN4" s="152"/>
      <c r="FKO4" s="152"/>
      <c r="FKP4" s="152"/>
      <c r="FKQ4" s="154"/>
      <c r="FKR4" s="154"/>
      <c r="FKS4" s="152"/>
      <c r="FKT4" s="153"/>
      <c r="FKU4" s="152"/>
      <c r="FKV4" s="152"/>
      <c r="FKW4" s="152"/>
      <c r="FKX4" s="152"/>
      <c r="FKY4" s="154"/>
      <c r="FKZ4" s="154"/>
      <c r="FLA4" s="152"/>
      <c r="FLB4" s="153"/>
      <c r="FLC4" s="152"/>
      <c r="FLD4" s="152"/>
      <c r="FLE4" s="152"/>
      <c r="FLF4" s="152"/>
      <c r="FLG4" s="154"/>
      <c r="FLH4" s="154"/>
      <c r="FLI4" s="152"/>
      <c r="FLJ4" s="153"/>
      <c r="FLK4" s="152"/>
      <c r="FLL4" s="152"/>
      <c r="FLM4" s="152"/>
      <c r="FLN4" s="152"/>
      <c r="FLO4" s="154"/>
      <c r="FLP4" s="154"/>
      <c r="FLQ4" s="152"/>
      <c r="FLR4" s="153"/>
      <c r="FLS4" s="152"/>
      <c r="FLT4" s="152"/>
      <c r="FLU4" s="152"/>
      <c r="FLV4" s="152"/>
      <c r="FLW4" s="154"/>
      <c r="FLX4" s="154"/>
      <c r="FLY4" s="152"/>
      <c r="FLZ4" s="153"/>
      <c r="FMA4" s="152"/>
      <c r="FMB4" s="152"/>
      <c r="FMC4" s="152"/>
      <c r="FMD4" s="152"/>
      <c r="FME4" s="154"/>
      <c r="FMF4" s="154"/>
      <c r="FMG4" s="152"/>
      <c r="FMH4" s="153"/>
      <c r="FMI4" s="152"/>
      <c r="FMJ4" s="152"/>
      <c r="FMK4" s="152"/>
      <c r="FML4" s="152"/>
      <c r="FMM4" s="154"/>
      <c r="FMN4" s="154"/>
      <c r="FMO4" s="152"/>
      <c r="FMP4" s="153"/>
      <c r="FMQ4" s="152"/>
      <c r="FMR4" s="152"/>
      <c r="FMS4" s="152"/>
      <c r="FMT4" s="152"/>
      <c r="FMU4" s="154"/>
      <c r="FMV4" s="154"/>
      <c r="FMW4" s="152"/>
      <c r="FMX4" s="153"/>
      <c r="FMY4" s="152"/>
      <c r="FMZ4" s="152"/>
      <c r="FNA4" s="152"/>
      <c r="FNB4" s="152"/>
      <c r="FNC4" s="154"/>
      <c r="FND4" s="154"/>
      <c r="FNE4" s="152"/>
      <c r="FNF4" s="153"/>
      <c r="FNG4" s="152"/>
      <c r="FNH4" s="152"/>
      <c r="FNI4" s="152"/>
      <c r="FNJ4" s="152"/>
      <c r="FNK4" s="154"/>
      <c r="FNL4" s="154"/>
      <c r="FNM4" s="152"/>
      <c r="FNN4" s="153"/>
      <c r="FNO4" s="152"/>
      <c r="FNP4" s="152"/>
      <c r="FNQ4" s="152"/>
      <c r="FNR4" s="152"/>
      <c r="FNS4" s="154"/>
      <c r="FNT4" s="154"/>
      <c r="FNU4" s="152"/>
      <c r="FNV4" s="153"/>
      <c r="FNW4" s="152"/>
      <c r="FNX4" s="152"/>
      <c r="FNY4" s="152"/>
      <c r="FNZ4" s="152"/>
      <c r="FOA4" s="154"/>
      <c r="FOB4" s="154"/>
      <c r="FOC4" s="152"/>
      <c r="FOD4" s="153"/>
      <c r="FOE4" s="152"/>
      <c r="FOF4" s="152"/>
      <c r="FOG4" s="152"/>
      <c r="FOH4" s="152"/>
      <c r="FOI4" s="154"/>
      <c r="FOJ4" s="154"/>
      <c r="FOK4" s="152"/>
      <c r="FOL4" s="153"/>
      <c r="FOM4" s="152"/>
      <c r="FON4" s="152"/>
      <c r="FOO4" s="152"/>
      <c r="FOP4" s="152"/>
      <c r="FOQ4" s="154"/>
      <c r="FOR4" s="154"/>
      <c r="FOS4" s="152"/>
      <c r="FOT4" s="153"/>
      <c r="FOU4" s="152"/>
      <c r="FOV4" s="152"/>
      <c r="FOW4" s="152"/>
      <c r="FOX4" s="152"/>
      <c r="FOY4" s="154"/>
      <c r="FOZ4" s="154"/>
      <c r="FPA4" s="152"/>
      <c r="FPB4" s="153"/>
      <c r="FPC4" s="152"/>
      <c r="FPD4" s="152"/>
      <c r="FPE4" s="152"/>
      <c r="FPF4" s="152"/>
      <c r="FPG4" s="154"/>
      <c r="FPH4" s="154"/>
      <c r="FPI4" s="152"/>
      <c r="FPJ4" s="153"/>
      <c r="FPK4" s="152"/>
      <c r="FPL4" s="152"/>
      <c r="FPM4" s="152"/>
      <c r="FPN4" s="152"/>
      <c r="FPO4" s="154"/>
      <c r="FPP4" s="154"/>
      <c r="FPQ4" s="152"/>
      <c r="FPR4" s="153"/>
      <c r="FPS4" s="152"/>
      <c r="FPT4" s="152"/>
      <c r="FPU4" s="152"/>
      <c r="FPV4" s="152"/>
      <c r="FPW4" s="154"/>
      <c r="FPX4" s="154"/>
      <c r="FPY4" s="152"/>
      <c r="FPZ4" s="153"/>
      <c r="FQA4" s="152"/>
      <c r="FQB4" s="152"/>
      <c r="FQC4" s="152"/>
      <c r="FQD4" s="152"/>
      <c r="FQE4" s="154"/>
      <c r="FQF4" s="154"/>
      <c r="FQG4" s="152"/>
      <c r="FQH4" s="153"/>
      <c r="FQI4" s="152"/>
      <c r="FQJ4" s="152"/>
      <c r="FQK4" s="152"/>
      <c r="FQL4" s="152"/>
      <c r="FQM4" s="154"/>
      <c r="FQN4" s="154"/>
      <c r="FQO4" s="152"/>
      <c r="FQP4" s="153"/>
      <c r="FQQ4" s="152"/>
      <c r="FQR4" s="152"/>
      <c r="FQS4" s="152"/>
      <c r="FQT4" s="152"/>
      <c r="FQU4" s="154"/>
      <c r="FQV4" s="154"/>
      <c r="FQW4" s="152"/>
      <c r="FQX4" s="153"/>
      <c r="FQY4" s="152"/>
      <c r="FQZ4" s="152"/>
      <c r="FRA4" s="152"/>
      <c r="FRB4" s="152"/>
      <c r="FRC4" s="154"/>
      <c r="FRD4" s="154"/>
      <c r="FRE4" s="152"/>
      <c r="FRF4" s="153"/>
      <c r="FRG4" s="152"/>
      <c r="FRH4" s="152"/>
      <c r="FRI4" s="152"/>
      <c r="FRJ4" s="152"/>
      <c r="FRK4" s="154"/>
      <c r="FRL4" s="154"/>
      <c r="FRM4" s="152"/>
      <c r="FRN4" s="153"/>
      <c r="FRO4" s="152"/>
      <c r="FRP4" s="152"/>
      <c r="FRQ4" s="152"/>
      <c r="FRR4" s="152"/>
      <c r="FRS4" s="154"/>
      <c r="FRT4" s="154"/>
      <c r="FRU4" s="152"/>
      <c r="FRV4" s="153"/>
      <c r="FRW4" s="152"/>
      <c r="FRX4" s="152"/>
      <c r="FRY4" s="152"/>
      <c r="FRZ4" s="152"/>
      <c r="FSA4" s="154"/>
      <c r="FSB4" s="154"/>
      <c r="FSC4" s="152"/>
      <c r="FSD4" s="153"/>
      <c r="FSE4" s="152"/>
      <c r="FSF4" s="152"/>
      <c r="FSG4" s="152"/>
      <c r="FSH4" s="152"/>
      <c r="FSI4" s="154"/>
      <c r="FSJ4" s="154"/>
      <c r="FSK4" s="152"/>
      <c r="FSL4" s="153"/>
      <c r="FSM4" s="152"/>
      <c r="FSN4" s="152"/>
      <c r="FSO4" s="152"/>
      <c r="FSP4" s="152"/>
      <c r="FSQ4" s="154"/>
      <c r="FSR4" s="154"/>
      <c r="FSS4" s="152"/>
      <c r="FST4" s="153"/>
      <c r="FSU4" s="152"/>
      <c r="FSV4" s="152"/>
      <c r="FSW4" s="152"/>
      <c r="FSX4" s="152"/>
      <c r="FSY4" s="154"/>
      <c r="FSZ4" s="154"/>
      <c r="FTA4" s="152"/>
      <c r="FTB4" s="153"/>
      <c r="FTC4" s="152"/>
      <c r="FTD4" s="152"/>
      <c r="FTE4" s="152"/>
      <c r="FTF4" s="152"/>
      <c r="FTG4" s="154"/>
      <c r="FTH4" s="154"/>
      <c r="FTI4" s="152"/>
      <c r="FTJ4" s="153"/>
      <c r="FTK4" s="152"/>
      <c r="FTL4" s="152"/>
      <c r="FTM4" s="152"/>
      <c r="FTN4" s="152"/>
      <c r="FTO4" s="154"/>
      <c r="FTP4" s="154"/>
      <c r="FTQ4" s="152"/>
      <c r="FTR4" s="153"/>
      <c r="FTS4" s="152"/>
      <c r="FTT4" s="152"/>
      <c r="FTU4" s="152"/>
      <c r="FTV4" s="152"/>
      <c r="FTW4" s="154"/>
      <c r="FTX4" s="154"/>
      <c r="FTY4" s="152"/>
      <c r="FTZ4" s="153"/>
      <c r="FUA4" s="152"/>
      <c r="FUB4" s="152"/>
      <c r="FUC4" s="152"/>
      <c r="FUD4" s="152"/>
      <c r="FUE4" s="154"/>
      <c r="FUF4" s="154"/>
      <c r="FUG4" s="152"/>
      <c r="FUH4" s="153"/>
      <c r="FUI4" s="152"/>
      <c r="FUJ4" s="152"/>
      <c r="FUK4" s="152"/>
      <c r="FUL4" s="152"/>
      <c r="FUM4" s="154"/>
      <c r="FUN4" s="154"/>
      <c r="FUO4" s="152"/>
      <c r="FUP4" s="153"/>
      <c r="FUQ4" s="152"/>
      <c r="FUR4" s="152"/>
      <c r="FUS4" s="152"/>
      <c r="FUT4" s="152"/>
      <c r="FUU4" s="154"/>
      <c r="FUV4" s="154"/>
      <c r="FUW4" s="152"/>
      <c r="FUX4" s="153"/>
      <c r="FUY4" s="152"/>
      <c r="FUZ4" s="152"/>
      <c r="FVA4" s="152"/>
      <c r="FVB4" s="152"/>
      <c r="FVC4" s="154"/>
      <c r="FVD4" s="154"/>
      <c r="FVE4" s="152"/>
      <c r="FVF4" s="153"/>
      <c r="FVG4" s="152"/>
      <c r="FVH4" s="152"/>
      <c r="FVI4" s="152"/>
      <c r="FVJ4" s="152"/>
      <c r="FVK4" s="154"/>
      <c r="FVL4" s="154"/>
      <c r="FVM4" s="152"/>
      <c r="FVN4" s="153"/>
      <c r="FVO4" s="152"/>
      <c r="FVP4" s="152"/>
      <c r="FVQ4" s="152"/>
      <c r="FVR4" s="152"/>
      <c r="FVS4" s="154"/>
      <c r="FVT4" s="154"/>
      <c r="FVU4" s="152"/>
      <c r="FVV4" s="153"/>
      <c r="FVW4" s="152"/>
      <c r="FVX4" s="152"/>
      <c r="FVY4" s="152"/>
      <c r="FVZ4" s="152"/>
      <c r="FWA4" s="154"/>
      <c r="FWB4" s="154"/>
      <c r="FWC4" s="152"/>
      <c r="FWD4" s="153"/>
      <c r="FWE4" s="152"/>
      <c r="FWF4" s="152"/>
      <c r="FWG4" s="152"/>
      <c r="FWH4" s="152"/>
      <c r="FWI4" s="154"/>
      <c r="FWJ4" s="154"/>
      <c r="FWK4" s="152"/>
      <c r="FWL4" s="153"/>
      <c r="FWM4" s="152"/>
      <c r="FWN4" s="152"/>
      <c r="FWO4" s="152"/>
      <c r="FWP4" s="152"/>
      <c r="FWQ4" s="154"/>
      <c r="FWR4" s="154"/>
      <c r="FWS4" s="152"/>
      <c r="FWT4" s="153"/>
      <c r="FWU4" s="152"/>
      <c r="FWV4" s="152"/>
      <c r="FWW4" s="152"/>
      <c r="FWX4" s="152"/>
      <c r="FWY4" s="154"/>
      <c r="FWZ4" s="154"/>
      <c r="FXA4" s="152"/>
      <c r="FXB4" s="153"/>
      <c r="FXC4" s="152"/>
      <c r="FXD4" s="152"/>
      <c r="FXE4" s="152"/>
      <c r="FXF4" s="152"/>
      <c r="FXG4" s="154"/>
      <c r="FXH4" s="154"/>
      <c r="FXI4" s="152"/>
      <c r="FXJ4" s="153"/>
      <c r="FXK4" s="152"/>
      <c r="FXL4" s="152"/>
      <c r="FXM4" s="152"/>
      <c r="FXN4" s="152"/>
      <c r="FXO4" s="154"/>
      <c r="FXP4" s="154"/>
      <c r="FXQ4" s="152"/>
      <c r="FXR4" s="153"/>
      <c r="FXS4" s="152"/>
      <c r="FXT4" s="152"/>
      <c r="FXU4" s="152"/>
      <c r="FXV4" s="152"/>
      <c r="FXW4" s="154"/>
      <c r="FXX4" s="154"/>
      <c r="FXY4" s="152"/>
      <c r="FXZ4" s="153"/>
      <c r="FYA4" s="152"/>
      <c r="FYB4" s="152"/>
      <c r="FYC4" s="152"/>
      <c r="FYD4" s="152"/>
      <c r="FYE4" s="154"/>
      <c r="FYF4" s="154"/>
      <c r="FYG4" s="152"/>
      <c r="FYH4" s="153"/>
      <c r="FYI4" s="152"/>
      <c r="FYJ4" s="152"/>
      <c r="FYK4" s="152"/>
      <c r="FYL4" s="152"/>
      <c r="FYM4" s="154"/>
      <c r="FYN4" s="154"/>
      <c r="FYO4" s="152"/>
      <c r="FYP4" s="153"/>
      <c r="FYQ4" s="152"/>
      <c r="FYR4" s="152"/>
      <c r="FYS4" s="152"/>
      <c r="FYT4" s="152"/>
      <c r="FYU4" s="154"/>
      <c r="FYV4" s="154"/>
      <c r="FYW4" s="152"/>
      <c r="FYX4" s="153"/>
      <c r="FYY4" s="152"/>
      <c r="FYZ4" s="152"/>
      <c r="FZA4" s="152"/>
      <c r="FZB4" s="152"/>
      <c r="FZC4" s="154"/>
      <c r="FZD4" s="154"/>
      <c r="FZE4" s="152"/>
      <c r="FZF4" s="153"/>
      <c r="FZG4" s="152"/>
      <c r="FZH4" s="152"/>
      <c r="FZI4" s="152"/>
      <c r="FZJ4" s="152"/>
      <c r="FZK4" s="154"/>
      <c r="FZL4" s="154"/>
      <c r="FZM4" s="152"/>
      <c r="FZN4" s="153"/>
      <c r="FZO4" s="152"/>
      <c r="FZP4" s="152"/>
      <c r="FZQ4" s="152"/>
      <c r="FZR4" s="152"/>
      <c r="FZS4" s="154"/>
      <c r="FZT4" s="154"/>
      <c r="FZU4" s="152"/>
      <c r="FZV4" s="153"/>
      <c r="FZW4" s="152"/>
      <c r="FZX4" s="152"/>
      <c r="FZY4" s="152"/>
      <c r="FZZ4" s="152"/>
      <c r="GAA4" s="154"/>
      <c r="GAB4" s="154"/>
      <c r="GAC4" s="152"/>
      <c r="GAD4" s="153"/>
      <c r="GAE4" s="152"/>
      <c r="GAF4" s="152"/>
      <c r="GAG4" s="152"/>
      <c r="GAH4" s="152"/>
      <c r="GAI4" s="154"/>
      <c r="GAJ4" s="154"/>
      <c r="GAK4" s="152"/>
      <c r="GAL4" s="153"/>
      <c r="GAM4" s="152"/>
      <c r="GAN4" s="152"/>
      <c r="GAO4" s="152"/>
      <c r="GAP4" s="152"/>
      <c r="GAQ4" s="154"/>
      <c r="GAR4" s="154"/>
      <c r="GAS4" s="152"/>
      <c r="GAT4" s="153"/>
      <c r="GAU4" s="152"/>
      <c r="GAV4" s="152"/>
      <c r="GAW4" s="152"/>
      <c r="GAX4" s="152"/>
      <c r="GAY4" s="154"/>
      <c r="GAZ4" s="154"/>
      <c r="GBA4" s="152"/>
      <c r="GBB4" s="153"/>
      <c r="GBC4" s="152"/>
      <c r="GBD4" s="152"/>
      <c r="GBE4" s="152"/>
      <c r="GBF4" s="152"/>
      <c r="GBG4" s="154"/>
      <c r="GBH4" s="154"/>
      <c r="GBI4" s="152"/>
      <c r="GBJ4" s="153"/>
      <c r="GBK4" s="152"/>
      <c r="GBL4" s="152"/>
      <c r="GBM4" s="152"/>
      <c r="GBN4" s="152"/>
      <c r="GBO4" s="154"/>
      <c r="GBP4" s="154"/>
      <c r="GBQ4" s="152"/>
      <c r="GBR4" s="153"/>
      <c r="GBS4" s="152"/>
      <c r="GBT4" s="152"/>
      <c r="GBU4" s="152"/>
      <c r="GBV4" s="152"/>
      <c r="GBW4" s="154"/>
      <c r="GBX4" s="154"/>
      <c r="GBY4" s="152"/>
      <c r="GBZ4" s="153"/>
      <c r="GCA4" s="152"/>
      <c r="GCB4" s="152"/>
      <c r="GCC4" s="152"/>
      <c r="GCD4" s="152"/>
      <c r="GCE4" s="154"/>
      <c r="GCF4" s="154"/>
      <c r="GCG4" s="152"/>
      <c r="GCH4" s="153"/>
      <c r="GCI4" s="152"/>
      <c r="GCJ4" s="152"/>
      <c r="GCK4" s="152"/>
      <c r="GCL4" s="152"/>
      <c r="GCM4" s="154"/>
      <c r="GCN4" s="154"/>
      <c r="GCO4" s="152"/>
      <c r="GCP4" s="153"/>
      <c r="GCQ4" s="152"/>
      <c r="GCR4" s="152"/>
      <c r="GCS4" s="152"/>
      <c r="GCT4" s="152"/>
      <c r="GCU4" s="154"/>
      <c r="GCV4" s="154"/>
      <c r="GCW4" s="152"/>
      <c r="GCX4" s="153"/>
      <c r="GCY4" s="152"/>
      <c r="GCZ4" s="152"/>
      <c r="GDA4" s="152"/>
      <c r="GDB4" s="152"/>
      <c r="GDC4" s="154"/>
      <c r="GDD4" s="154"/>
      <c r="GDE4" s="152"/>
      <c r="GDF4" s="153"/>
      <c r="GDG4" s="152"/>
      <c r="GDH4" s="152"/>
      <c r="GDI4" s="152"/>
      <c r="GDJ4" s="152"/>
      <c r="GDK4" s="154"/>
      <c r="GDL4" s="154"/>
      <c r="GDM4" s="152"/>
      <c r="GDN4" s="153"/>
      <c r="GDO4" s="152"/>
      <c r="GDP4" s="152"/>
      <c r="GDQ4" s="152"/>
      <c r="GDR4" s="152"/>
      <c r="GDS4" s="154"/>
      <c r="GDT4" s="154"/>
      <c r="GDU4" s="152"/>
      <c r="GDV4" s="153"/>
      <c r="GDW4" s="152"/>
      <c r="GDX4" s="152"/>
      <c r="GDY4" s="152"/>
      <c r="GDZ4" s="152"/>
      <c r="GEA4" s="154"/>
      <c r="GEB4" s="154"/>
      <c r="GEC4" s="152"/>
      <c r="GED4" s="153"/>
      <c r="GEE4" s="152"/>
      <c r="GEF4" s="152"/>
      <c r="GEG4" s="152"/>
      <c r="GEH4" s="152"/>
      <c r="GEI4" s="154"/>
      <c r="GEJ4" s="154"/>
      <c r="GEK4" s="152"/>
      <c r="GEL4" s="153"/>
      <c r="GEM4" s="152"/>
      <c r="GEN4" s="152"/>
      <c r="GEO4" s="152"/>
      <c r="GEP4" s="152"/>
      <c r="GEQ4" s="154"/>
      <c r="GER4" s="154"/>
      <c r="GES4" s="152"/>
      <c r="GET4" s="153"/>
      <c r="GEU4" s="152"/>
      <c r="GEV4" s="152"/>
      <c r="GEW4" s="152"/>
      <c r="GEX4" s="152"/>
      <c r="GEY4" s="154"/>
      <c r="GEZ4" s="154"/>
      <c r="GFA4" s="152"/>
      <c r="GFB4" s="153"/>
      <c r="GFC4" s="152"/>
      <c r="GFD4" s="152"/>
      <c r="GFE4" s="152"/>
      <c r="GFF4" s="152"/>
      <c r="GFG4" s="154"/>
      <c r="GFH4" s="154"/>
      <c r="GFI4" s="152"/>
      <c r="GFJ4" s="153"/>
      <c r="GFK4" s="152"/>
      <c r="GFL4" s="152"/>
      <c r="GFM4" s="152"/>
      <c r="GFN4" s="152"/>
      <c r="GFO4" s="154"/>
      <c r="GFP4" s="154"/>
      <c r="GFQ4" s="152"/>
      <c r="GFR4" s="153"/>
      <c r="GFS4" s="152"/>
      <c r="GFT4" s="152"/>
      <c r="GFU4" s="152"/>
      <c r="GFV4" s="152"/>
      <c r="GFW4" s="154"/>
      <c r="GFX4" s="154"/>
      <c r="GFY4" s="152"/>
      <c r="GFZ4" s="153"/>
      <c r="GGA4" s="152"/>
      <c r="GGB4" s="152"/>
      <c r="GGC4" s="152"/>
      <c r="GGD4" s="152"/>
      <c r="GGE4" s="154"/>
      <c r="GGF4" s="154"/>
      <c r="GGG4" s="152"/>
      <c r="GGH4" s="153"/>
      <c r="GGI4" s="152"/>
      <c r="GGJ4" s="152"/>
      <c r="GGK4" s="152"/>
      <c r="GGL4" s="152"/>
      <c r="GGM4" s="154"/>
      <c r="GGN4" s="154"/>
      <c r="GGO4" s="152"/>
      <c r="GGP4" s="153"/>
      <c r="GGQ4" s="152"/>
      <c r="GGR4" s="152"/>
      <c r="GGS4" s="152"/>
      <c r="GGT4" s="152"/>
      <c r="GGU4" s="154"/>
      <c r="GGV4" s="154"/>
      <c r="GGW4" s="152"/>
      <c r="GGX4" s="153"/>
      <c r="GGY4" s="152"/>
      <c r="GGZ4" s="152"/>
      <c r="GHA4" s="152"/>
      <c r="GHB4" s="152"/>
      <c r="GHC4" s="154"/>
      <c r="GHD4" s="154"/>
      <c r="GHE4" s="152"/>
      <c r="GHF4" s="153"/>
      <c r="GHG4" s="152"/>
      <c r="GHH4" s="152"/>
      <c r="GHI4" s="152"/>
      <c r="GHJ4" s="152"/>
      <c r="GHK4" s="154"/>
      <c r="GHL4" s="154"/>
      <c r="GHM4" s="152"/>
      <c r="GHN4" s="153"/>
      <c r="GHO4" s="152"/>
      <c r="GHP4" s="152"/>
      <c r="GHQ4" s="152"/>
      <c r="GHR4" s="152"/>
      <c r="GHS4" s="154"/>
      <c r="GHT4" s="154"/>
      <c r="GHU4" s="152"/>
      <c r="GHV4" s="153"/>
      <c r="GHW4" s="152"/>
      <c r="GHX4" s="152"/>
      <c r="GHY4" s="152"/>
      <c r="GHZ4" s="152"/>
      <c r="GIA4" s="154"/>
      <c r="GIB4" s="154"/>
      <c r="GIC4" s="152"/>
      <c r="GID4" s="153"/>
      <c r="GIE4" s="152"/>
      <c r="GIF4" s="152"/>
      <c r="GIG4" s="152"/>
      <c r="GIH4" s="152"/>
      <c r="GII4" s="154"/>
      <c r="GIJ4" s="154"/>
      <c r="GIK4" s="152"/>
      <c r="GIL4" s="153"/>
      <c r="GIM4" s="152"/>
      <c r="GIN4" s="152"/>
      <c r="GIO4" s="152"/>
      <c r="GIP4" s="152"/>
      <c r="GIQ4" s="154"/>
      <c r="GIR4" s="154"/>
      <c r="GIS4" s="152"/>
      <c r="GIT4" s="153"/>
      <c r="GIU4" s="152"/>
      <c r="GIV4" s="152"/>
      <c r="GIW4" s="152"/>
      <c r="GIX4" s="152"/>
      <c r="GIY4" s="154"/>
      <c r="GIZ4" s="154"/>
      <c r="GJA4" s="152"/>
      <c r="GJB4" s="153"/>
      <c r="GJC4" s="152"/>
      <c r="GJD4" s="152"/>
      <c r="GJE4" s="152"/>
      <c r="GJF4" s="152"/>
      <c r="GJG4" s="154"/>
      <c r="GJH4" s="154"/>
      <c r="GJI4" s="152"/>
      <c r="GJJ4" s="153"/>
      <c r="GJK4" s="152"/>
      <c r="GJL4" s="152"/>
      <c r="GJM4" s="152"/>
      <c r="GJN4" s="152"/>
      <c r="GJO4" s="154"/>
      <c r="GJP4" s="154"/>
      <c r="GJQ4" s="152"/>
      <c r="GJR4" s="153"/>
      <c r="GJS4" s="152"/>
      <c r="GJT4" s="152"/>
      <c r="GJU4" s="152"/>
      <c r="GJV4" s="152"/>
      <c r="GJW4" s="154"/>
      <c r="GJX4" s="154"/>
      <c r="GJY4" s="152"/>
      <c r="GJZ4" s="153"/>
      <c r="GKA4" s="152"/>
      <c r="GKB4" s="152"/>
      <c r="GKC4" s="152"/>
      <c r="GKD4" s="152"/>
      <c r="GKE4" s="154"/>
      <c r="GKF4" s="154"/>
      <c r="GKG4" s="152"/>
      <c r="GKH4" s="153"/>
      <c r="GKI4" s="152"/>
      <c r="GKJ4" s="152"/>
      <c r="GKK4" s="152"/>
      <c r="GKL4" s="152"/>
      <c r="GKM4" s="154"/>
      <c r="GKN4" s="154"/>
      <c r="GKO4" s="152"/>
      <c r="GKP4" s="153"/>
      <c r="GKQ4" s="152"/>
      <c r="GKR4" s="152"/>
      <c r="GKS4" s="152"/>
      <c r="GKT4" s="152"/>
      <c r="GKU4" s="154"/>
      <c r="GKV4" s="154"/>
      <c r="GKW4" s="152"/>
      <c r="GKX4" s="153"/>
      <c r="GKY4" s="152"/>
      <c r="GKZ4" s="152"/>
      <c r="GLA4" s="152"/>
      <c r="GLB4" s="152"/>
      <c r="GLC4" s="154"/>
      <c r="GLD4" s="154"/>
      <c r="GLE4" s="152"/>
      <c r="GLF4" s="153"/>
      <c r="GLG4" s="152"/>
      <c r="GLH4" s="152"/>
      <c r="GLI4" s="152"/>
      <c r="GLJ4" s="152"/>
      <c r="GLK4" s="154"/>
      <c r="GLL4" s="154"/>
      <c r="GLM4" s="152"/>
      <c r="GLN4" s="153"/>
      <c r="GLO4" s="152"/>
      <c r="GLP4" s="152"/>
      <c r="GLQ4" s="152"/>
      <c r="GLR4" s="152"/>
      <c r="GLS4" s="154"/>
      <c r="GLT4" s="154"/>
      <c r="GLU4" s="152"/>
      <c r="GLV4" s="153"/>
      <c r="GLW4" s="152"/>
      <c r="GLX4" s="152"/>
      <c r="GLY4" s="152"/>
      <c r="GLZ4" s="152"/>
      <c r="GMA4" s="154"/>
      <c r="GMB4" s="154"/>
      <c r="GMC4" s="152"/>
      <c r="GMD4" s="153"/>
      <c r="GME4" s="152"/>
      <c r="GMF4" s="152"/>
      <c r="GMG4" s="152"/>
      <c r="GMH4" s="152"/>
      <c r="GMI4" s="154"/>
      <c r="GMJ4" s="154"/>
      <c r="GMK4" s="152"/>
      <c r="GML4" s="153"/>
      <c r="GMM4" s="152"/>
      <c r="GMN4" s="152"/>
      <c r="GMO4" s="152"/>
      <c r="GMP4" s="152"/>
      <c r="GMQ4" s="154"/>
      <c r="GMR4" s="154"/>
      <c r="GMS4" s="152"/>
      <c r="GMT4" s="153"/>
      <c r="GMU4" s="152"/>
      <c r="GMV4" s="152"/>
      <c r="GMW4" s="152"/>
      <c r="GMX4" s="152"/>
      <c r="GMY4" s="154"/>
      <c r="GMZ4" s="154"/>
      <c r="GNA4" s="152"/>
      <c r="GNB4" s="153"/>
      <c r="GNC4" s="152"/>
      <c r="GND4" s="152"/>
      <c r="GNE4" s="152"/>
      <c r="GNF4" s="152"/>
      <c r="GNG4" s="154"/>
      <c r="GNH4" s="154"/>
      <c r="GNI4" s="152"/>
      <c r="GNJ4" s="153"/>
      <c r="GNK4" s="152"/>
      <c r="GNL4" s="152"/>
      <c r="GNM4" s="152"/>
      <c r="GNN4" s="152"/>
      <c r="GNO4" s="154"/>
      <c r="GNP4" s="154"/>
      <c r="GNQ4" s="152"/>
      <c r="GNR4" s="153"/>
      <c r="GNS4" s="152"/>
      <c r="GNT4" s="152"/>
      <c r="GNU4" s="152"/>
      <c r="GNV4" s="152"/>
      <c r="GNW4" s="154"/>
      <c r="GNX4" s="154"/>
      <c r="GNY4" s="152"/>
      <c r="GNZ4" s="153"/>
      <c r="GOA4" s="152"/>
      <c r="GOB4" s="152"/>
      <c r="GOC4" s="152"/>
      <c r="GOD4" s="152"/>
      <c r="GOE4" s="154"/>
      <c r="GOF4" s="154"/>
      <c r="GOG4" s="152"/>
      <c r="GOH4" s="153"/>
      <c r="GOI4" s="152"/>
      <c r="GOJ4" s="152"/>
      <c r="GOK4" s="152"/>
      <c r="GOL4" s="152"/>
      <c r="GOM4" s="154"/>
      <c r="GON4" s="154"/>
      <c r="GOO4" s="152"/>
      <c r="GOP4" s="153"/>
      <c r="GOQ4" s="152"/>
      <c r="GOR4" s="152"/>
      <c r="GOS4" s="152"/>
      <c r="GOT4" s="152"/>
      <c r="GOU4" s="154"/>
      <c r="GOV4" s="154"/>
      <c r="GOW4" s="152"/>
      <c r="GOX4" s="153"/>
      <c r="GOY4" s="152"/>
      <c r="GOZ4" s="152"/>
      <c r="GPA4" s="152"/>
      <c r="GPB4" s="152"/>
      <c r="GPC4" s="154"/>
      <c r="GPD4" s="154"/>
      <c r="GPE4" s="152"/>
      <c r="GPF4" s="153"/>
      <c r="GPG4" s="152"/>
      <c r="GPH4" s="152"/>
      <c r="GPI4" s="152"/>
      <c r="GPJ4" s="152"/>
      <c r="GPK4" s="154"/>
      <c r="GPL4" s="154"/>
      <c r="GPM4" s="152"/>
      <c r="GPN4" s="153"/>
      <c r="GPO4" s="152"/>
      <c r="GPP4" s="152"/>
      <c r="GPQ4" s="152"/>
      <c r="GPR4" s="152"/>
      <c r="GPS4" s="154"/>
      <c r="GPT4" s="154"/>
      <c r="GPU4" s="152"/>
      <c r="GPV4" s="153"/>
      <c r="GPW4" s="152"/>
      <c r="GPX4" s="152"/>
      <c r="GPY4" s="152"/>
      <c r="GPZ4" s="152"/>
      <c r="GQA4" s="154"/>
      <c r="GQB4" s="154"/>
      <c r="GQC4" s="152"/>
      <c r="GQD4" s="153"/>
      <c r="GQE4" s="152"/>
      <c r="GQF4" s="152"/>
      <c r="GQG4" s="152"/>
      <c r="GQH4" s="152"/>
      <c r="GQI4" s="154"/>
      <c r="GQJ4" s="154"/>
      <c r="GQK4" s="152"/>
      <c r="GQL4" s="153"/>
      <c r="GQM4" s="152"/>
      <c r="GQN4" s="152"/>
      <c r="GQO4" s="152"/>
      <c r="GQP4" s="152"/>
      <c r="GQQ4" s="154"/>
      <c r="GQR4" s="154"/>
      <c r="GQS4" s="152"/>
      <c r="GQT4" s="153"/>
      <c r="GQU4" s="152"/>
      <c r="GQV4" s="152"/>
      <c r="GQW4" s="152"/>
      <c r="GQX4" s="152"/>
      <c r="GQY4" s="154"/>
      <c r="GQZ4" s="154"/>
      <c r="GRA4" s="152"/>
      <c r="GRB4" s="153"/>
      <c r="GRC4" s="152"/>
      <c r="GRD4" s="152"/>
      <c r="GRE4" s="152"/>
      <c r="GRF4" s="152"/>
      <c r="GRG4" s="154"/>
      <c r="GRH4" s="154"/>
      <c r="GRI4" s="152"/>
      <c r="GRJ4" s="153"/>
      <c r="GRK4" s="152"/>
      <c r="GRL4" s="152"/>
      <c r="GRM4" s="152"/>
      <c r="GRN4" s="152"/>
      <c r="GRO4" s="154"/>
      <c r="GRP4" s="154"/>
      <c r="GRQ4" s="152"/>
      <c r="GRR4" s="153"/>
      <c r="GRS4" s="152"/>
      <c r="GRT4" s="152"/>
      <c r="GRU4" s="152"/>
      <c r="GRV4" s="152"/>
      <c r="GRW4" s="154"/>
      <c r="GRX4" s="154"/>
      <c r="GRY4" s="152"/>
      <c r="GRZ4" s="153"/>
      <c r="GSA4" s="152"/>
      <c r="GSB4" s="152"/>
      <c r="GSC4" s="152"/>
      <c r="GSD4" s="152"/>
      <c r="GSE4" s="154"/>
      <c r="GSF4" s="154"/>
      <c r="GSG4" s="152"/>
      <c r="GSH4" s="153"/>
      <c r="GSI4" s="152"/>
      <c r="GSJ4" s="152"/>
      <c r="GSK4" s="152"/>
      <c r="GSL4" s="152"/>
      <c r="GSM4" s="154"/>
      <c r="GSN4" s="154"/>
      <c r="GSO4" s="152"/>
      <c r="GSP4" s="153"/>
      <c r="GSQ4" s="152"/>
      <c r="GSR4" s="152"/>
      <c r="GSS4" s="152"/>
      <c r="GST4" s="152"/>
      <c r="GSU4" s="154"/>
      <c r="GSV4" s="154"/>
      <c r="GSW4" s="152"/>
      <c r="GSX4" s="153"/>
      <c r="GSY4" s="152"/>
      <c r="GSZ4" s="152"/>
      <c r="GTA4" s="152"/>
      <c r="GTB4" s="152"/>
      <c r="GTC4" s="154"/>
      <c r="GTD4" s="154"/>
      <c r="GTE4" s="152"/>
      <c r="GTF4" s="153"/>
      <c r="GTG4" s="152"/>
      <c r="GTH4" s="152"/>
      <c r="GTI4" s="152"/>
      <c r="GTJ4" s="152"/>
      <c r="GTK4" s="154"/>
      <c r="GTL4" s="154"/>
      <c r="GTM4" s="152"/>
      <c r="GTN4" s="153"/>
      <c r="GTO4" s="152"/>
      <c r="GTP4" s="152"/>
      <c r="GTQ4" s="152"/>
      <c r="GTR4" s="152"/>
      <c r="GTS4" s="154"/>
      <c r="GTT4" s="154"/>
      <c r="GTU4" s="152"/>
      <c r="GTV4" s="153"/>
      <c r="GTW4" s="152"/>
      <c r="GTX4" s="152"/>
      <c r="GTY4" s="152"/>
      <c r="GTZ4" s="152"/>
      <c r="GUA4" s="154"/>
      <c r="GUB4" s="154"/>
      <c r="GUC4" s="152"/>
      <c r="GUD4" s="153"/>
      <c r="GUE4" s="152"/>
      <c r="GUF4" s="152"/>
      <c r="GUG4" s="152"/>
      <c r="GUH4" s="152"/>
      <c r="GUI4" s="154"/>
      <c r="GUJ4" s="154"/>
      <c r="GUK4" s="152"/>
      <c r="GUL4" s="153"/>
      <c r="GUM4" s="152"/>
      <c r="GUN4" s="152"/>
      <c r="GUO4" s="152"/>
      <c r="GUP4" s="152"/>
      <c r="GUQ4" s="154"/>
      <c r="GUR4" s="154"/>
      <c r="GUS4" s="152"/>
      <c r="GUT4" s="153"/>
      <c r="GUU4" s="152"/>
      <c r="GUV4" s="152"/>
      <c r="GUW4" s="152"/>
      <c r="GUX4" s="152"/>
      <c r="GUY4" s="154"/>
      <c r="GUZ4" s="154"/>
      <c r="GVA4" s="152"/>
      <c r="GVB4" s="153"/>
      <c r="GVC4" s="152"/>
      <c r="GVD4" s="152"/>
      <c r="GVE4" s="152"/>
      <c r="GVF4" s="152"/>
      <c r="GVG4" s="154"/>
      <c r="GVH4" s="154"/>
      <c r="GVI4" s="152"/>
      <c r="GVJ4" s="153"/>
      <c r="GVK4" s="152"/>
      <c r="GVL4" s="152"/>
      <c r="GVM4" s="152"/>
      <c r="GVN4" s="152"/>
      <c r="GVO4" s="154"/>
      <c r="GVP4" s="154"/>
      <c r="GVQ4" s="152"/>
      <c r="GVR4" s="153"/>
      <c r="GVS4" s="152"/>
      <c r="GVT4" s="152"/>
      <c r="GVU4" s="152"/>
      <c r="GVV4" s="152"/>
      <c r="GVW4" s="154"/>
      <c r="GVX4" s="154"/>
      <c r="GVY4" s="152"/>
      <c r="GVZ4" s="153"/>
      <c r="GWA4" s="152"/>
      <c r="GWB4" s="152"/>
      <c r="GWC4" s="152"/>
      <c r="GWD4" s="152"/>
      <c r="GWE4" s="154"/>
      <c r="GWF4" s="154"/>
      <c r="GWG4" s="152"/>
      <c r="GWH4" s="153"/>
      <c r="GWI4" s="152"/>
      <c r="GWJ4" s="152"/>
      <c r="GWK4" s="152"/>
      <c r="GWL4" s="152"/>
      <c r="GWM4" s="154"/>
      <c r="GWN4" s="154"/>
      <c r="GWO4" s="152"/>
      <c r="GWP4" s="153"/>
      <c r="GWQ4" s="152"/>
      <c r="GWR4" s="152"/>
      <c r="GWS4" s="152"/>
      <c r="GWT4" s="152"/>
      <c r="GWU4" s="154"/>
      <c r="GWV4" s="154"/>
      <c r="GWW4" s="152"/>
      <c r="GWX4" s="153"/>
      <c r="GWY4" s="152"/>
      <c r="GWZ4" s="152"/>
      <c r="GXA4" s="152"/>
      <c r="GXB4" s="152"/>
      <c r="GXC4" s="154"/>
      <c r="GXD4" s="154"/>
      <c r="GXE4" s="152"/>
      <c r="GXF4" s="153"/>
      <c r="GXG4" s="152"/>
      <c r="GXH4" s="152"/>
      <c r="GXI4" s="152"/>
      <c r="GXJ4" s="152"/>
      <c r="GXK4" s="154"/>
      <c r="GXL4" s="154"/>
      <c r="GXM4" s="152"/>
      <c r="GXN4" s="153"/>
      <c r="GXO4" s="152"/>
      <c r="GXP4" s="152"/>
      <c r="GXQ4" s="152"/>
      <c r="GXR4" s="152"/>
      <c r="GXS4" s="154"/>
      <c r="GXT4" s="154"/>
      <c r="GXU4" s="152"/>
      <c r="GXV4" s="153"/>
      <c r="GXW4" s="152"/>
      <c r="GXX4" s="152"/>
      <c r="GXY4" s="152"/>
      <c r="GXZ4" s="152"/>
      <c r="GYA4" s="154"/>
      <c r="GYB4" s="154"/>
      <c r="GYC4" s="152"/>
      <c r="GYD4" s="153"/>
      <c r="GYE4" s="152"/>
      <c r="GYF4" s="152"/>
      <c r="GYG4" s="152"/>
      <c r="GYH4" s="152"/>
      <c r="GYI4" s="154"/>
      <c r="GYJ4" s="154"/>
      <c r="GYK4" s="152"/>
      <c r="GYL4" s="153"/>
      <c r="GYM4" s="152"/>
      <c r="GYN4" s="152"/>
      <c r="GYO4" s="152"/>
      <c r="GYP4" s="152"/>
      <c r="GYQ4" s="154"/>
      <c r="GYR4" s="154"/>
      <c r="GYS4" s="152"/>
      <c r="GYT4" s="153"/>
      <c r="GYU4" s="152"/>
      <c r="GYV4" s="152"/>
      <c r="GYW4" s="152"/>
      <c r="GYX4" s="152"/>
      <c r="GYY4" s="154"/>
      <c r="GYZ4" s="154"/>
      <c r="GZA4" s="152"/>
      <c r="GZB4" s="153"/>
      <c r="GZC4" s="152"/>
      <c r="GZD4" s="152"/>
      <c r="GZE4" s="152"/>
      <c r="GZF4" s="152"/>
      <c r="GZG4" s="154"/>
      <c r="GZH4" s="154"/>
      <c r="GZI4" s="152"/>
      <c r="GZJ4" s="153"/>
      <c r="GZK4" s="152"/>
      <c r="GZL4" s="152"/>
      <c r="GZM4" s="152"/>
      <c r="GZN4" s="152"/>
      <c r="GZO4" s="154"/>
      <c r="GZP4" s="154"/>
      <c r="GZQ4" s="152"/>
      <c r="GZR4" s="153"/>
      <c r="GZS4" s="152"/>
      <c r="GZT4" s="152"/>
      <c r="GZU4" s="152"/>
      <c r="GZV4" s="152"/>
      <c r="GZW4" s="154"/>
      <c r="GZX4" s="154"/>
      <c r="GZY4" s="152"/>
      <c r="GZZ4" s="153"/>
      <c r="HAA4" s="152"/>
      <c r="HAB4" s="152"/>
      <c r="HAC4" s="152"/>
      <c r="HAD4" s="152"/>
      <c r="HAE4" s="154"/>
      <c r="HAF4" s="154"/>
      <c r="HAG4" s="152"/>
      <c r="HAH4" s="153"/>
      <c r="HAI4" s="152"/>
      <c r="HAJ4" s="152"/>
      <c r="HAK4" s="152"/>
      <c r="HAL4" s="152"/>
      <c r="HAM4" s="154"/>
      <c r="HAN4" s="154"/>
      <c r="HAO4" s="152"/>
      <c r="HAP4" s="153"/>
      <c r="HAQ4" s="152"/>
      <c r="HAR4" s="152"/>
      <c r="HAS4" s="152"/>
      <c r="HAT4" s="152"/>
      <c r="HAU4" s="154"/>
      <c r="HAV4" s="154"/>
      <c r="HAW4" s="152"/>
      <c r="HAX4" s="153"/>
      <c r="HAY4" s="152"/>
      <c r="HAZ4" s="152"/>
      <c r="HBA4" s="152"/>
      <c r="HBB4" s="152"/>
      <c r="HBC4" s="154"/>
      <c r="HBD4" s="154"/>
      <c r="HBE4" s="152"/>
      <c r="HBF4" s="153"/>
      <c r="HBG4" s="152"/>
      <c r="HBH4" s="152"/>
      <c r="HBI4" s="152"/>
      <c r="HBJ4" s="152"/>
      <c r="HBK4" s="154"/>
      <c r="HBL4" s="154"/>
      <c r="HBM4" s="152"/>
      <c r="HBN4" s="153"/>
      <c r="HBO4" s="152"/>
      <c r="HBP4" s="152"/>
      <c r="HBQ4" s="152"/>
      <c r="HBR4" s="152"/>
      <c r="HBS4" s="154"/>
      <c r="HBT4" s="154"/>
      <c r="HBU4" s="152"/>
      <c r="HBV4" s="153"/>
      <c r="HBW4" s="152"/>
      <c r="HBX4" s="152"/>
      <c r="HBY4" s="152"/>
      <c r="HBZ4" s="152"/>
      <c r="HCA4" s="154"/>
      <c r="HCB4" s="154"/>
      <c r="HCC4" s="152"/>
      <c r="HCD4" s="153"/>
      <c r="HCE4" s="152"/>
      <c r="HCF4" s="152"/>
      <c r="HCG4" s="152"/>
      <c r="HCH4" s="152"/>
      <c r="HCI4" s="154"/>
      <c r="HCJ4" s="154"/>
      <c r="HCK4" s="152"/>
      <c r="HCL4" s="153"/>
      <c r="HCM4" s="152"/>
      <c r="HCN4" s="152"/>
      <c r="HCO4" s="152"/>
      <c r="HCP4" s="152"/>
      <c r="HCQ4" s="154"/>
      <c r="HCR4" s="154"/>
      <c r="HCS4" s="152"/>
      <c r="HCT4" s="153"/>
      <c r="HCU4" s="152"/>
      <c r="HCV4" s="152"/>
      <c r="HCW4" s="152"/>
      <c r="HCX4" s="152"/>
      <c r="HCY4" s="154"/>
      <c r="HCZ4" s="154"/>
      <c r="HDA4" s="152"/>
      <c r="HDB4" s="153"/>
      <c r="HDC4" s="152"/>
      <c r="HDD4" s="152"/>
      <c r="HDE4" s="152"/>
      <c r="HDF4" s="152"/>
      <c r="HDG4" s="154"/>
      <c r="HDH4" s="154"/>
      <c r="HDI4" s="152"/>
      <c r="HDJ4" s="153"/>
      <c r="HDK4" s="152"/>
      <c r="HDL4" s="152"/>
      <c r="HDM4" s="152"/>
      <c r="HDN4" s="152"/>
      <c r="HDO4" s="154"/>
      <c r="HDP4" s="154"/>
      <c r="HDQ4" s="152"/>
      <c r="HDR4" s="153"/>
      <c r="HDS4" s="152"/>
      <c r="HDT4" s="152"/>
      <c r="HDU4" s="152"/>
      <c r="HDV4" s="152"/>
      <c r="HDW4" s="154"/>
      <c r="HDX4" s="154"/>
      <c r="HDY4" s="152"/>
      <c r="HDZ4" s="153"/>
      <c r="HEA4" s="152"/>
      <c r="HEB4" s="152"/>
      <c r="HEC4" s="152"/>
      <c r="HED4" s="152"/>
      <c r="HEE4" s="154"/>
      <c r="HEF4" s="154"/>
      <c r="HEG4" s="152"/>
      <c r="HEH4" s="153"/>
      <c r="HEI4" s="152"/>
      <c r="HEJ4" s="152"/>
      <c r="HEK4" s="152"/>
      <c r="HEL4" s="152"/>
      <c r="HEM4" s="154"/>
      <c r="HEN4" s="154"/>
      <c r="HEO4" s="152"/>
      <c r="HEP4" s="153"/>
      <c r="HEQ4" s="152"/>
      <c r="HER4" s="152"/>
      <c r="HES4" s="152"/>
      <c r="HET4" s="152"/>
      <c r="HEU4" s="154"/>
      <c r="HEV4" s="154"/>
      <c r="HEW4" s="152"/>
      <c r="HEX4" s="153"/>
      <c r="HEY4" s="152"/>
      <c r="HEZ4" s="152"/>
      <c r="HFA4" s="152"/>
      <c r="HFB4" s="152"/>
      <c r="HFC4" s="154"/>
      <c r="HFD4" s="154"/>
      <c r="HFE4" s="152"/>
      <c r="HFF4" s="153"/>
      <c r="HFG4" s="152"/>
      <c r="HFH4" s="152"/>
      <c r="HFI4" s="152"/>
      <c r="HFJ4" s="152"/>
      <c r="HFK4" s="154"/>
      <c r="HFL4" s="154"/>
      <c r="HFM4" s="152"/>
      <c r="HFN4" s="153"/>
      <c r="HFO4" s="152"/>
      <c r="HFP4" s="152"/>
      <c r="HFQ4" s="152"/>
      <c r="HFR4" s="152"/>
      <c r="HFS4" s="154"/>
      <c r="HFT4" s="154"/>
      <c r="HFU4" s="152"/>
      <c r="HFV4" s="153"/>
      <c r="HFW4" s="152"/>
      <c r="HFX4" s="152"/>
      <c r="HFY4" s="152"/>
      <c r="HFZ4" s="152"/>
      <c r="HGA4" s="154"/>
      <c r="HGB4" s="154"/>
      <c r="HGC4" s="152"/>
      <c r="HGD4" s="153"/>
      <c r="HGE4" s="152"/>
      <c r="HGF4" s="152"/>
      <c r="HGG4" s="152"/>
      <c r="HGH4" s="152"/>
      <c r="HGI4" s="154"/>
      <c r="HGJ4" s="154"/>
      <c r="HGK4" s="152"/>
      <c r="HGL4" s="153"/>
      <c r="HGM4" s="152"/>
      <c r="HGN4" s="152"/>
      <c r="HGO4" s="152"/>
      <c r="HGP4" s="152"/>
      <c r="HGQ4" s="154"/>
      <c r="HGR4" s="154"/>
      <c r="HGS4" s="152"/>
      <c r="HGT4" s="153"/>
      <c r="HGU4" s="152"/>
      <c r="HGV4" s="152"/>
      <c r="HGW4" s="152"/>
      <c r="HGX4" s="152"/>
      <c r="HGY4" s="154"/>
      <c r="HGZ4" s="154"/>
      <c r="HHA4" s="152"/>
      <c r="HHB4" s="153"/>
      <c r="HHC4" s="152"/>
      <c r="HHD4" s="152"/>
      <c r="HHE4" s="152"/>
      <c r="HHF4" s="152"/>
      <c r="HHG4" s="154"/>
      <c r="HHH4" s="154"/>
      <c r="HHI4" s="152"/>
      <c r="HHJ4" s="153"/>
      <c r="HHK4" s="152"/>
      <c r="HHL4" s="152"/>
      <c r="HHM4" s="152"/>
      <c r="HHN4" s="152"/>
      <c r="HHO4" s="154"/>
      <c r="HHP4" s="154"/>
      <c r="HHQ4" s="152"/>
      <c r="HHR4" s="153"/>
      <c r="HHS4" s="152"/>
      <c r="HHT4" s="152"/>
      <c r="HHU4" s="152"/>
      <c r="HHV4" s="152"/>
      <c r="HHW4" s="154"/>
      <c r="HHX4" s="154"/>
      <c r="HHY4" s="152"/>
      <c r="HHZ4" s="153"/>
      <c r="HIA4" s="152"/>
      <c r="HIB4" s="152"/>
      <c r="HIC4" s="152"/>
      <c r="HID4" s="152"/>
      <c r="HIE4" s="154"/>
      <c r="HIF4" s="154"/>
      <c r="HIG4" s="152"/>
      <c r="HIH4" s="153"/>
      <c r="HII4" s="152"/>
      <c r="HIJ4" s="152"/>
      <c r="HIK4" s="152"/>
      <c r="HIL4" s="152"/>
      <c r="HIM4" s="154"/>
      <c r="HIN4" s="154"/>
      <c r="HIO4" s="152"/>
      <c r="HIP4" s="153"/>
      <c r="HIQ4" s="152"/>
      <c r="HIR4" s="152"/>
      <c r="HIS4" s="152"/>
      <c r="HIT4" s="152"/>
      <c r="HIU4" s="154"/>
      <c r="HIV4" s="154"/>
      <c r="HIW4" s="152"/>
      <c r="HIX4" s="153"/>
      <c r="HIY4" s="152"/>
      <c r="HIZ4" s="152"/>
      <c r="HJA4" s="152"/>
      <c r="HJB4" s="152"/>
      <c r="HJC4" s="154"/>
      <c r="HJD4" s="154"/>
      <c r="HJE4" s="152"/>
      <c r="HJF4" s="153"/>
      <c r="HJG4" s="152"/>
      <c r="HJH4" s="152"/>
      <c r="HJI4" s="152"/>
      <c r="HJJ4" s="152"/>
      <c r="HJK4" s="154"/>
      <c r="HJL4" s="154"/>
      <c r="HJM4" s="152"/>
      <c r="HJN4" s="153"/>
      <c r="HJO4" s="152"/>
      <c r="HJP4" s="152"/>
      <c r="HJQ4" s="152"/>
      <c r="HJR4" s="152"/>
      <c r="HJS4" s="154"/>
      <c r="HJT4" s="154"/>
      <c r="HJU4" s="152"/>
      <c r="HJV4" s="153"/>
      <c r="HJW4" s="152"/>
      <c r="HJX4" s="152"/>
      <c r="HJY4" s="152"/>
      <c r="HJZ4" s="152"/>
      <c r="HKA4" s="154"/>
      <c r="HKB4" s="154"/>
      <c r="HKC4" s="152"/>
      <c r="HKD4" s="153"/>
      <c r="HKE4" s="152"/>
      <c r="HKF4" s="152"/>
      <c r="HKG4" s="152"/>
      <c r="HKH4" s="152"/>
      <c r="HKI4" s="154"/>
      <c r="HKJ4" s="154"/>
      <c r="HKK4" s="152"/>
      <c r="HKL4" s="153"/>
      <c r="HKM4" s="152"/>
      <c r="HKN4" s="152"/>
      <c r="HKO4" s="152"/>
      <c r="HKP4" s="152"/>
      <c r="HKQ4" s="154"/>
      <c r="HKR4" s="154"/>
      <c r="HKS4" s="152"/>
      <c r="HKT4" s="153"/>
      <c r="HKU4" s="152"/>
      <c r="HKV4" s="152"/>
      <c r="HKW4" s="152"/>
      <c r="HKX4" s="152"/>
      <c r="HKY4" s="154"/>
      <c r="HKZ4" s="154"/>
      <c r="HLA4" s="152"/>
      <c r="HLB4" s="153"/>
      <c r="HLC4" s="152"/>
      <c r="HLD4" s="152"/>
      <c r="HLE4" s="152"/>
      <c r="HLF4" s="152"/>
      <c r="HLG4" s="154"/>
      <c r="HLH4" s="154"/>
      <c r="HLI4" s="152"/>
      <c r="HLJ4" s="153"/>
      <c r="HLK4" s="152"/>
      <c r="HLL4" s="152"/>
      <c r="HLM4" s="152"/>
      <c r="HLN4" s="152"/>
      <c r="HLO4" s="154"/>
      <c r="HLP4" s="154"/>
      <c r="HLQ4" s="152"/>
      <c r="HLR4" s="153"/>
      <c r="HLS4" s="152"/>
      <c r="HLT4" s="152"/>
      <c r="HLU4" s="152"/>
      <c r="HLV4" s="152"/>
      <c r="HLW4" s="154"/>
      <c r="HLX4" s="154"/>
      <c r="HLY4" s="152"/>
      <c r="HLZ4" s="153"/>
      <c r="HMA4" s="152"/>
      <c r="HMB4" s="152"/>
      <c r="HMC4" s="152"/>
      <c r="HMD4" s="152"/>
      <c r="HME4" s="154"/>
      <c r="HMF4" s="154"/>
      <c r="HMG4" s="152"/>
      <c r="HMH4" s="153"/>
      <c r="HMI4" s="152"/>
      <c r="HMJ4" s="152"/>
      <c r="HMK4" s="152"/>
      <c r="HML4" s="152"/>
      <c r="HMM4" s="154"/>
      <c r="HMN4" s="154"/>
      <c r="HMO4" s="152"/>
      <c r="HMP4" s="153"/>
      <c r="HMQ4" s="152"/>
      <c r="HMR4" s="152"/>
      <c r="HMS4" s="152"/>
      <c r="HMT4" s="152"/>
      <c r="HMU4" s="154"/>
      <c r="HMV4" s="154"/>
      <c r="HMW4" s="152"/>
      <c r="HMX4" s="153"/>
      <c r="HMY4" s="152"/>
      <c r="HMZ4" s="152"/>
      <c r="HNA4" s="152"/>
      <c r="HNB4" s="152"/>
      <c r="HNC4" s="154"/>
      <c r="HND4" s="154"/>
      <c r="HNE4" s="152"/>
      <c r="HNF4" s="153"/>
      <c r="HNG4" s="152"/>
      <c r="HNH4" s="152"/>
      <c r="HNI4" s="152"/>
      <c r="HNJ4" s="152"/>
      <c r="HNK4" s="154"/>
      <c r="HNL4" s="154"/>
      <c r="HNM4" s="152"/>
      <c r="HNN4" s="153"/>
      <c r="HNO4" s="152"/>
      <c r="HNP4" s="152"/>
      <c r="HNQ4" s="152"/>
      <c r="HNR4" s="152"/>
      <c r="HNS4" s="154"/>
      <c r="HNT4" s="154"/>
      <c r="HNU4" s="152"/>
      <c r="HNV4" s="153"/>
      <c r="HNW4" s="152"/>
      <c r="HNX4" s="152"/>
      <c r="HNY4" s="152"/>
      <c r="HNZ4" s="152"/>
      <c r="HOA4" s="154"/>
      <c r="HOB4" s="154"/>
      <c r="HOC4" s="152"/>
      <c r="HOD4" s="153"/>
      <c r="HOE4" s="152"/>
      <c r="HOF4" s="152"/>
      <c r="HOG4" s="152"/>
      <c r="HOH4" s="152"/>
      <c r="HOI4" s="154"/>
      <c r="HOJ4" s="154"/>
      <c r="HOK4" s="152"/>
      <c r="HOL4" s="153"/>
      <c r="HOM4" s="152"/>
      <c r="HON4" s="152"/>
      <c r="HOO4" s="152"/>
      <c r="HOP4" s="152"/>
      <c r="HOQ4" s="154"/>
      <c r="HOR4" s="154"/>
      <c r="HOS4" s="152"/>
      <c r="HOT4" s="153"/>
      <c r="HOU4" s="152"/>
      <c r="HOV4" s="152"/>
      <c r="HOW4" s="152"/>
      <c r="HOX4" s="152"/>
      <c r="HOY4" s="154"/>
      <c r="HOZ4" s="154"/>
      <c r="HPA4" s="152"/>
      <c r="HPB4" s="153"/>
      <c r="HPC4" s="152"/>
      <c r="HPD4" s="152"/>
      <c r="HPE4" s="152"/>
      <c r="HPF4" s="152"/>
      <c r="HPG4" s="154"/>
      <c r="HPH4" s="154"/>
      <c r="HPI4" s="152"/>
      <c r="HPJ4" s="153"/>
      <c r="HPK4" s="152"/>
      <c r="HPL4" s="152"/>
      <c r="HPM4" s="152"/>
      <c r="HPN4" s="152"/>
      <c r="HPO4" s="154"/>
      <c r="HPP4" s="154"/>
      <c r="HPQ4" s="152"/>
      <c r="HPR4" s="153"/>
      <c r="HPS4" s="152"/>
      <c r="HPT4" s="152"/>
      <c r="HPU4" s="152"/>
      <c r="HPV4" s="152"/>
      <c r="HPW4" s="154"/>
      <c r="HPX4" s="154"/>
      <c r="HPY4" s="152"/>
      <c r="HPZ4" s="153"/>
      <c r="HQA4" s="152"/>
      <c r="HQB4" s="152"/>
      <c r="HQC4" s="152"/>
      <c r="HQD4" s="152"/>
      <c r="HQE4" s="154"/>
      <c r="HQF4" s="154"/>
      <c r="HQG4" s="152"/>
      <c r="HQH4" s="153"/>
      <c r="HQI4" s="152"/>
      <c r="HQJ4" s="152"/>
      <c r="HQK4" s="152"/>
      <c r="HQL4" s="152"/>
      <c r="HQM4" s="154"/>
      <c r="HQN4" s="154"/>
      <c r="HQO4" s="152"/>
      <c r="HQP4" s="153"/>
      <c r="HQQ4" s="152"/>
      <c r="HQR4" s="152"/>
      <c r="HQS4" s="152"/>
      <c r="HQT4" s="152"/>
      <c r="HQU4" s="154"/>
      <c r="HQV4" s="154"/>
      <c r="HQW4" s="152"/>
      <c r="HQX4" s="153"/>
      <c r="HQY4" s="152"/>
      <c r="HQZ4" s="152"/>
      <c r="HRA4" s="152"/>
      <c r="HRB4" s="152"/>
      <c r="HRC4" s="154"/>
      <c r="HRD4" s="154"/>
      <c r="HRE4" s="152"/>
      <c r="HRF4" s="153"/>
      <c r="HRG4" s="152"/>
      <c r="HRH4" s="152"/>
      <c r="HRI4" s="152"/>
      <c r="HRJ4" s="152"/>
      <c r="HRK4" s="154"/>
      <c r="HRL4" s="154"/>
      <c r="HRM4" s="152"/>
      <c r="HRN4" s="153"/>
      <c r="HRO4" s="152"/>
      <c r="HRP4" s="152"/>
      <c r="HRQ4" s="152"/>
      <c r="HRR4" s="152"/>
      <c r="HRS4" s="154"/>
      <c r="HRT4" s="154"/>
      <c r="HRU4" s="152"/>
      <c r="HRV4" s="153"/>
      <c r="HRW4" s="152"/>
      <c r="HRX4" s="152"/>
      <c r="HRY4" s="152"/>
      <c r="HRZ4" s="152"/>
      <c r="HSA4" s="154"/>
      <c r="HSB4" s="154"/>
      <c r="HSC4" s="152"/>
      <c r="HSD4" s="153"/>
      <c r="HSE4" s="152"/>
      <c r="HSF4" s="152"/>
      <c r="HSG4" s="152"/>
      <c r="HSH4" s="152"/>
      <c r="HSI4" s="154"/>
      <c r="HSJ4" s="154"/>
      <c r="HSK4" s="152"/>
      <c r="HSL4" s="153"/>
      <c r="HSM4" s="152"/>
      <c r="HSN4" s="152"/>
      <c r="HSO4" s="152"/>
      <c r="HSP4" s="152"/>
      <c r="HSQ4" s="154"/>
      <c r="HSR4" s="154"/>
      <c r="HSS4" s="152"/>
      <c r="HST4" s="153"/>
      <c r="HSU4" s="152"/>
      <c r="HSV4" s="152"/>
      <c r="HSW4" s="152"/>
      <c r="HSX4" s="152"/>
      <c r="HSY4" s="154"/>
      <c r="HSZ4" s="154"/>
      <c r="HTA4" s="152"/>
      <c r="HTB4" s="153"/>
      <c r="HTC4" s="152"/>
      <c r="HTD4" s="152"/>
      <c r="HTE4" s="152"/>
      <c r="HTF4" s="152"/>
      <c r="HTG4" s="154"/>
      <c r="HTH4" s="154"/>
      <c r="HTI4" s="152"/>
      <c r="HTJ4" s="153"/>
      <c r="HTK4" s="152"/>
      <c r="HTL4" s="152"/>
      <c r="HTM4" s="152"/>
      <c r="HTN4" s="152"/>
      <c r="HTO4" s="154"/>
      <c r="HTP4" s="154"/>
      <c r="HTQ4" s="152"/>
      <c r="HTR4" s="153"/>
      <c r="HTS4" s="152"/>
      <c r="HTT4" s="152"/>
      <c r="HTU4" s="152"/>
      <c r="HTV4" s="152"/>
      <c r="HTW4" s="154"/>
      <c r="HTX4" s="154"/>
      <c r="HTY4" s="152"/>
      <c r="HTZ4" s="153"/>
      <c r="HUA4" s="152"/>
      <c r="HUB4" s="152"/>
      <c r="HUC4" s="152"/>
      <c r="HUD4" s="152"/>
      <c r="HUE4" s="154"/>
      <c r="HUF4" s="154"/>
      <c r="HUG4" s="152"/>
      <c r="HUH4" s="153"/>
      <c r="HUI4" s="152"/>
      <c r="HUJ4" s="152"/>
      <c r="HUK4" s="152"/>
      <c r="HUL4" s="152"/>
      <c r="HUM4" s="154"/>
      <c r="HUN4" s="154"/>
      <c r="HUO4" s="152"/>
      <c r="HUP4" s="153"/>
      <c r="HUQ4" s="152"/>
      <c r="HUR4" s="152"/>
      <c r="HUS4" s="152"/>
      <c r="HUT4" s="152"/>
      <c r="HUU4" s="154"/>
      <c r="HUV4" s="154"/>
      <c r="HUW4" s="152"/>
      <c r="HUX4" s="153"/>
      <c r="HUY4" s="152"/>
      <c r="HUZ4" s="152"/>
      <c r="HVA4" s="152"/>
      <c r="HVB4" s="152"/>
      <c r="HVC4" s="154"/>
      <c r="HVD4" s="154"/>
      <c r="HVE4" s="152"/>
      <c r="HVF4" s="153"/>
      <c r="HVG4" s="152"/>
      <c r="HVH4" s="152"/>
      <c r="HVI4" s="152"/>
      <c r="HVJ4" s="152"/>
      <c r="HVK4" s="154"/>
      <c r="HVL4" s="154"/>
      <c r="HVM4" s="152"/>
      <c r="HVN4" s="153"/>
      <c r="HVO4" s="152"/>
      <c r="HVP4" s="152"/>
      <c r="HVQ4" s="152"/>
      <c r="HVR4" s="152"/>
      <c r="HVS4" s="154"/>
      <c r="HVT4" s="154"/>
      <c r="HVU4" s="152"/>
      <c r="HVV4" s="153"/>
      <c r="HVW4" s="152"/>
      <c r="HVX4" s="152"/>
      <c r="HVY4" s="152"/>
      <c r="HVZ4" s="152"/>
      <c r="HWA4" s="154"/>
      <c r="HWB4" s="154"/>
      <c r="HWC4" s="152"/>
      <c r="HWD4" s="153"/>
      <c r="HWE4" s="152"/>
      <c r="HWF4" s="152"/>
      <c r="HWG4" s="152"/>
      <c r="HWH4" s="152"/>
      <c r="HWI4" s="154"/>
      <c r="HWJ4" s="154"/>
      <c r="HWK4" s="152"/>
      <c r="HWL4" s="153"/>
      <c r="HWM4" s="152"/>
      <c r="HWN4" s="152"/>
      <c r="HWO4" s="152"/>
      <c r="HWP4" s="152"/>
      <c r="HWQ4" s="154"/>
      <c r="HWR4" s="154"/>
      <c r="HWS4" s="152"/>
      <c r="HWT4" s="153"/>
      <c r="HWU4" s="152"/>
      <c r="HWV4" s="152"/>
      <c r="HWW4" s="152"/>
      <c r="HWX4" s="152"/>
      <c r="HWY4" s="154"/>
      <c r="HWZ4" s="154"/>
      <c r="HXA4" s="152"/>
      <c r="HXB4" s="153"/>
      <c r="HXC4" s="152"/>
      <c r="HXD4" s="152"/>
      <c r="HXE4" s="152"/>
      <c r="HXF4" s="152"/>
      <c r="HXG4" s="154"/>
      <c r="HXH4" s="154"/>
      <c r="HXI4" s="152"/>
      <c r="HXJ4" s="153"/>
      <c r="HXK4" s="152"/>
      <c r="HXL4" s="152"/>
      <c r="HXM4" s="152"/>
      <c r="HXN4" s="152"/>
      <c r="HXO4" s="154"/>
      <c r="HXP4" s="154"/>
      <c r="HXQ4" s="152"/>
      <c r="HXR4" s="153"/>
      <c r="HXS4" s="152"/>
      <c r="HXT4" s="152"/>
      <c r="HXU4" s="152"/>
      <c r="HXV4" s="152"/>
      <c r="HXW4" s="154"/>
      <c r="HXX4" s="154"/>
      <c r="HXY4" s="152"/>
      <c r="HXZ4" s="153"/>
      <c r="HYA4" s="152"/>
      <c r="HYB4" s="152"/>
      <c r="HYC4" s="152"/>
      <c r="HYD4" s="152"/>
      <c r="HYE4" s="154"/>
      <c r="HYF4" s="154"/>
      <c r="HYG4" s="152"/>
      <c r="HYH4" s="153"/>
      <c r="HYI4" s="152"/>
      <c r="HYJ4" s="152"/>
      <c r="HYK4" s="152"/>
      <c r="HYL4" s="152"/>
      <c r="HYM4" s="154"/>
      <c r="HYN4" s="154"/>
      <c r="HYO4" s="152"/>
      <c r="HYP4" s="153"/>
      <c r="HYQ4" s="152"/>
      <c r="HYR4" s="152"/>
      <c r="HYS4" s="152"/>
      <c r="HYT4" s="152"/>
      <c r="HYU4" s="154"/>
      <c r="HYV4" s="154"/>
      <c r="HYW4" s="152"/>
      <c r="HYX4" s="153"/>
      <c r="HYY4" s="152"/>
      <c r="HYZ4" s="152"/>
      <c r="HZA4" s="152"/>
      <c r="HZB4" s="152"/>
      <c r="HZC4" s="154"/>
      <c r="HZD4" s="154"/>
      <c r="HZE4" s="152"/>
      <c r="HZF4" s="153"/>
      <c r="HZG4" s="152"/>
      <c r="HZH4" s="152"/>
      <c r="HZI4" s="152"/>
      <c r="HZJ4" s="152"/>
      <c r="HZK4" s="154"/>
      <c r="HZL4" s="154"/>
      <c r="HZM4" s="152"/>
      <c r="HZN4" s="153"/>
      <c r="HZO4" s="152"/>
      <c r="HZP4" s="152"/>
      <c r="HZQ4" s="152"/>
      <c r="HZR4" s="152"/>
      <c r="HZS4" s="154"/>
      <c r="HZT4" s="154"/>
      <c r="HZU4" s="152"/>
      <c r="HZV4" s="153"/>
      <c r="HZW4" s="152"/>
      <c r="HZX4" s="152"/>
      <c r="HZY4" s="152"/>
      <c r="HZZ4" s="152"/>
      <c r="IAA4" s="154"/>
      <c r="IAB4" s="154"/>
      <c r="IAC4" s="152"/>
      <c r="IAD4" s="153"/>
      <c r="IAE4" s="152"/>
      <c r="IAF4" s="152"/>
      <c r="IAG4" s="152"/>
      <c r="IAH4" s="152"/>
      <c r="IAI4" s="154"/>
      <c r="IAJ4" s="154"/>
      <c r="IAK4" s="152"/>
      <c r="IAL4" s="153"/>
      <c r="IAM4" s="152"/>
      <c r="IAN4" s="152"/>
      <c r="IAO4" s="152"/>
      <c r="IAP4" s="152"/>
      <c r="IAQ4" s="154"/>
      <c r="IAR4" s="154"/>
      <c r="IAS4" s="152"/>
      <c r="IAT4" s="153"/>
      <c r="IAU4" s="152"/>
      <c r="IAV4" s="152"/>
      <c r="IAW4" s="152"/>
      <c r="IAX4" s="152"/>
      <c r="IAY4" s="154"/>
      <c r="IAZ4" s="154"/>
      <c r="IBA4" s="152"/>
      <c r="IBB4" s="153"/>
      <c r="IBC4" s="152"/>
      <c r="IBD4" s="152"/>
      <c r="IBE4" s="152"/>
      <c r="IBF4" s="152"/>
      <c r="IBG4" s="154"/>
      <c r="IBH4" s="154"/>
      <c r="IBI4" s="152"/>
      <c r="IBJ4" s="153"/>
      <c r="IBK4" s="152"/>
      <c r="IBL4" s="152"/>
      <c r="IBM4" s="152"/>
      <c r="IBN4" s="152"/>
      <c r="IBO4" s="154"/>
      <c r="IBP4" s="154"/>
      <c r="IBQ4" s="152"/>
      <c r="IBR4" s="153"/>
      <c r="IBS4" s="152"/>
      <c r="IBT4" s="152"/>
      <c r="IBU4" s="152"/>
      <c r="IBV4" s="152"/>
      <c r="IBW4" s="154"/>
      <c r="IBX4" s="154"/>
      <c r="IBY4" s="152"/>
      <c r="IBZ4" s="153"/>
      <c r="ICA4" s="152"/>
      <c r="ICB4" s="152"/>
      <c r="ICC4" s="152"/>
      <c r="ICD4" s="152"/>
      <c r="ICE4" s="154"/>
      <c r="ICF4" s="154"/>
      <c r="ICG4" s="152"/>
      <c r="ICH4" s="153"/>
      <c r="ICI4" s="152"/>
      <c r="ICJ4" s="152"/>
      <c r="ICK4" s="152"/>
      <c r="ICL4" s="152"/>
      <c r="ICM4" s="154"/>
      <c r="ICN4" s="154"/>
      <c r="ICO4" s="152"/>
      <c r="ICP4" s="153"/>
      <c r="ICQ4" s="152"/>
      <c r="ICR4" s="152"/>
      <c r="ICS4" s="152"/>
      <c r="ICT4" s="152"/>
      <c r="ICU4" s="154"/>
      <c r="ICV4" s="154"/>
      <c r="ICW4" s="152"/>
      <c r="ICX4" s="153"/>
      <c r="ICY4" s="152"/>
      <c r="ICZ4" s="152"/>
      <c r="IDA4" s="152"/>
      <c r="IDB4" s="152"/>
      <c r="IDC4" s="154"/>
      <c r="IDD4" s="154"/>
      <c r="IDE4" s="152"/>
      <c r="IDF4" s="153"/>
      <c r="IDG4" s="152"/>
      <c r="IDH4" s="152"/>
      <c r="IDI4" s="152"/>
      <c r="IDJ4" s="152"/>
      <c r="IDK4" s="154"/>
      <c r="IDL4" s="154"/>
      <c r="IDM4" s="152"/>
      <c r="IDN4" s="153"/>
      <c r="IDO4" s="152"/>
      <c r="IDP4" s="152"/>
      <c r="IDQ4" s="152"/>
      <c r="IDR4" s="152"/>
      <c r="IDS4" s="154"/>
      <c r="IDT4" s="154"/>
      <c r="IDU4" s="152"/>
      <c r="IDV4" s="153"/>
      <c r="IDW4" s="152"/>
      <c r="IDX4" s="152"/>
      <c r="IDY4" s="152"/>
      <c r="IDZ4" s="152"/>
      <c r="IEA4" s="154"/>
      <c r="IEB4" s="154"/>
      <c r="IEC4" s="152"/>
      <c r="IED4" s="153"/>
      <c r="IEE4" s="152"/>
      <c r="IEF4" s="152"/>
      <c r="IEG4" s="152"/>
      <c r="IEH4" s="152"/>
      <c r="IEI4" s="154"/>
      <c r="IEJ4" s="154"/>
      <c r="IEK4" s="152"/>
      <c r="IEL4" s="153"/>
      <c r="IEM4" s="152"/>
      <c r="IEN4" s="152"/>
      <c r="IEO4" s="152"/>
      <c r="IEP4" s="152"/>
      <c r="IEQ4" s="154"/>
      <c r="IER4" s="154"/>
      <c r="IES4" s="152"/>
      <c r="IET4" s="153"/>
      <c r="IEU4" s="152"/>
      <c r="IEV4" s="152"/>
      <c r="IEW4" s="152"/>
      <c r="IEX4" s="152"/>
      <c r="IEY4" s="154"/>
      <c r="IEZ4" s="154"/>
      <c r="IFA4" s="152"/>
      <c r="IFB4" s="153"/>
      <c r="IFC4" s="152"/>
      <c r="IFD4" s="152"/>
      <c r="IFE4" s="152"/>
      <c r="IFF4" s="152"/>
      <c r="IFG4" s="154"/>
      <c r="IFH4" s="154"/>
      <c r="IFI4" s="152"/>
      <c r="IFJ4" s="153"/>
      <c r="IFK4" s="152"/>
      <c r="IFL4" s="152"/>
      <c r="IFM4" s="152"/>
      <c r="IFN4" s="152"/>
      <c r="IFO4" s="154"/>
      <c r="IFP4" s="154"/>
      <c r="IFQ4" s="152"/>
      <c r="IFR4" s="153"/>
      <c r="IFS4" s="152"/>
      <c r="IFT4" s="152"/>
      <c r="IFU4" s="152"/>
      <c r="IFV4" s="152"/>
      <c r="IFW4" s="154"/>
      <c r="IFX4" s="154"/>
      <c r="IFY4" s="152"/>
      <c r="IFZ4" s="153"/>
      <c r="IGA4" s="152"/>
      <c r="IGB4" s="152"/>
      <c r="IGC4" s="152"/>
      <c r="IGD4" s="152"/>
      <c r="IGE4" s="154"/>
      <c r="IGF4" s="154"/>
      <c r="IGG4" s="152"/>
      <c r="IGH4" s="153"/>
      <c r="IGI4" s="152"/>
      <c r="IGJ4" s="152"/>
      <c r="IGK4" s="152"/>
      <c r="IGL4" s="152"/>
      <c r="IGM4" s="154"/>
      <c r="IGN4" s="154"/>
      <c r="IGO4" s="152"/>
      <c r="IGP4" s="153"/>
      <c r="IGQ4" s="152"/>
      <c r="IGR4" s="152"/>
      <c r="IGS4" s="152"/>
      <c r="IGT4" s="152"/>
      <c r="IGU4" s="154"/>
      <c r="IGV4" s="154"/>
      <c r="IGW4" s="152"/>
      <c r="IGX4" s="153"/>
      <c r="IGY4" s="152"/>
      <c r="IGZ4" s="152"/>
      <c r="IHA4" s="152"/>
      <c r="IHB4" s="152"/>
      <c r="IHC4" s="154"/>
      <c r="IHD4" s="154"/>
      <c r="IHE4" s="152"/>
      <c r="IHF4" s="153"/>
      <c r="IHG4" s="152"/>
      <c r="IHH4" s="152"/>
      <c r="IHI4" s="152"/>
      <c r="IHJ4" s="152"/>
      <c r="IHK4" s="154"/>
      <c r="IHL4" s="154"/>
      <c r="IHM4" s="152"/>
      <c r="IHN4" s="153"/>
      <c r="IHO4" s="152"/>
      <c r="IHP4" s="152"/>
      <c r="IHQ4" s="152"/>
      <c r="IHR4" s="152"/>
      <c r="IHS4" s="154"/>
      <c r="IHT4" s="154"/>
      <c r="IHU4" s="152"/>
      <c r="IHV4" s="153"/>
      <c r="IHW4" s="152"/>
      <c r="IHX4" s="152"/>
      <c r="IHY4" s="152"/>
      <c r="IHZ4" s="152"/>
      <c r="IIA4" s="154"/>
      <c r="IIB4" s="154"/>
      <c r="IIC4" s="152"/>
      <c r="IID4" s="153"/>
      <c r="IIE4" s="152"/>
      <c r="IIF4" s="152"/>
      <c r="IIG4" s="152"/>
      <c r="IIH4" s="152"/>
      <c r="III4" s="154"/>
      <c r="IIJ4" s="154"/>
      <c r="IIK4" s="152"/>
      <c r="IIL4" s="153"/>
      <c r="IIM4" s="152"/>
      <c r="IIN4" s="152"/>
      <c r="IIO4" s="152"/>
      <c r="IIP4" s="152"/>
      <c r="IIQ4" s="154"/>
      <c r="IIR4" s="154"/>
      <c r="IIS4" s="152"/>
      <c r="IIT4" s="153"/>
      <c r="IIU4" s="152"/>
      <c r="IIV4" s="152"/>
      <c r="IIW4" s="152"/>
      <c r="IIX4" s="152"/>
      <c r="IIY4" s="154"/>
      <c r="IIZ4" s="154"/>
      <c r="IJA4" s="152"/>
      <c r="IJB4" s="153"/>
      <c r="IJC4" s="152"/>
      <c r="IJD4" s="152"/>
      <c r="IJE4" s="152"/>
      <c r="IJF4" s="152"/>
      <c r="IJG4" s="154"/>
      <c r="IJH4" s="154"/>
      <c r="IJI4" s="152"/>
      <c r="IJJ4" s="153"/>
      <c r="IJK4" s="152"/>
      <c r="IJL4" s="152"/>
      <c r="IJM4" s="152"/>
      <c r="IJN4" s="152"/>
      <c r="IJO4" s="154"/>
      <c r="IJP4" s="154"/>
      <c r="IJQ4" s="152"/>
      <c r="IJR4" s="153"/>
      <c r="IJS4" s="152"/>
      <c r="IJT4" s="152"/>
      <c r="IJU4" s="152"/>
      <c r="IJV4" s="152"/>
      <c r="IJW4" s="154"/>
      <c r="IJX4" s="154"/>
      <c r="IJY4" s="152"/>
      <c r="IJZ4" s="153"/>
      <c r="IKA4" s="152"/>
      <c r="IKB4" s="152"/>
      <c r="IKC4" s="152"/>
      <c r="IKD4" s="152"/>
      <c r="IKE4" s="154"/>
      <c r="IKF4" s="154"/>
      <c r="IKG4" s="152"/>
      <c r="IKH4" s="153"/>
      <c r="IKI4" s="152"/>
      <c r="IKJ4" s="152"/>
      <c r="IKK4" s="152"/>
      <c r="IKL4" s="152"/>
      <c r="IKM4" s="154"/>
      <c r="IKN4" s="154"/>
      <c r="IKO4" s="152"/>
      <c r="IKP4" s="153"/>
      <c r="IKQ4" s="152"/>
      <c r="IKR4" s="152"/>
      <c r="IKS4" s="152"/>
      <c r="IKT4" s="152"/>
      <c r="IKU4" s="154"/>
      <c r="IKV4" s="154"/>
      <c r="IKW4" s="152"/>
      <c r="IKX4" s="153"/>
      <c r="IKY4" s="152"/>
      <c r="IKZ4" s="152"/>
      <c r="ILA4" s="152"/>
      <c r="ILB4" s="152"/>
      <c r="ILC4" s="154"/>
      <c r="ILD4" s="154"/>
      <c r="ILE4" s="152"/>
      <c r="ILF4" s="153"/>
      <c r="ILG4" s="152"/>
      <c r="ILH4" s="152"/>
      <c r="ILI4" s="152"/>
      <c r="ILJ4" s="152"/>
      <c r="ILK4" s="154"/>
      <c r="ILL4" s="154"/>
      <c r="ILM4" s="152"/>
      <c r="ILN4" s="153"/>
      <c r="ILO4" s="152"/>
      <c r="ILP4" s="152"/>
      <c r="ILQ4" s="152"/>
      <c r="ILR4" s="152"/>
      <c r="ILS4" s="154"/>
      <c r="ILT4" s="154"/>
      <c r="ILU4" s="152"/>
      <c r="ILV4" s="153"/>
      <c r="ILW4" s="152"/>
      <c r="ILX4" s="152"/>
      <c r="ILY4" s="152"/>
      <c r="ILZ4" s="152"/>
      <c r="IMA4" s="154"/>
      <c r="IMB4" s="154"/>
      <c r="IMC4" s="152"/>
      <c r="IMD4" s="153"/>
      <c r="IME4" s="152"/>
      <c r="IMF4" s="152"/>
      <c r="IMG4" s="152"/>
      <c r="IMH4" s="152"/>
      <c r="IMI4" s="154"/>
      <c r="IMJ4" s="154"/>
      <c r="IMK4" s="152"/>
      <c r="IML4" s="153"/>
      <c r="IMM4" s="152"/>
      <c r="IMN4" s="152"/>
      <c r="IMO4" s="152"/>
      <c r="IMP4" s="152"/>
      <c r="IMQ4" s="154"/>
      <c r="IMR4" s="154"/>
      <c r="IMS4" s="152"/>
      <c r="IMT4" s="153"/>
      <c r="IMU4" s="152"/>
      <c r="IMV4" s="152"/>
      <c r="IMW4" s="152"/>
      <c r="IMX4" s="152"/>
      <c r="IMY4" s="154"/>
      <c r="IMZ4" s="154"/>
      <c r="INA4" s="152"/>
      <c r="INB4" s="153"/>
      <c r="INC4" s="152"/>
      <c r="IND4" s="152"/>
      <c r="INE4" s="152"/>
      <c r="INF4" s="152"/>
      <c r="ING4" s="154"/>
      <c r="INH4" s="154"/>
      <c r="INI4" s="152"/>
      <c r="INJ4" s="153"/>
      <c r="INK4" s="152"/>
      <c r="INL4" s="152"/>
      <c r="INM4" s="152"/>
      <c r="INN4" s="152"/>
      <c r="INO4" s="154"/>
      <c r="INP4" s="154"/>
      <c r="INQ4" s="152"/>
      <c r="INR4" s="153"/>
      <c r="INS4" s="152"/>
      <c r="INT4" s="152"/>
      <c r="INU4" s="152"/>
      <c r="INV4" s="152"/>
      <c r="INW4" s="154"/>
      <c r="INX4" s="154"/>
      <c r="INY4" s="152"/>
      <c r="INZ4" s="153"/>
      <c r="IOA4" s="152"/>
      <c r="IOB4" s="152"/>
      <c r="IOC4" s="152"/>
      <c r="IOD4" s="152"/>
      <c r="IOE4" s="154"/>
      <c r="IOF4" s="154"/>
      <c r="IOG4" s="152"/>
      <c r="IOH4" s="153"/>
      <c r="IOI4" s="152"/>
      <c r="IOJ4" s="152"/>
      <c r="IOK4" s="152"/>
      <c r="IOL4" s="152"/>
      <c r="IOM4" s="154"/>
      <c r="ION4" s="154"/>
      <c r="IOO4" s="152"/>
      <c r="IOP4" s="153"/>
      <c r="IOQ4" s="152"/>
      <c r="IOR4" s="152"/>
      <c r="IOS4" s="152"/>
      <c r="IOT4" s="152"/>
      <c r="IOU4" s="154"/>
      <c r="IOV4" s="154"/>
      <c r="IOW4" s="152"/>
      <c r="IOX4" s="153"/>
      <c r="IOY4" s="152"/>
      <c r="IOZ4" s="152"/>
      <c r="IPA4" s="152"/>
      <c r="IPB4" s="152"/>
      <c r="IPC4" s="154"/>
      <c r="IPD4" s="154"/>
      <c r="IPE4" s="152"/>
      <c r="IPF4" s="153"/>
      <c r="IPG4" s="152"/>
      <c r="IPH4" s="152"/>
      <c r="IPI4" s="152"/>
      <c r="IPJ4" s="152"/>
      <c r="IPK4" s="154"/>
      <c r="IPL4" s="154"/>
      <c r="IPM4" s="152"/>
      <c r="IPN4" s="153"/>
      <c r="IPO4" s="152"/>
      <c r="IPP4" s="152"/>
      <c r="IPQ4" s="152"/>
      <c r="IPR4" s="152"/>
      <c r="IPS4" s="154"/>
      <c r="IPT4" s="154"/>
      <c r="IPU4" s="152"/>
      <c r="IPV4" s="153"/>
      <c r="IPW4" s="152"/>
      <c r="IPX4" s="152"/>
      <c r="IPY4" s="152"/>
      <c r="IPZ4" s="152"/>
      <c r="IQA4" s="154"/>
      <c r="IQB4" s="154"/>
      <c r="IQC4" s="152"/>
      <c r="IQD4" s="153"/>
      <c r="IQE4" s="152"/>
      <c r="IQF4" s="152"/>
      <c r="IQG4" s="152"/>
      <c r="IQH4" s="152"/>
      <c r="IQI4" s="154"/>
      <c r="IQJ4" s="154"/>
      <c r="IQK4" s="152"/>
      <c r="IQL4" s="153"/>
      <c r="IQM4" s="152"/>
      <c r="IQN4" s="152"/>
      <c r="IQO4" s="152"/>
      <c r="IQP4" s="152"/>
      <c r="IQQ4" s="154"/>
      <c r="IQR4" s="154"/>
      <c r="IQS4" s="152"/>
      <c r="IQT4" s="153"/>
      <c r="IQU4" s="152"/>
      <c r="IQV4" s="152"/>
      <c r="IQW4" s="152"/>
      <c r="IQX4" s="152"/>
      <c r="IQY4" s="154"/>
      <c r="IQZ4" s="154"/>
      <c r="IRA4" s="152"/>
      <c r="IRB4" s="153"/>
      <c r="IRC4" s="152"/>
      <c r="IRD4" s="152"/>
      <c r="IRE4" s="152"/>
      <c r="IRF4" s="152"/>
      <c r="IRG4" s="154"/>
      <c r="IRH4" s="154"/>
      <c r="IRI4" s="152"/>
      <c r="IRJ4" s="153"/>
      <c r="IRK4" s="152"/>
      <c r="IRL4" s="152"/>
      <c r="IRM4" s="152"/>
      <c r="IRN4" s="152"/>
      <c r="IRO4" s="154"/>
      <c r="IRP4" s="154"/>
      <c r="IRQ4" s="152"/>
      <c r="IRR4" s="153"/>
      <c r="IRS4" s="152"/>
      <c r="IRT4" s="152"/>
      <c r="IRU4" s="152"/>
      <c r="IRV4" s="152"/>
      <c r="IRW4" s="154"/>
      <c r="IRX4" s="154"/>
      <c r="IRY4" s="152"/>
      <c r="IRZ4" s="153"/>
      <c r="ISA4" s="152"/>
      <c r="ISB4" s="152"/>
      <c r="ISC4" s="152"/>
      <c r="ISD4" s="152"/>
      <c r="ISE4" s="154"/>
      <c r="ISF4" s="154"/>
      <c r="ISG4" s="152"/>
      <c r="ISH4" s="153"/>
      <c r="ISI4" s="152"/>
      <c r="ISJ4" s="152"/>
      <c r="ISK4" s="152"/>
      <c r="ISL4" s="152"/>
      <c r="ISM4" s="154"/>
      <c r="ISN4" s="154"/>
      <c r="ISO4" s="152"/>
      <c r="ISP4" s="153"/>
      <c r="ISQ4" s="152"/>
      <c r="ISR4" s="152"/>
      <c r="ISS4" s="152"/>
      <c r="IST4" s="152"/>
      <c r="ISU4" s="154"/>
      <c r="ISV4" s="154"/>
      <c r="ISW4" s="152"/>
      <c r="ISX4" s="153"/>
      <c r="ISY4" s="152"/>
      <c r="ISZ4" s="152"/>
      <c r="ITA4" s="152"/>
      <c r="ITB4" s="152"/>
      <c r="ITC4" s="154"/>
      <c r="ITD4" s="154"/>
      <c r="ITE4" s="152"/>
      <c r="ITF4" s="153"/>
      <c r="ITG4" s="152"/>
      <c r="ITH4" s="152"/>
      <c r="ITI4" s="152"/>
      <c r="ITJ4" s="152"/>
      <c r="ITK4" s="154"/>
      <c r="ITL4" s="154"/>
      <c r="ITM4" s="152"/>
      <c r="ITN4" s="153"/>
      <c r="ITO4" s="152"/>
      <c r="ITP4" s="152"/>
      <c r="ITQ4" s="152"/>
      <c r="ITR4" s="152"/>
      <c r="ITS4" s="154"/>
      <c r="ITT4" s="154"/>
      <c r="ITU4" s="152"/>
      <c r="ITV4" s="153"/>
      <c r="ITW4" s="152"/>
      <c r="ITX4" s="152"/>
      <c r="ITY4" s="152"/>
      <c r="ITZ4" s="152"/>
      <c r="IUA4" s="154"/>
      <c r="IUB4" s="154"/>
      <c r="IUC4" s="152"/>
      <c r="IUD4" s="153"/>
      <c r="IUE4" s="152"/>
      <c r="IUF4" s="152"/>
      <c r="IUG4" s="152"/>
      <c r="IUH4" s="152"/>
      <c r="IUI4" s="154"/>
      <c r="IUJ4" s="154"/>
      <c r="IUK4" s="152"/>
      <c r="IUL4" s="153"/>
      <c r="IUM4" s="152"/>
      <c r="IUN4" s="152"/>
      <c r="IUO4" s="152"/>
      <c r="IUP4" s="152"/>
      <c r="IUQ4" s="154"/>
      <c r="IUR4" s="154"/>
      <c r="IUS4" s="152"/>
      <c r="IUT4" s="153"/>
      <c r="IUU4" s="152"/>
      <c r="IUV4" s="152"/>
      <c r="IUW4" s="152"/>
      <c r="IUX4" s="152"/>
      <c r="IUY4" s="154"/>
      <c r="IUZ4" s="154"/>
      <c r="IVA4" s="152"/>
      <c r="IVB4" s="153"/>
      <c r="IVC4" s="152"/>
      <c r="IVD4" s="152"/>
      <c r="IVE4" s="152"/>
      <c r="IVF4" s="152"/>
      <c r="IVG4" s="154"/>
      <c r="IVH4" s="154"/>
      <c r="IVI4" s="152"/>
      <c r="IVJ4" s="153"/>
      <c r="IVK4" s="152"/>
      <c r="IVL4" s="152"/>
      <c r="IVM4" s="152"/>
      <c r="IVN4" s="152"/>
      <c r="IVO4" s="154"/>
      <c r="IVP4" s="154"/>
      <c r="IVQ4" s="152"/>
      <c r="IVR4" s="153"/>
      <c r="IVS4" s="152"/>
      <c r="IVT4" s="152"/>
      <c r="IVU4" s="152"/>
      <c r="IVV4" s="152"/>
      <c r="IVW4" s="154"/>
      <c r="IVX4" s="154"/>
      <c r="IVY4" s="152"/>
      <c r="IVZ4" s="153"/>
      <c r="IWA4" s="152"/>
      <c r="IWB4" s="152"/>
      <c r="IWC4" s="152"/>
      <c r="IWD4" s="152"/>
      <c r="IWE4" s="154"/>
      <c r="IWF4" s="154"/>
      <c r="IWG4" s="152"/>
      <c r="IWH4" s="153"/>
      <c r="IWI4" s="152"/>
      <c r="IWJ4" s="152"/>
      <c r="IWK4" s="152"/>
      <c r="IWL4" s="152"/>
      <c r="IWM4" s="154"/>
      <c r="IWN4" s="154"/>
      <c r="IWO4" s="152"/>
      <c r="IWP4" s="153"/>
      <c r="IWQ4" s="152"/>
      <c r="IWR4" s="152"/>
      <c r="IWS4" s="152"/>
      <c r="IWT4" s="152"/>
      <c r="IWU4" s="154"/>
      <c r="IWV4" s="154"/>
      <c r="IWW4" s="152"/>
      <c r="IWX4" s="153"/>
      <c r="IWY4" s="152"/>
      <c r="IWZ4" s="152"/>
      <c r="IXA4" s="152"/>
      <c r="IXB4" s="152"/>
      <c r="IXC4" s="154"/>
      <c r="IXD4" s="154"/>
      <c r="IXE4" s="152"/>
      <c r="IXF4" s="153"/>
      <c r="IXG4" s="152"/>
      <c r="IXH4" s="152"/>
      <c r="IXI4" s="152"/>
      <c r="IXJ4" s="152"/>
      <c r="IXK4" s="154"/>
      <c r="IXL4" s="154"/>
      <c r="IXM4" s="152"/>
      <c r="IXN4" s="153"/>
      <c r="IXO4" s="152"/>
      <c r="IXP4" s="152"/>
      <c r="IXQ4" s="152"/>
      <c r="IXR4" s="152"/>
      <c r="IXS4" s="154"/>
      <c r="IXT4" s="154"/>
      <c r="IXU4" s="152"/>
      <c r="IXV4" s="153"/>
      <c r="IXW4" s="152"/>
      <c r="IXX4" s="152"/>
      <c r="IXY4" s="152"/>
      <c r="IXZ4" s="152"/>
      <c r="IYA4" s="154"/>
      <c r="IYB4" s="154"/>
      <c r="IYC4" s="152"/>
      <c r="IYD4" s="153"/>
      <c r="IYE4" s="152"/>
      <c r="IYF4" s="152"/>
      <c r="IYG4" s="152"/>
      <c r="IYH4" s="152"/>
      <c r="IYI4" s="154"/>
      <c r="IYJ4" s="154"/>
      <c r="IYK4" s="152"/>
      <c r="IYL4" s="153"/>
      <c r="IYM4" s="152"/>
      <c r="IYN4" s="152"/>
      <c r="IYO4" s="152"/>
      <c r="IYP4" s="152"/>
      <c r="IYQ4" s="154"/>
      <c r="IYR4" s="154"/>
      <c r="IYS4" s="152"/>
      <c r="IYT4" s="153"/>
      <c r="IYU4" s="152"/>
      <c r="IYV4" s="152"/>
      <c r="IYW4" s="152"/>
      <c r="IYX4" s="152"/>
      <c r="IYY4" s="154"/>
      <c r="IYZ4" s="154"/>
      <c r="IZA4" s="152"/>
      <c r="IZB4" s="153"/>
      <c r="IZC4" s="152"/>
      <c r="IZD4" s="152"/>
      <c r="IZE4" s="152"/>
      <c r="IZF4" s="152"/>
      <c r="IZG4" s="154"/>
      <c r="IZH4" s="154"/>
      <c r="IZI4" s="152"/>
      <c r="IZJ4" s="153"/>
      <c r="IZK4" s="152"/>
      <c r="IZL4" s="152"/>
      <c r="IZM4" s="152"/>
      <c r="IZN4" s="152"/>
      <c r="IZO4" s="154"/>
      <c r="IZP4" s="154"/>
      <c r="IZQ4" s="152"/>
      <c r="IZR4" s="153"/>
      <c r="IZS4" s="152"/>
      <c r="IZT4" s="152"/>
      <c r="IZU4" s="152"/>
      <c r="IZV4" s="152"/>
      <c r="IZW4" s="154"/>
      <c r="IZX4" s="154"/>
      <c r="IZY4" s="152"/>
      <c r="IZZ4" s="153"/>
      <c r="JAA4" s="152"/>
      <c r="JAB4" s="152"/>
      <c r="JAC4" s="152"/>
      <c r="JAD4" s="152"/>
      <c r="JAE4" s="154"/>
      <c r="JAF4" s="154"/>
      <c r="JAG4" s="152"/>
      <c r="JAH4" s="153"/>
      <c r="JAI4" s="152"/>
      <c r="JAJ4" s="152"/>
      <c r="JAK4" s="152"/>
      <c r="JAL4" s="152"/>
      <c r="JAM4" s="154"/>
      <c r="JAN4" s="154"/>
      <c r="JAO4" s="152"/>
      <c r="JAP4" s="153"/>
      <c r="JAQ4" s="152"/>
      <c r="JAR4" s="152"/>
      <c r="JAS4" s="152"/>
      <c r="JAT4" s="152"/>
      <c r="JAU4" s="154"/>
      <c r="JAV4" s="154"/>
      <c r="JAW4" s="152"/>
      <c r="JAX4" s="153"/>
      <c r="JAY4" s="152"/>
      <c r="JAZ4" s="152"/>
      <c r="JBA4" s="152"/>
      <c r="JBB4" s="152"/>
      <c r="JBC4" s="154"/>
      <c r="JBD4" s="154"/>
      <c r="JBE4" s="152"/>
      <c r="JBF4" s="153"/>
      <c r="JBG4" s="152"/>
      <c r="JBH4" s="152"/>
      <c r="JBI4" s="152"/>
      <c r="JBJ4" s="152"/>
      <c r="JBK4" s="154"/>
      <c r="JBL4" s="154"/>
      <c r="JBM4" s="152"/>
      <c r="JBN4" s="153"/>
      <c r="JBO4" s="152"/>
      <c r="JBP4" s="152"/>
      <c r="JBQ4" s="152"/>
      <c r="JBR4" s="152"/>
      <c r="JBS4" s="154"/>
      <c r="JBT4" s="154"/>
      <c r="JBU4" s="152"/>
      <c r="JBV4" s="153"/>
      <c r="JBW4" s="152"/>
      <c r="JBX4" s="152"/>
      <c r="JBY4" s="152"/>
      <c r="JBZ4" s="152"/>
      <c r="JCA4" s="154"/>
      <c r="JCB4" s="154"/>
      <c r="JCC4" s="152"/>
      <c r="JCD4" s="153"/>
      <c r="JCE4" s="152"/>
      <c r="JCF4" s="152"/>
      <c r="JCG4" s="152"/>
      <c r="JCH4" s="152"/>
      <c r="JCI4" s="154"/>
      <c r="JCJ4" s="154"/>
      <c r="JCK4" s="152"/>
      <c r="JCL4" s="153"/>
      <c r="JCM4" s="152"/>
      <c r="JCN4" s="152"/>
      <c r="JCO4" s="152"/>
      <c r="JCP4" s="152"/>
      <c r="JCQ4" s="154"/>
      <c r="JCR4" s="154"/>
      <c r="JCS4" s="152"/>
      <c r="JCT4" s="153"/>
      <c r="JCU4" s="152"/>
      <c r="JCV4" s="152"/>
      <c r="JCW4" s="152"/>
      <c r="JCX4" s="152"/>
      <c r="JCY4" s="154"/>
      <c r="JCZ4" s="154"/>
      <c r="JDA4" s="152"/>
      <c r="JDB4" s="153"/>
      <c r="JDC4" s="152"/>
      <c r="JDD4" s="152"/>
      <c r="JDE4" s="152"/>
      <c r="JDF4" s="152"/>
      <c r="JDG4" s="154"/>
      <c r="JDH4" s="154"/>
      <c r="JDI4" s="152"/>
      <c r="JDJ4" s="153"/>
      <c r="JDK4" s="152"/>
      <c r="JDL4" s="152"/>
      <c r="JDM4" s="152"/>
      <c r="JDN4" s="152"/>
      <c r="JDO4" s="154"/>
      <c r="JDP4" s="154"/>
      <c r="JDQ4" s="152"/>
      <c r="JDR4" s="153"/>
      <c r="JDS4" s="152"/>
      <c r="JDT4" s="152"/>
      <c r="JDU4" s="152"/>
      <c r="JDV4" s="152"/>
      <c r="JDW4" s="154"/>
      <c r="JDX4" s="154"/>
      <c r="JDY4" s="152"/>
      <c r="JDZ4" s="153"/>
      <c r="JEA4" s="152"/>
      <c r="JEB4" s="152"/>
      <c r="JEC4" s="152"/>
      <c r="JED4" s="152"/>
      <c r="JEE4" s="154"/>
      <c r="JEF4" s="154"/>
      <c r="JEG4" s="152"/>
      <c r="JEH4" s="153"/>
      <c r="JEI4" s="152"/>
      <c r="JEJ4" s="152"/>
      <c r="JEK4" s="152"/>
      <c r="JEL4" s="152"/>
      <c r="JEM4" s="154"/>
      <c r="JEN4" s="154"/>
      <c r="JEO4" s="152"/>
      <c r="JEP4" s="153"/>
      <c r="JEQ4" s="152"/>
      <c r="JER4" s="152"/>
      <c r="JES4" s="152"/>
      <c r="JET4" s="152"/>
      <c r="JEU4" s="154"/>
      <c r="JEV4" s="154"/>
      <c r="JEW4" s="152"/>
      <c r="JEX4" s="153"/>
      <c r="JEY4" s="152"/>
      <c r="JEZ4" s="152"/>
      <c r="JFA4" s="152"/>
      <c r="JFB4" s="152"/>
      <c r="JFC4" s="154"/>
      <c r="JFD4" s="154"/>
      <c r="JFE4" s="152"/>
      <c r="JFF4" s="153"/>
      <c r="JFG4" s="152"/>
      <c r="JFH4" s="152"/>
      <c r="JFI4" s="152"/>
      <c r="JFJ4" s="152"/>
      <c r="JFK4" s="154"/>
      <c r="JFL4" s="154"/>
      <c r="JFM4" s="152"/>
      <c r="JFN4" s="153"/>
      <c r="JFO4" s="152"/>
      <c r="JFP4" s="152"/>
      <c r="JFQ4" s="152"/>
      <c r="JFR4" s="152"/>
      <c r="JFS4" s="154"/>
      <c r="JFT4" s="154"/>
      <c r="JFU4" s="152"/>
      <c r="JFV4" s="153"/>
      <c r="JFW4" s="152"/>
      <c r="JFX4" s="152"/>
      <c r="JFY4" s="152"/>
      <c r="JFZ4" s="152"/>
      <c r="JGA4" s="154"/>
      <c r="JGB4" s="154"/>
      <c r="JGC4" s="152"/>
      <c r="JGD4" s="153"/>
      <c r="JGE4" s="152"/>
      <c r="JGF4" s="152"/>
      <c r="JGG4" s="152"/>
      <c r="JGH4" s="152"/>
      <c r="JGI4" s="154"/>
      <c r="JGJ4" s="154"/>
      <c r="JGK4" s="152"/>
      <c r="JGL4" s="153"/>
      <c r="JGM4" s="152"/>
      <c r="JGN4" s="152"/>
      <c r="JGO4" s="152"/>
      <c r="JGP4" s="152"/>
      <c r="JGQ4" s="154"/>
      <c r="JGR4" s="154"/>
      <c r="JGS4" s="152"/>
      <c r="JGT4" s="153"/>
      <c r="JGU4" s="152"/>
      <c r="JGV4" s="152"/>
      <c r="JGW4" s="152"/>
      <c r="JGX4" s="152"/>
      <c r="JGY4" s="154"/>
      <c r="JGZ4" s="154"/>
      <c r="JHA4" s="152"/>
      <c r="JHB4" s="153"/>
      <c r="JHC4" s="152"/>
      <c r="JHD4" s="152"/>
      <c r="JHE4" s="152"/>
      <c r="JHF4" s="152"/>
      <c r="JHG4" s="154"/>
      <c r="JHH4" s="154"/>
      <c r="JHI4" s="152"/>
      <c r="JHJ4" s="153"/>
      <c r="JHK4" s="152"/>
      <c r="JHL4" s="152"/>
      <c r="JHM4" s="152"/>
      <c r="JHN4" s="152"/>
      <c r="JHO4" s="154"/>
      <c r="JHP4" s="154"/>
      <c r="JHQ4" s="152"/>
      <c r="JHR4" s="153"/>
      <c r="JHS4" s="152"/>
      <c r="JHT4" s="152"/>
      <c r="JHU4" s="152"/>
      <c r="JHV4" s="152"/>
      <c r="JHW4" s="154"/>
      <c r="JHX4" s="154"/>
      <c r="JHY4" s="152"/>
      <c r="JHZ4" s="153"/>
      <c r="JIA4" s="152"/>
      <c r="JIB4" s="152"/>
      <c r="JIC4" s="152"/>
      <c r="JID4" s="152"/>
      <c r="JIE4" s="154"/>
      <c r="JIF4" s="154"/>
      <c r="JIG4" s="152"/>
      <c r="JIH4" s="153"/>
      <c r="JII4" s="152"/>
      <c r="JIJ4" s="152"/>
      <c r="JIK4" s="152"/>
      <c r="JIL4" s="152"/>
      <c r="JIM4" s="154"/>
      <c r="JIN4" s="154"/>
      <c r="JIO4" s="152"/>
      <c r="JIP4" s="153"/>
      <c r="JIQ4" s="152"/>
      <c r="JIR4" s="152"/>
      <c r="JIS4" s="152"/>
      <c r="JIT4" s="152"/>
      <c r="JIU4" s="154"/>
      <c r="JIV4" s="154"/>
      <c r="JIW4" s="152"/>
      <c r="JIX4" s="153"/>
      <c r="JIY4" s="152"/>
      <c r="JIZ4" s="152"/>
      <c r="JJA4" s="152"/>
      <c r="JJB4" s="152"/>
      <c r="JJC4" s="154"/>
      <c r="JJD4" s="154"/>
      <c r="JJE4" s="152"/>
      <c r="JJF4" s="153"/>
      <c r="JJG4" s="152"/>
      <c r="JJH4" s="152"/>
      <c r="JJI4" s="152"/>
      <c r="JJJ4" s="152"/>
      <c r="JJK4" s="154"/>
      <c r="JJL4" s="154"/>
      <c r="JJM4" s="152"/>
      <c r="JJN4" s="153"/>
      <c r="JJO4" s="152"/>
      <c r="JJP4" s="152"/>
      <c r="JJQ4" s="152"/>
      <c r="JJR4" s="152"/>
      <c r="JJS4" s="154"/>
      <c r="JJT4" s="154"/>
      <c r="JJU4" s="152"/>
      <c r="JJV4" s="153"/>
      <c r="JJW4" s="152"/>
      <c r="JJX4" s="152"/>
      <c r="JJY4" s="152"/>
      <c r="JJZ4" s="152"/>
      <c r="JKA4" s="154"/>
      <c r="JKB4" s="154"/>
      <c r="JKC4" s="152"/>
      <c r="JKD4" s="153"/>
      <c r="JKE4" s="152"/>
      <c r="JKF4" s="152"/>
      <c r="JKG4" s="152"/>
      <c r="JKH4" s="152"/>
      <c r="JKI4" s="154"/>
      <c r="JKJ4" s="154"/>
      <c r="JKK4" s="152"/>
      <c r="JKL4" s="153"/>
      <c r="JKM4" s="152"/>
      <c r="JKN4" s="152"/>
      <c r="JKO4" s="152"/>
      <c r="JKP4" s="152"/>
      <c r="JKQ4" s="154"/>
      <c r="JKR4" s="154"/>
      <c r="JKS4" s="152"/>
      <c r="JKT4" s="153"/>
      <c r="JKU4" s="152"/>
      <c r="JKV4" s="152"/>
      <c r="JKW4" s="152"/>
      <c r="JKX4" s="152"/>
      <c r="JKY4" s="154"/>
      <c r="JKZ4" s="154"/>
      <c r="JLA4" s="152"/>
      <c r="JLB4" s="153"/>
      <c r="JLC4" s="152"/>
      <c r="JLD4" s="152"/>
      <c r="JLE4" s="152"/>
      <c r="JLF4" s="152"/>
      <c r="JLG4" s="154"/>
      <c r="JLH4" s="154"/>
      <c r="JLI4" s="152"/>
      <c r="JLJ4" s="153"/>
      <c r="JLK4" s="152"/>
      <c r="JLL4" s="152"/>
      <c r="JLM4" s="152"/>
      <c r="JLN4" s="152"/>
      <c r="JLO4" s="154"/>
      <c r="JLP4" s="154"/>
      <c r="JLQ4" s="152"/>
      <c r="JLR4" s="153"/>
      <c r="JLS4" s="152"/>
      <c r="JLT4" s="152"/>
      <c r="JLU4" s="152"/>
      <c r="JLV4" s="152"/>
      <c r="JLW4" s="154"/>
      <c r="JLX4" s="154"/>
      <c r="JLY4" s="152"/>
      <c r="JLZ4" s="153"/>
      <c r="JMA4" s="152"/>
      <c r="JMB4" s="152"/>
      <c r="JMC4" s="152"/>
      <c r="JMD4" s="152"/>
      <c r="JME4" s="154"/>
      <c r="JMF4" s="154"/>
      <c r="JMG4" s="152"/>
      <c r="JMH4" s="153"/>
      <c r="JMI4" s="152"/>
      <c r="JMJ4" s="152"/>
      <c r="JMK4" s="152"/>
      <c r="JML4" s="152"/>
      <c r="JMM4" s="154"/>
      <c r="JMN4" s="154"/>
      <c r="JMO4" s="152"/>
      <c r="JMP4" s="153"/>
      <c r="JMQ4" s="152"/>
      <c r="JMR4" s="152"/>
      <c r="JMS4" s="152"/>
      <c r="JMT4" s="152"/>
      <c r="JMU4" s="154"/>
      <c r="JMV4" s="154"/>
      <c r="JMW4" s="152"/>
      <c r="JMX4" s="153"/>
      <c r="JMY4" s="152"/>
      <c r="JMZ4" s="152"/>
      <c r="JNA4" s="152"/>
      <c r="JNB4" s="152"/>
      <c r="JNC4" s="154"/>
      <c r="JND4" s="154"/>
      <c r="JNE4" s="152"/>
      <c r="JNF4" s="153"/>
      <c r="JNG4" s="152"/>
      <c r="JNH4" s="152"/>
      <c r="JNI4" s="152"/>
      <c r="JNJ4" s="152"/>
      <c r="JNK4" s="154"/>
      <c r="JNL4" s="154"/>
      <c r="JNM4" s="152"/>
      <c r="JNN4" s="153"/>
      <c r="JNO4" s="152"/>
      <c r="JNP4" s="152"/>
      <c r="JNQ4" s="152"/>
      <c r="JNR4" s="152"/>
      <c r="JNS4" s="154"/>
      <c r="JNT4" s="154"/>
      <c r="JNU4" s="152"/>
      <c r="JNV4" s="153"/>
      <c r="JNW4" s="152"/>
      <c r="JNX4" s="152"/>
      <c r="JNY4" s="152"/>
      <c r="JNZ4" s="152"/>
      <c r="JOA4" s="154"/>
      <c r="JOB4" s="154"/>
      <c r="JOC4" s="152"/>
      <c r="JOD4" s="153"/>
      <c r="JOE4" s="152"/>
      <c r="JOF4" s="152"/>
      <c r="JOG4" s="152"/>
      <c r="JOH4" s="152"/>
      <c r="JOI4" s="154"/>
      <c r="JOJ4" s="154"/>
      <c r="JOK4" s="152"/>
      <c r="JOL4" s="153"/>
      <c r="JOM4" s="152"/>
      <c r="JON4" s="152"/>
      <c r="JOO4" s="152"/>
      <c r="JOP4" s="152"/>
      <c r="JOQ4" s="154"/>
      <c r="JOR4" s="154"/>
      <c r="JOS4" s="152"/>
      <c r="JOT4" s="153"/>
      <c r="JOU4" s="152"/>
      <c r="JOV4" s="152"/>
      <c r="JOW4" s="152"/>
      <c r="JOX4" s="152"/>
      <c r="JOY4" s="154"/>
      <c r="JOZ4" s="154"/>
      <c r="JPA4" s="152"/>
      <c r="JPB4" s="153"/>
      <c r="JPC4" s="152"/>
      <c r="JPD4" s="152"/>
      <c r="JPE4" s="152"/>
      <c r="JPF4" s="152"/>
      <c r="JPG4" s="154"/>
      <c r="JPH4" s="154"/>
      <c r="JPI4" s="152"/>
      <c r="JPJ4" s="153"/>
      <c r="JPK4" s="152"/>
      <c r="JPL4" s="152"/>
      <c r="JPM4" s="152"/>
      <c r="JPN4" s="152"/>
      <c r="JPO4" s="154"/>
      <c r="JPP4" s="154"/>
      <c r="JPQ4" s="152"/>
      <c r="JPR4" s="153"/>
      <c r="JPS4" s="152"/>
      <c r="JPT4" s="152"/>
      <c r="JPU4" s="152"/>
      <c r="JPV4" s="152"/>
      <c r="JPW4" s="154"/>
      <c r="JPX4" s="154"/>
      <c r="JPY4" s="152"/>
      <c r="JPZ4" s="153"/>
      <c r="JQA4" s="152"/>
      <c r="JQB4" s="152"/>
      <c r="JQC4" s="152"/>
      <c r="JQD4" s="152"/>
      <c r="JQE4" s="154"/>
      <c r="JQF4" s="154"/>
      <c r="JQG4" s="152"/>
      <c r="JQH4" s="153"/>
      <c r="JQI4" s="152"/>
      <c r="JQJ4" s="152"/>
      <c r="JQK4" s="152"/>
      <c r="JQL4" s="152"/>
      <c r="JQM4" s="154"/>
      <c r="JQN4" s="154"/>
      <c r="JQO4" s="152"/>
      <c r="JQP4" s="153"/>
      <c r="JQQ4" s="152"/>
      <c r="JQR4" s="152"/>
      <c r="JQS4" s="152"/>
      <c r="JQT4" s="152"/>
      <c r="JQU4" s="154"/>
      <c r="JQV4" s="154"/>
      <c r="JQW4" s="152"/>
      <c r="JQX4" s="153"/>
      <c r="JQY4" s="152"/>
      <c r="JQZ4" s="152"/>
      <c r="JRA4" s="152"/>
      <c r="JRB4" s="152"/>
      <c r="JRC4" s="154"/>
      <c r="JRD4" s="154"/>
      <c r="JRE4" s="152"/>
      <c r="JRF4" s="153"/>
      <c r="JRG4" s="152"/>
      <c r="JRH4" s="152"/>
      <c r="JRI4" s="152"/>
      <c r="JRJ4" s="152"/>
      <c r="JRK4" s="154"/>
      <c r="JRL4" s="154"/>
      <c r="JRM4" s="152"/>
      <c r="JRN4" s="153"/>
      <c r="JRO4" s="152"/>
      <c r="JRP4" s="152"/>
      <c r="JRQ4" s="152"/>
      <c r="JRR4" s="152"/>
      <c r="JRS4" s="154"/>
      <c r="JRT4" s="154"/>
      <c r="JRU4" s="152"/>
      <c r="JRV4" s="153"/>
      <c r="JRW4" s="152"/>
      <c r="JRX4" s="152"/>
      <c r="JRY4" s="152"/>
      <c r="JRZ4" s="152"/>
      <c r="JSA4" s="154"/>
      <c r="JSB4" s="154"/>
      <c r="JSC4" s="152"/>
      <c r="JSD4" s="153"/>
      <c r="JSE4" s="152"/>
      <c r="JSF4" s="152"/>
      <c r="JSG4" s="152"/>
      <c r="JSH4" s="152"/>
      <c r="JSI4" s="154"/>
      <c r="JSJ4" s="154"/>
      <c r="JSK4" s="152"/>
      <c r="JSL4" s="153"/>
      <c r="JSM4" s="152"/>
      <c r="JSN4" s="152"/>
      <c r="JSO4" s="152"/>
      <c r="JSP4" s="152"/>
      <c r="JSQ4" s="154"/>
      <c r="JSR4" s="154"/>
      <c r="JSS4" s="152"/>
      <c r="JST4" s="153"/>
      <c r="JSU4" s="152"/>
      <c r="JSV4" s="152"/>
      <c r="JSW4" s="152"/>
      <c r="JSX4" s="152"/>
      <c r="JSY4" s="154"/>
      <c r="JSZ4" s="154"/>
      <c r="JTA4" s="152"/>
      <c r="JTB4" s="153"/>
      <c r="JTC4" s="152"/>
      <c r="JTD4" s="152"/>
      <c r="JTE4" s="152"/>
      <c r="JTF4" s="152"/>
      <c r="JTG4" s="154"/>
      <c r="JTH4" s="154"/>
      <c r="JTI4" s="152"/>
      <c r="JTJ4" s="153"/>
      <c r="JTK4" s="152"/>
      <c r="JTL4" s="152"/>
      <c r="JTM4" s="152"/>
      <c r="JTN4" s="152"/>
      <c r="JTO4" s="154"/>
      <c r="JTP4" s="154"/>
      <c r="JTQ4" s="152"/>
      <c r="JTR4" s="153"/>
      <c r="JTS4" s="152"/>
      <c r="JTT4" s="152"/>
      <c r="JTU4" s="152"/>
      <c r="JTV4" s="152"/>
      <c r="JTW4" s="154"/>
      <c r="JTX4" s="154"/>
      <c r="JTY4" s="152"/>
      <c r="JTZ4" s="153"/>
      <c r="JUA4" s="152"/>
      <c r="JUB4" s="152"/>
      <c r="JUC4" s="152"/>
      <c r="JUD4" s="152"/>
      <c r="JUE4" s="154"/>
      <c r="JUF4" s="154"/>
      <c r="JUG4" s="152"/>
      <c r="JUH4" s="153"/>
      <c r="JUI4" s="152"/>
      <c r="JUJ4" s="152"/>
      <c r="JUK4" s="152"/>
      <c r="JUL4" s="152"/>
      <c r="JUM4" s="154"/>
      <c r="JUN4" s="154"/>
      <c r="JUO4" s="152"/>
      <c r="JUP4" s="153"/>
      <c r="JUQ4" s="152"/>
      <c r="JUR4" s="152"/>
      <c r="JUS4" s="152"/>
      <c r="JUT4" s="152"/>
      <c r="JUU4" s="154"/>
      <c r="JUV4" s="154"/>
      <c r="JUW4" s="152"/>
      <c r="JUX4" s="153"/>
      <c r="JUY4" s="152"/>
      <c r="JUZ4" s="152"/>
      <c r="JVA4" s="152"/>
      <c r="JVB4" s="152"/>
      <c r="JVC4" s="154"/>
      <c r="JVD4" s="154"/>
      <c r="JVE4" s="152"/>
      <c r="JVF4" s="153"/>
      <c r="JVG4" s="152"/>
      <c r="JVH4" s="152"/>
      <c r="JVI4" s="152"/>
      <c r="JVJ4" s="152"/>
      <c r="JVK4" s="154"/>
      <c r="JVL4" s="154"/>
      <c r="JVM4" s="152"/>
      <c r="JVN4" s="153"/>
      <c r="JVO4" s="152"/>
      <c r="JVP4" s="152"/>
      <c r="JVQ4" s="152"/>
      <c r="JVR4" s="152"/>
      <c r="JVS4" s="154"/>
      <c r="JVT4" s="154"/>
      <c r="JVU4" s="152"/>
      <c r="JVV4" s="153"/>
      <c r="JVW4" s="152"/>
      <c r="JVX4" s="152"/>
      <c r="JVY4" s="152"/>
      <c r="JVZ4" s="152"/>
      <c r="JWA4" s="154"/>
      <c r="JWB4" s="154"/>
      <c r="JWC4" s="152"/>
      <c r="JWD4" s="153"/>
      <c r="JWE4" s="152"/>
      <c r="JWF4" s="152"/>
      <c r="JWG4" s="152"/>
      <c r="JWH4" s="152"/>
      <c r="JWI4" s="154"/>
      <c r="JWJ4" s="154"/>
      <c r="JWK4" s="152"/>
      <c r="JWL4" s="153"/>
      <c r="JWM4" s="152"/>
      <c r="JWN4" s="152"/>
      <c r="JWO4" s="152"/>
      <c r="JWP4" s="152"/>
      <c r="JWQ4" s="154"/>
      <c r="JWR4" s="154"/>
      <c r="JWS4" s="152"/>
      <c r="JWT4" s="153"/>
      <c r="JWU4" s="152"/>
      <c r="JWV4" s="152"/>
      <c r="JWW4" s="152"/>
      <c r="JWX4" s="152"/>
      <c r="JWY4" s="154"/>
      <c r="JWZ4" s="154"/>
      <c r="JXA4" s="152"/>
      <c r="JXB4" s="153"/>
      <c r="JXC4" s="152"/>
      <c r="JXD4" s="152"/>
      <c r="JXE4" s="152"/>
      <c r="JXF4" s="152"/>
      <c r="JXG4" s="154"/>
      <c r="JXH4" s="154"/>
      <c r="JXI4" s="152"/>
      <c r="JXJ4" s="153"/>
      <c r="JXK4" s="152"/>
      <c r="JXL4" s="152"/>
      <c r="JXM4" s="152"/>
      <c r="JXN4" s="152"/>
      <c r="JXO4" s="154"/>
      <c r="JXP4" s="154"/>
      <c r="JXQ4" s="152"/>
      <c r="JXR4" s="153"/>
      <c r="JXS4" s="152"/>
      <c r="JXT4" s="152"/>
      <c r="JXU4" s="152"/>
      <c r="JXV4" s="152"/>
      <c r="JXW4" s="154"/>
      <c r="JXX4" s="154"/>
      <c r="JXY4" s="152"/>
      <c r="JXZ4" s="153"/>
      <c r="JYA4" s="152"/>
      <c r="JYB4" s="152"/>
      <c r="JYC4" s="152"/>
      <c r="JYD4" s="152"/>
      <c r="JYE4" s="154"/>
      <c r="JYF4" s="154"/>
      <c r="JYG4" s="152"/>
      <c r="JYH4" s="153"/>
      <c r="JYI4" s="152"/>
      <c r="JYJ4" s="152"/>
      <c r="JYK4" s="152"/>
      <c r="JYL4" s="152"/>
      <c r="JYM4" s="154"/>
      <c r="JYN4" s="154"/>
      <c r="JYO4" s="152"/>
      <c r="JYP4" s="153"/>
      <c r="JYQ4" s="152"/>
      <c r="JYR4" s="152"/>
      <c r="JYS4" s="152"/>
      <c r="JYT4" s="152"/>
      <c r="JYU4" s="154"/>
      <c r="JYV4" s="154"/>
      <c r="JYW4" s="152"/>
      <c r="JYX4" s="153"/>
      <c r="JYY4" s="152"/>
      <c r="JYZ4" s="152"/>
      <c r="JZA4" s="152"/>
      <c r="JZB4" s="152"/>
      <c r="JZC4" s="154"/>
      <c r="JZD4" s="154"/>
      <c r="JZE4" s="152"/>
      <c r="JZF4" s="153"/>
      <c r="JZG4" s="152"/>
      <c r="JZH4" s="152"/>
      <c r="JZI4" s="152"/>
      <c r="JZJ4" s="152"/>
      <c r="JZK4" s="154"/>
      <c r="JZL4" s="154"/>
      <c r="JZM4" s="152"/>
      <c r="JZN4" s="153"/>
      <c r="JZO4" s="152"/>
      <c r="JZP4" s="152"/>
      <c r="JZQ4" s="152"/>
      <c r="JZR4" s="152"/>
      <c r="JZS4" s="154"/>
      <c r="JZT4" s="154"/>
      <c r="JZU4" s="152"/>
      <c r="JZV4" s="153"/>
      <c r="JZW4" s="152"/>
      <c r="JZX4" s="152"/>
      <c r="JZY4" s="152"/>
      <c r="JZZ4" s="152"/>
      <c r="KAA4" s="154"/>
      <c r="KAB4" s="154"/>
      <c r="KAC4" s="152"/>
      <c r="KAD4" s="153"/>
      <c r="KAE4" s="152"/>
      <c r="KAF4" s="152"/>
      <c r="KAG4" s="152"/>
      <c r="KAH4" s="152"/>
      <c r="KAI4" s="154"/>
      <c r="KAJ4" s="154"/>
      <c r="KAK4" s="152"/>
      <c r="KAL4" s="153"/>
      <c r="KAM4" s="152"/>
      <c r="KAN4" s="152"/>
      <c r="KAO4" s="152"/>
      <c r="KAP4" s="152"/>
      <c r="KAQ4" s="154"/>
      <c r="KAR4" s="154"/>
      <c r="KAS4" s="152"/>
      <c r="KAT4" s="153"/>
      <c r="KAU4" s="152"/>
      <c r="KAV4" s="152"/>
      <c r="KAW4" s="152"/>
      <c r="KAX4" s="152"/>
      <c r="KAY4" s="154"/>
      <c r="KAZ4" s="154"/>
      <c r="KBA4" s="152"/>
      <c r="KBB4" s="153"/>
      <c r="KBC4" s="152"/>
      <c r="KBD4" s="152"/>
      <c r="KBE4" s="152"/>
      <c r="KBF4" s="152"/>
      <c r="KBG4" s="154"/>
      <c r="KBH4" s="154"/>
      <c r="KBI4" s="152"/>
      <c r="KBJ4" s="153"/>
      <c r="KBK4" s="152"/>
      <c r="KBL4" s="152"/>
      <c r="KBM4" s="152"/>
      <c r="KBN4" s="152"/>
      <c r="KBO4" s="154"/>
      <c r="KBP4" s="154"/>
      <c r="KBQ4" s="152"/>
      <c r="KBR4" s="153"/>
      <c r="KBS4" s="152"/>
      <c r="KBT4" s="152"/>
      <c r="KBU4" s="152"/>
      <c r="KBV4" s="152"/>
      <c r="KBW4" s="154"/>
      <c r="KBX4" s="154"/>
      <c r="KBY4" s="152"/>
      <c r="KBZ4" s="153"/>
      <c r="KCA4" s="152"/>
      <c r="KCB4" s="152"/>
      <c r="KCC4" s="152"/>
      <c r="KCD4" s="152"/>
      <c r="KCE4" s="154"/>
      <c r="KCF4" s="154"/>
      <c r="KCG4" s="152"/>
      <c r="KCH4" s="153"/>
      <c r="KCI4" s="152"/>
      <c r="KCJ4" s="152"/>
      <c r="KCK4" s="152"/>
      <c r="KCL4" s="152"/>
      <c r="KCM4" s="154"/>
      <c r="KCN4" s="154"/>
      <c r="KCO4" s="152"/>
      <c r="KCP4" s="153"/>
      <c r="KCQ4" s="152"/>
      <c r="KCR4" s="152"/>
      <c r="KCS4" s="152"/>
      <c r="KCT4" s="152"/>
      <c r="KCU4" s="154"/>
      <c r="KCV4" s="154"/>
      <c r="KCW4" s="152"/>
      <c r="KCX4" s="153"/>
      <c r="KCY4" s="152"/>
      <c r="KCZ4" s="152"/>
      <c r="KDA4" s="152"/>
      <c r="KDB4" s="152"/>
      <c r="KDC4" s="154"/>
      <c r="KDD4" s="154"/>
      <c r="KDE4" s="152"/>
      <c r="KDF4" s="153"/>
      <c r="KDG4" s="152"/>
      <c r="KDH4" s="152"/>
      <c r="KDI4" s="152"/>
      <c r="KDJ4" s="152"/>
      <c r="KDK4" s="154"/>
      <c r="KDL4" s="154"/>
      <c r="KDM4" s="152"/>
      <c r="KDN4" s="153"/>
      <c r="KDO4" s="152"/>
      <c r="KDP4" s="152"/>
      <c r="KDQ4" s="152"/>
      <c r="KDR4" s="152"/>
      <c r="KDS4" s="154"/>
      <c r="KDT4" s="154"/>
      <c r="KDU4" s="152"/>
      <c r="KDV4" s="153"/>
      <c r="KDW4" s="152"/>
      <c r="KDX4" s="152"/>
      <c r="KDY4" s="152"/>
      <c r="KDZ4" s="152"/>
      <c r="KEA4" s="154"/>
      <c r="KEB4" s="154"/>
      <c r="KEC4" s="152"/>
      <c r="KED4" s="153"/>
      <c r="KEE4" s="152"/>
      <c r="KEF4" s="152"/>
      <c r="KEG4" s="152"/>
      <c r="KEH4" s="152"/>
      <c r="KEI4" s="154"/>
      <c r="KEJ4" s="154"/>
      <c r="KEK4" s="152"/>
      <c r="KEL4" s="153"/>
      <c r="KEM4" s="152"/>
      <c r="KEN4" s="152"/>
      <c r="KEO4" s="152"/>
      <c r="KEP4" s="152"/>
      <c r="KEQ4" s="154"/>
      <c r="KER4" s="154"/>
      <c r="KES4" s="152"/>
      <c r="KET4" s="153"/>
      <c r="KEU4" s="152"/>
      <c r="KEV4" s="152"/>
      <c r="KEW4" s="152"/>
      <c r="KEX4" s="152"/>
      <c r="KEY4" s="154"/>
      <c r="KEZ4" s="154"/>
      <c r="KFA4" s="152"/>
      <c r="KFB4" s="153"/>
      <c r="KFC4" s="152"/>
      <c r="KFD4" s="152"/>
      <c r="KFE4" s="152"/>
      <c r="KFF4" s="152"/>
      <c r="KFG4" s="154"/>
      <c r="KFH4" s="154"/>
      <c r="KFI4" s="152"/>
      <c r="KFJ4" s="153"/>
      <c r="KFK4" s="152"/>
      <c r="KFL4" s="152"/>
      <c r="KFM4" s="152"/>
      <c r="KFN4" s="152"/>
      <c r="KFO4" s="154"/>
      <c r="KFP4" s="154"/>
      <c r="KFQ4" s="152"/>
      <c r="KFR4" s="153"/>
      <c r="KFS4" s="152"/>
      <c r="KFT4" s="152"/>
      <c r="KFU4" s="152"/>
      <c r="KFV4" s="152"/>
      <c r="KFW4" s="154"/>
      <c r="KFX4" s="154"/>
      <c r="KFY4" s="152"/>
      <c r="KFZ4" s="153"/>
      <c r="KGA4" s="152"/>
      <c r="KGB4" s="152"/>
      <c r="KGC4" s="152"/>
      <c r="KGD4" s="152"/>
      <c r="KGE4" s="154"/>
      <c r="KGF4" s="154"/>
      <c r="KGG4" s="152"/>
      <c r="KGH4" s="153"/>
      <c r="KGI4" s="152"/>
      <c r="KGJ4" s="152"/>
      <c r="KGK4" s="152"/>
      <c r="KGL4" s="152"/>
      <c r="KGM4" s="154"/>
      <c r="KGN4" s="154"/>
      <c r="KGO4" s="152"/>
      <c r="KGP4" s="153"/>
      <c r="KGQ4" s="152"/>
      <c r="KGR4" s="152"/>
      <c r="KGS4" s="152"/>
      <c r="KGT4" s="152"/>
      <c r="KGU4" s="154"/>
      <c r="KGV4" s="154"/>
      <c r="KGW4" s="152"/>
      <c r="KGX4" s="153"/>
      <c r="KGY4" s="152"/>
      <c r="KGZ4" s="152"/>
      <c r="KHA4" s="152"/>
      <c r="KHB4" s="152"/>
      <c r="KHC4" s="154"/>
      <c r="KHD4" s="154"/>
      <c r="KHE4" s="152"/>
      <c r="KHF4" s="153"/>
      <c r="KHG4" s="152"/>
      <c r="KHH4" s="152"/>
      <c r="KHI4" s="152"/>
      <c r="KHJ4" s="152"/>
      <c r="KHK4" s="154"/>
      <c r="KHL4" s="154"/>
      <c r="KHM4" s="152"/>
      <c r="KHN4" s="153"/>
      <c r="KHO4" s="152"/>
      <c r="KHP4" s="152"/>
      <c r="KHQ4" s="152"/>
      <c r="KHR4" s="152"/>
      <c r="KHS4" s="154"/>
      <c r="KHT4" s="154"/>
      <c r="KHU4" s="152"/>
      <c r="KHV4" s="153"/>
      <c r="KHW4" s="152"/>
      <c r="KHX4" s="152"/>
      <c r="KHY4" s="152"/>
      <c r="KHZ4" s="152"/>
      <c r="KIA4" s="154"/>
      <c r="KIB4" s="154"/>
      <c r="KIC4" s="152"/>
      <c r="KID4" s="153"/>
      <c r="KIE4" s="152"/>
      <c r="KIF4" s="152"/>
      <c r="KIG4" s="152"/>
      <c r="KIH4" s="152"/>
      <c r="KII4" s="154"/>
      <c r="KIJ4" s="154"/>
      <c r="KIK4" s="152"/>
      <c r="KIL4" s="153"/>
      <c r="KIM4" s="152"/>
      <c r="KIN4" s="152"/>
      <c r="KIO4" s="152"/>
      <c r="KIP4" s="152"/>
      <c r="KIQ4" s="154"/>
      <c r="KIR4" s="154"/>
      <c r="KIS4" s="152"/>
      <c r="KIT4" s="153"/>
      <c r="KIU4" s="152"/>
      <c r="KIV4" s="152"/>
      <c r="KIW4" s="152"/>
      <c r="KIX4" s="152"/>
      <c r="KIY4" s="154"/>
      <c r="KIZ4" s="154"/>
      <c r="KJA4" s="152"/>
      <c r="KJB4" s="153"/>
      <c r="KJC4" s="152"/>
      <c r="KJD4" s="152"/>
      <c r="KJE4" s="152"/>
      <c r="KJF4" s="152"/>
      <c r="KJG4" s="154"/>
      <c r="KJH4" s="154"/>
      <c r="KJI4" s="152"/>
      <c r="KJJ4" s="153"/>
      <c r="KJK4" s="152"/>
      <c r="KJL4" s="152"/>
      <c r="KJM4" s="152"/>
      <c r="KJN4" s="152"/>
      <c r="KJO4" s="154"/>
      <c r="KJP4" s="154"/>
      <c r="KJQ4" s="152"/>
      <c r="KJR4" s="153"/>
      <c r="KJS4" s="152"/>
      <c r="KJT4" s="152"/>
      <c r="KJU4" s="152"/>
      <c r="KJV4" s="152"/>
      <c r="KJW4" s="154"/>
      <c r="KJX4" s="154"/>
      <c r="KJY4" s="152"/>
      <c r="KJZ4" s="153"/>
      <c r="KKA4" s="152"/>
      <c r="KKB4" s="152"/>
      <c r="KKC4" s="152"/>
      <c r="KKD4" s="152"/>
      <c r="KKE4" s="154"/>
      <c r="KKF4" s="154"/>
      <c r="KKG4" s="152"/>
      <c r="KKH4" s="153"/>
      <c r="KKI4" s="152"/>
      <c r="KKJ4" s="152"/>
      <c r="KKK4" s="152"/>
      <c r="KKL4" s="152"/>
      <c r="KKM4" s="154"/>
      <c r="KKN4" s="154"/>
      <c r="KKO4" s="152"/>
      <c r="KKP4" s="153"/>
      <c r="KKQ4" s="152"/>
      <c r="KKR4" s="152"/>
      <c r="KKS4" s="152"/>
      <c r="KKT4" s="152"/>
      <c r="KKU4" s="154"/>
      <c r="KKV4" s="154"/>
      <c r="KKW4" s="152"/>
      <c r="KKX4" s="153"/>
      <c r="KKY4" s="152"/>
      <c r="KKZ4" s="152"/>
      <c r="KLA4" s="152"/>
      <c r="KLB4" s="152"/>
      <c r="KLC4" s="154"/>
      <c r="KLD4" s="154"/>
      <c r="KLE4" s="152"/>
      <c r="KLF4" s="153"/>
      <c r="KLG4" s="152"/>
      <c r="KLH4" s="152"/>
      <c r="KLI4" s="152"/>
      <c r="KLJ4" s="152"/>
      <c r="KLK4" s="154"/>
      <c r="KLL4" s="154"/>
      <c r="KLM4" s="152"/>
      <c r="KLN4" s="153"/>
      <c r="KLO4" s="152"/>
      <c r="KLP4" s="152"/>
      <c r="KLQ4" s="152"/>
      <c r="KLR4" s="152"/>
      <c r="KLS4" s="154"/>
      <c r="KLT4" s="154"/>
      <c r="KLU4" s="152"/>
      <c r="KLV4" s="153"/>
      <c r="KLW4" s="152"/>
      <c r="KLX4" s="152"/>
      <c r="KLY4" s="152"/>
      <c r="KLZ4" s="152"/>
      <c r="KMA4" s="154"/>
      <c r="KMB4" s="154"/>
      <c r="KMC4" s="152"/>
      <c r="KMD4" s="153"/>
      <c r="KME4" s="152"/>
      <c r="KMF4" s="152"/>
      <c r="KMG4" s="152"/>
      <c r="KMH4" s="152"/>
      <c r="KMI4" s="154"/>
      <c r="KMJ4" s="154"/>
      <c r="KMK4" s="152"/>
      <c r="KML4" s="153"/>
      <c r="KMM4" s="152"/>
      <c r="KMN4" s="152"/>
      <c r="KMO4" s="152"/>
      <c r="KMP4" s="152"/>
      <c r="KMQ4" s="154"/>
      <c r="KMR4" s="154"/>
      <c r="KMS4" s="152"/>
      <c r="KMT4" s="153"/>
      <c r="KMU4" s="152"/>
      <c r="KMV4" s="152"/>
      <c r="KMW4" s="152"/>
      <c r="KMX4" s="152"/>
      <c r="KMY4" s="154"/>
      <c r="KMZ4" s="154"/>
      <c r="KNA4" s="152"/>
      <c r="KNB4" s="153"/>
      <c r="KNC4" s="152"/>
      <c r="KND4" s="152"/>
      <c r="KNE4" s="152"/>
      <c r="KNF4" s="152"/>
      <c r="KNG4" s="154"/>
      <c r="KNH4" s="154"/>
      <c r="KNI4" s="152"/>
      <c r="KNJ4" s="153"/>
      <c r="KNK4" s="152"/>
      <c r="KNL4" s="152"/>
      <c r="KNM4" s="152"/>
      <c r="KNN4" s="152"/>
      <c r="KNO4" s="154"/>
      <c r="KNP4" s="154"/>
      <c r="KNQ4" s="152"/>
      <c r="KNR4" s="153"/>
      <c r="KNS4" s="152"/>
      <c r="KNT4" s="152"/>
      <c r="KNU4" s="152"/>
      <c r="KNV4" s="152"/>
      <c r="KNW4" s="154"/>
      <c r="KNX4" s="154"/>
      <c r="KNY4" s="152"/>
      <c r="KNZ4" s="153"/>
      <c r="KOA4" s="152"/>
      <c r="KOB4" s="152"/>
      <c r="KOC4" s="152"/>
      <c r="KOD4" s="152"/>
      <c r="KOE4" s="154"/>
      <c r="KOF4" s="154"/>
      <c r="KOG4" s="152"/>
      <c r="KOH4" s="153"/>
      <c r="KOI4" s="152"/>
      <c r="KOJ4" s="152"/>
      <c r="KOK4" s="152"/>
      <c r="KOL4" s="152"/>
      <c r="KOM4" s="154"/>
      <c r="KON4" s="154"/>
      <c r="KOO4" s="152"/>
      <c r="KOP4" s="153"/>
      <c r="KOQ4" s="152"/>
      <c r="KOR4" s="152"/>
      <c r="KOS4" s="152"/>
      <c r="KOT4" s="152"/>
      <c r="KOU4" s="154"/>
      <c r="KOV4" s="154"/>
      <c r="KOW4" s="152"/>
      <c r="KOX4" s="153"/>
      <c r="KOY4" s="152"/>
      <c r="KOZ4" s="152"/>
      <c r="KPA4" s="152"/>
      <c r="KPB4" s="152"/>
      <c r="KPC4" s="154"/>
      <c r="KPD4" s="154"/>
      <c r="KPE4" s="152"/>
      <c r="KPF4" s="153"/>
      <c r="KPG4" s="152"/>
      <c r="KPH4" s="152"/>
      <c r="KPI4" s="152"/>
      <c r="KPJ4" s="152"/>
      <c r="KPK4" s="154"/>
      <c r="KPL4" s="154"/>
      <c r="KPM4" s="152"/>
      <c r="KPN4" s="153"/>
      <c r="KPO4" s="152"/>
      <c r="KPP4" s="152"/>
      <c r="KPQ4" s="152"/>
      <c r="KPR4" s="152"/>
      <c r="KPS4" s="154"/>
      <c r="KPT4" s="154"/>
      <c r="KPU4" s="152"/>
      <c r="KPV4" s="153"/>
      <c r="KPW4" s="152"/>
      <c r="KPX4" s="152"/>
      <c r="KPY4" s="152"/>
      <c r="KPZ4" s="152"/>
      <c r="KQA4" s="154"/>
      <c r="KQB4" s="154"/>
      <c r="KQC4" s="152"/>
      <c r="KQD4" s="153"/>
      <c r="KQE4" s="152"/>
      <c r="KQF4" s="152"/>
      <c r="KQG4" s="152"/>
      <c r="KQH4" s="152"/>
      <c r="KQI4" s="154"/>
      <c r="KQJ4" s="154"/>
      <c r="KQK4" s="152"/>
      <c r="KQL4" s="153"/>
      <c r="KQM4" s="152"/>
      <c r="KQN4" s="152"/>
      <c r="KQO4" s="152"/>
      <c r="KQP4" s="152"/>
      <c r="KQQ4" s="154"/>
      <c r="KQR4" s="154"/>
      <c r="KQS4" s="152"/>
      <c r="KQT4" s="153"/>
      <c r="KQU4" s="152"/>
      <c r="KQV4" s="152"/>
      <c r="KQW4" s="152"/>
      <c r="KQX4" s="152"/>
      <c r="KQY4" s="154"/>
      <c r="KQZ4" s="154"/>
      <c r="KRA4" s="152"/>
      <c r="KRB4" s="153"/>
      <c r="KRC4" s="152"/>
      <c r="KRD4" s="152"/>
      <c r="KRE4" s="152"/>
      <c r="KRF4" s="152"/>
      <c r="KRG4" s="154"/>
      <c r="KRH4" s="154"/>
      <c r="KRI4" s="152"/>
      <c r="KRJ4" s="153"/>
      <c r="KRK4" s="152"/>
      <c r="KRL4" s="152"/>
      <c r="KRM4" s="152"/>
      <c r="KRN4" s="152"/>
      <c r="KRO4" s="154"/>
      <c r="KRP4" s="154"/>
      <c r="KRQ4" s="152"/>
      <c r="KRR4" s="153"/>
      <c r="KRS4" s="152"/>
      <c r="KRT4" s="152"/>
      <c r="KRU4" s="152"/>
      <c r="KRV4" s="152"/>
      <c r="KRW4" s="154"/>
      <c r="KRX4" s="154"/>
      <c r="KRY4" s="152"/>
      <c r="KRZ4" s="153"/>
      <c r="KSA4" s="152"/>
      <c r="KSB4" s="152"/>
      <c r="KSC4" s="152"/>
      <c r="KSD4" s="152"/>
      <c r="KSE4" s="154"/>
      <c r="KSF4" s="154"/>
      <c r="KSG4" s="152"/>
      <c r="KSH4" s="153"/>
      <c r="KSI4" s="152"/>
      <c r="KSJ4" s="152"/>
      <c r="KSK4" s="152"/>
      <c r="KSL4" s="152"/>
      <c r="KSM4" s="154"/>
      <c r="KSN4" s="154"/>
      <c r="KSO4" s="152"/>
      <c r="KSP4" s="153"/>
      <c r="KSQ4" s="152"/>
      <c r="KSR4" s="152"/>
      <c r="KSS4" s="152"/>
      <c r="KST4" s="152"/>
      <c r="KSU4" s="154"/>
      <c r="KSV4" s="154"/>
      <c r="KSW4" s="152"/>
      <c r="KSX4" s="153"/>
      <c r="KSY4" s="152"/>
      <c r="KSZ4" s="152"/>
      <c r="KTA4" s="152"/>
      <c r="KTB4" s="152"/>
      <c r="KTC4" s="154"/>
      <c r="KTD4" s="154"/>
      <c r="KTE4" s="152"/>
      <c r="KTF4" s="153"/>
      <c r="KTG4" s="152"/>
      <c r="KTH4" s="152"/>
      <c r="KTI4" s="152"/>
      <c r="KTJ4" s="152"/>
      <c r="KTK4" s="154"/>
      <c r="KTL4" s="154"/>
      <c r="KTM4" s="152"/>
      <c r="KTN4" s="153"/>
      <c r="KTO4" s="152"/>
      <c r="KTP4" s="152"/>
      <c r="KTQ4" s="152"/>
      <c r="KTR4" s="152"/>
      <c r="KTS4" s="154"/>
      <c r="KTT4" s="154"/>
      <c r="KTU4" s="152"/>
      <c r="KTV4" s="153"/>
      <c r="KTW4" s="152"/>
      <c r="KTX4" s="152"/>
      <c r="KTY4" s="152"/>
      <c r="KTZ4" s="152"/>
      <c r="KUA4" s="154"/>
      <c r="KUB4" s="154"/>
      <c r="KUC4" s="152"/>
      <c r="KUD4" s="153"/>
      <c r="KUE4" s="152"/>
      <c r="KUF4" s="152"/>
      <c r="KUG4" s="152"/>
      <c r="KUH4" s="152"/>
      <c r="KUI4" s="154"/>
      <c r="KUJ4" s="154"/>
      <c r="KUK4" s="152"/>
      <c r="KUL4" s="153"/>
      <c r="KUM4" s="152"/>
      <c r="KUN4" s="152"/>
      <c r="KUO4" s="152"/>
      <c r="KUP4" s="152"/>
      <c r="KUQ4" s="154"/>
      <c r="KUR4" s="154"/>
      <c r="KUS4" s="152"/>
      <c r="KUT4" s="153"/>
      <c r="KUU4" s="152"/>
      <c r="KUV4" s="152"/>
      <c r="KUW4" s="152"/>
      <c r="KUX4" s="152"/>
      <c r="KUY4" s="154"/>
      <c r="KUZ4" s="154"/>
      <c r="KVA4" s="152"/>
      <c r="KVB4" s="153"/>
      <c r="KVC4" s="152"/>
      <c r="KVD4" s="152"/>
      <c r="KVE4" s="152"/>
      <c r="KVF4" s="152"/>
      <c r="KVG4" s="154"/>
      <c r="KVH4" s="154"/>
      <c r="KVI4" s="152"/>
      <c r="KVJ4" s="153"/>
      <c r="KVK4" s="152"/>
      <c r="KVL4" s="152"/>
      <c r="KVM4" s="152"/>
      <c r="KVN4" s="152"/>
      <c r="KVO4" s="154"/>
      <c r="KVP4" s="154"/>
      <c r="KVQ4" s="152"/>
      <c r="KVR4" s="153"/>
      <c r="KVS4" s="152"/>
      <c r="KVT4" s="152"/>
      <c r="KVU4" s="152"/>
      <c r="KVV4" s="152"/>
      <c r="KVW4" s="154"/>
      <c r="KVX4" s="154"/>
      <c r="KVY4" s="152"/>
      <c r="KVZ4" s="153"/>
      <c r="KWA4" s="152"/>
      <c r="KWB4" s="152"/>
      <c r="KWC4" s="152"/>
      <c r="KWD4" s="152"/>
      <c r="KWE4" s="154"/>
      <c r="KWF4" s="154"/>
      <c r="KWG4" s="152"/>
      <c r="KWH4" s="153"/>
      <c r="KWI4" s="152"/>
      <c r="KWJ4" s="152"/>
      <c r="KWK4" s="152"/>
      <c r="KWL4" s="152"/>
      <c r="KWM4" s="154"/>
      <c r="KWN4" s="154"/>
      <c r="KWO4" s="152"/>
      <c r="KWP4" s="153"/>
      <c r="KWQ4" s="152"/>
      <c r="KWR4" s="152"/>
      <c r="KWS4" s="152"/>
      <c r="KWT4" s="152"/>
      <c r="KWU4" s="154"/>
      <c r="KWV4" s="154"/>
      <c r="KWW4" s="152"/>
      <c r="KWX4" s="153"/>
      <c r="KWY4" s="152"/>
      <c r="KWZ4" s="152"/>
      <c r="KXA4" s="152"/>
      <c r="KXB4" s="152"/>
      <c r="KXC4" s="154"/>
      <c r="KXD4" s="154"/>
      <c r="KXE4" s="152"/>
      <c r="KXF4" s="153"/>
      <c r="KXG4" s="152"/>
      <c r="KXH4" s="152"/>
      <c r="KXI4" s="152"/>
      <c r="KXJ4" s="152"/>
      <c r="KXK4" s="154"/>
      <c r="KXL4" s="154"/>
      <c r="KXM4" s="152"/>
      <c r="KXN4" s="153"/>
      <c r="KXO4" s="152"/>
      <c r="KXP4" s="152"/>
      <c r="KXQ4" s="152"/>
      <c r="KXR4" s="152"/>
      <c r="KXS4" s="154"/>
      <c r="KXT4" s="154"/>
      <c r="KXU4" s="152"/>
      <c r="KXV4" s="153"/>
      <c r="KXW4" s="152"/>
      <c r="KXX4" s="152"/>
      <c r="KXY4" s="152"/>
      <c r="KXZ4" s="152"/>
      <c r="KYA4" s="154"/>
      <c r="KYB4" s="154"/>
      <c r="KYC4" s="152"/>
      <c r="KYD4" s="153"/>
      <c r="KYE4" s="152"/>
      <c r="KYF4" s="152"/>
      <c r="KYG4" s="152"/>
      <c r="KYH4" s="152"/>
      <c r="KYI4" s="154"/>
      <c r="KYJ4" s="154"/>
      <c r="KYK4" s="152"/>
      <c r="KYL4" s="153"/>
      <c r="KYM4" s="152"/>
      <c r="KYN4" s="152"/>
      <c r="KYO4" s="152"/>
      <c r="KYP4" s="152"/>
      <c r="KYQ4" s="154"/>
      <c r="KYR4" s="154"/>
      <c r="KYS4" s="152"/>
      <c r="KYT4" s="153"/>
      <c r="KYU4" s="152"/>
      <c r="KYV4" s="152"/>
      <c r="KYW4" s="152"/>
      <c r="KYX4" s="152"/>
      <c r="KYY4" s="154"/>
      <c r="KYZ4" s="154"/>
      <c r="KZA4" s="152"/>
      <c r="KZB4" s="153"/>
      <c r="KZC4" s="152"/>
      <c r="KZD4" s="152"/>
      <c r="KZE4" s="152"/>
      <c r="KZF4" s="152"/>
      <c r="KZG4" s="154"/>
      <c r="KZH4" s="154"/>
      <c r="KZI4" s="152"/>
      <c r="KZJ4" s="153"/>
      <c r="KZK4" s="152"/>
      <c r="KZL4" s="152"/>
      <c r="KZM4" s="152"/>
      <c r="KZN4" s="152"/>
      <c r="KZO4" s="154"/>
      <c r="KZP4" s="154"/>
      <c r="KZQ4" s="152"/>
      <c r="KZR4" s="153"/>
      <c r="KZS4" s="152"/>
      <c r="KZT4" s="152"/>
      <c r="KZU4" s="152"/>
      <c r="KZV4" s="152"/>
      <c r="KZW4" s="154"/>
      <c r="KZX4" s="154"/>
      <c r="KZY4" s="152"/>
      <c r="KZZ4" s="153"/>
      <c r="LAA4" s="152"/>
      <c r="LAB4" s="152"/>
      <c r="LAC4" s="152"/>
      <c r="LAD4" s="152"/>
      <c r="LAE4" s="154"/>
      <c r="LAF4" s="154"/>
      <c r="LAG4" s="152"/>
      <c r="LAH4" s="153"/>
      <c r="LAI4" s="152"/>
      <c r="LAJ4" s="152"/>
      <c r="LAK4" s="152"/>
      <c r="LAL4" s="152"/>
      <c r="LAM4" s="154"/>
      <c r="LAN4" s="154"/>
      <c r="LAO4" s="152"/>
      <c r="LAP4" s="153"/>
      <c r="LAQ4" s="152"/>
      <c r="LAR4" s="152"/>
      <c r="LAS4" s="152"/>
      <c r="LAT4" s="152"/>
      <c r="LAU4" s="154"/>
      <c r="LAV4" s="154"/>
      <c r="LAW4" s="152"/>
      <c r="LAX4" s="153"/>
      <c r="LAY4" s="152"/>
      <c r="LAZ4" s="152"/>
      <c r="LBA4" s="152"/>
      <c r="LBB4" s="152"/>
      <c r="LBC4" s="154"/>
      <c r="LBD4" s="154"/>
      <c r="LBE4" s="152"/>
      <c r="LBF4" s="153"/>
      <c r="LBG4" s="152"/>
      <c r="LBH4" s="152"/>
      <c r="LBI4" s="152"/>
      <c r="LBJ4" s="152"/>
      <c r="LBK4" s="154"/>
      <c r="LBL4" s="154"/>
      <c r="LBM4" s="152"/>
      <c r="LBN4" s="153"/>
      <c r="LBO4" s="152"/>
      <c r="LBP4" s="152"/>
      <c r="LBQ4" s="152"/>
      <c r="LBR4" s="152"/>
      <c r="LBS4" s="154"/>
      <c r="LBT4" s="154"/>
      <c r="LBU4" s="152"/>
      <c r="LBV4" s="153"/>
      <c r="LBW4" s="152"/>
      <c r="LBX4" s="152"/>
      <c r="LBY4" s="152"/>
      <c r="LBZ4" s="152"/>
      <c r="LCA4" s="154"/>
      <c r="LCB4" s="154"/>
      <c r="LCC4" s="152"/>
      <c r="LCD4" s="153"/>
      <c r="LCE4" s="152"/>
      <c r="LCF4" s="152"/>
      <c r="LCG4" s="152"/>
      <c r="LCH4" s="152"/>
      <c r="LCI4" s="154"/>
      <c r="LCJ4" s="154"/>
      <c r="LCK4" s="152"/>
      <c r="LCL4" s="153"/>
      <c r="LCM4" s="152"/>
      <c r="LCN4" s="152"/>
      <c r="LCO4" s="152"/>
      <c r="LCP4" s="152"/>
      <c r="LCQ4" s="154"/>
      <c r="LCR4" s="154"/>
      <c r="LCS4" s="152"/>
      <c r="LCT4" s="153"/>
      <c r="LCU4" s="152"/>
      <c r="LCV4" s="152"/>
      <c r="LCW4" s="152"/>
      <c r="LCX4" s="152"/>
      <c r="LCY4" s="154"/>
      <c r="LCZ4" s="154"/>
      <c r="LDA4" s="152"/>
      <c r="LDB4" s="153"/>
      <c r="LDC4" s="152"/>
      <c r="LDD4" s="152"/>
      <c r="LDE4" s="152"/>
      <c r="LDF4" s="152"/>
      <c r="LDG4" s="154"/>
      <c r="LDH4" s="154"/>
      <c r="LDI4" s="152"/>
      <c r="LDJ4" s="153"/>
      <c r="LDK4" s="152"/>
      <c r="LDL4" s="152"/>
      <c r="LDM4" s="152"/>
      <c r="LDN4" s="152"/>
      <c r="LDO4" s="154"/>
      <c r="LDP4" s="154"/>
      <c r="LDQ4" s="152"/>
      <c r="LDR4" s="153"/>
      <c r="LDS4" s="152"/>
      <c r="LDT4" s="152"/>
      <c r="LDU4" s="152"/>
      <c r="LDV4" s="152"/>
      <c r="LDW4" s="154"/>
      <c r="LDX4" s="154"/>
      <c r="LDY4" s="152"/>
      <c r="LDZ4" s="153"/>
      <c r="LEA4" s="152"/>
      <c r="LEB4" s="152"/>
      <c r="LEC4" s="152"/>
      <c r="LED4" s="152"/>
      <c r="LEE4" s="154"/>
      <c r="LEF4" s="154"/>
      <c r="LEG4" s="152"/>
      <c r="LEH4" s="153"/>
      <c r="LEI4" s="152"/>
      <c r="LEJ4" s="152"/>
      <c r="LEK4" s="152"/>
      <c r="LEL4" s="152"/>
      <c r="LEM4" s="154"/>
      <c r="LEN4" s="154"/>
      <c r="LEO4" s="152"/>
      <c r="LEP4" s="153"/>
      <c r="LEQ4" s="152"/>
      <c r="LER4" s="152"/>
      <c r="LES4" s="152"/>
      <c r="LET4" s="152"/>
      <c r="LEU4" s="154"/>
      <c r="LEV4" s="154"/>
      <c r="LEW4" s="152"/>
      <c r="LEX4" s="153"/>
      <c r="LEY4" s="152"/>
      <c r="LEZ4" s="152"/>
      <c r="LFA4" s="152"/>
      <c r="LFB4" s="152"/>
      <c r="LFC4" s="154"/>
      <c r="LFD4" s="154"/>
      <c r="LFE4" s="152"/>
      <c r="LFF4" s="153"/>
      <c r="LFG4" s="152"/>
      <c r="LFH4" s="152"/>
      <c r="LFI4" s="152"/>
      <c r="LFJ4" s="152"/>
      <c r="LFK4" s="154"/>
      <c r="LFL4" s="154"/>
      <c r="LFM4" s="152"/>
      <c r="LFN4" s="153"/>
      <c r="LFO4" s="152"/>
      <c r="LFP4" s="152"/>
      <c r="LFQ4" s="152"/>
      <c r="LFR4" s="152"/>
      <c r="LFS4" s="154"/>
      <c r="LFT4" s="154"/>
      <c r="LFU4" s="152"/>
      <c r="LFV4" s="153"/>
      <c r="LFW4" s="152"/>
      <c r="LFX4" s="152"/>
      <c r="LFY4" s="152"/>
      <c r="LFZ4" s="152"/>
      <c r="LGA4" s="154"/>
      <c r="LGB4" s="154"/>
      <c r="LGC4" s="152"/>
      <c r="LGD4" s="153"/>
      <c r="LGE4" s="152"/>
      <c r="LGF4" s="152"/>
      <c r="LGG4" s="152"/>
      <c r="LGH4" s="152"/>
      <c r="LGI4" s="154"/>
      <c r="LGJ4" s="154"/>
      <c r="LGK4" s="152"/>
      <c r="LGL4" s="153"/>
      <c r="LGM4" s="152"/>
      <c r="LGN4" s="152"/>
      <c r="LGO4" s="152"/>
      <c r="LGP4" s="152"/>
      <c r="LGQ4" s="154"/>
      <c r="LGR4" s="154"/>
      <c r="LGS4" s="152"/>
      <c r="LGT4" s="153"/>
      <c r="LGU4" s="152"/>
      <c r="LGV4" s="152"/>
      <c r="LGW4" s="152"/>
      <c r="LGX4" s="152"/>
      <c r="LGY4" s="154"/>
      <c r="LGZ4" s="154"/>
      <c r="LHA4" s="152"/>
      <c r="LHB4" s="153"/>
      <c r="LHC4" s="152"/>
      <c r="LHD4" s="152"/>
      <c r="LHE4" s="152"/>
      <c r="LHF4" s="152"/>
      <c r="LHG4" s="154"/>
      <c r="LHH4" s="154"/>
      <c r="LHI4" s="152"/>
      <c r="LHJ4" s="153"/>
      <c r="LHK4" s="152"/>
      <c r="LHL4" s="152"/>
      <c r="LHM4" s="152"/>
      <c r="LHN4" s="152"/>
      <c r="LHO4" s="154"/>
      <c r="LHP4" s="154"/>
      <c r="LHQ4" s="152"/>
      <c r="LHR4" s="153"/>
      <c r="LHS4" s="152"/>
      <c r="LHT4" s="152"/>
      <c r="LHU4" s="152"/>
      <c r="LHV4" s="152"/>
      <c r="LHW4" s="154"/>
      <c r="LHX4" s="154"/>
      <c r="LHY4" s="152"/>
      <c r="LHZ4" s="153"/>
      <c r="LIA4" s="152"/>
      <c r="LIB4" s="152"/>
      <c r="LIC4" s="152"/>
      <c r="LID4" s="152"/>
      <c r="LIE4" s="154"/>
      <c r="LIF4" s="154"/>
      <c r="LIG4" s="152"/>
      <c r="LIH4" s="153"/>
      <c r="LII4" s="152"/>
      <c r="LIJ4" s="152"/>
      <c r="LIK4" s="152"/>
      <c r="LIL4" s="152"/>
      <c r="LIM4" s="154"/>
      <c r="LIN4" s="154"/>
      <c r="LIO4" s="152"/>
      <c r="LIP4" s="153"/>
      <c r="LIQ4" s="152"/>
      <c r="LIR4" s="152"/>
      <c r="LIS4" s="152"/>
      <c r="LIT4" s="152"/>
      <c r="LIU4" s="154"/>
      <c r="LIV4" s="154"/>
      <c r="LIW4" s="152"/>
      <c r="LIX4" s="153"/>
      <c r="LIY4" s="152"/>
      <c r="LIZ4" s="152"/>
      <c r="LJA4" s="152"/>
      <c r="LJB4" s="152"/>
      <c r="LJC4" s="154"/>
      <c r="LJD4" s="154"/>
      <c r="LJE4" s="152"/>
      <c r="LJF4" s="153"/>
      <c r="LJG4" s="152"/>
      <c r="LJH4" s="152"/>
      <c r="LJI4" s="152"/>
      <c r="LJJ4" s="152"/>
      <c r="LJK4" s="154"/>
      <c r="LJL4" s="154"/>
      <c r="LJM4" s="152"/>
      <c r="LJN4" s="153"/>
      <c r="LJO4" s="152"/>
      <c r="LJP4" s="152"/>
      <c r="LJQ4" s="152"/>
      <c r="LJR4" s="152"/>
      <c r="LJS4" s="154"/>
      <c r="LJT4" s="154"/>
      <c r="LJU4" s="152"/>
      <c r="LJV4" s="153"/>
      <c r="LJW4" s="152"/>
      <c r="LJX4" s="152"/>
      <c r="LJY4" s="152"/>
      <c r="LJZ4" s="152"/>
      <c r="LKA4" s="154"/>
      <c r="LKB4" s="154"/>
      <c r="LKC4" s="152"/>
      <c r="LKD4" s="153"/>
      <c r="LKE4" s="152"/>
      <c r="LKF4" s="152"/>
      <c r="LKG4" s="152"/>
      <c r="LKH4" s="152"/>
      <c r="LKI4" s="154"/>
      <c r="LKJ4" s="154"/>
      <c r="LKK4" s="152"/>
      <c r="LKL4" s="153"/>
      <c r="LKM4" s="152"/>
      <c r="LKN4" s="152"/>
      <c r="LKO4" s="152"/>
      <c r="LKP4" s="152"/>
      <c r="LKQ4" s="154"/>
      <c r="LKR4" s="154"/>
      <c r="LKS4" s="152"/>
      <c r="LKT4" s="153"/>
      <c r="LKU4" s="152"/>
      <c r="LKV4" s="152"/>
      <c r="LKW4" s="152"/>
      <c r="LKX4" s="152"/>
      <c r="LKY4" s="154"/>
      <c r="LKZ4" s="154"/>
      <c r="LLA4" s="152"/>
      <c r="LLB4" s="153"/>
      <c r="LLC4" s="152"/>
      <c r="LLD4" s="152"/>
      <c r="LLE4" s="152"/>
      <c r="LLF4" s="152"/>
      <c r="LLG4" s="154"/>
      <c r="LLH4" s="154"/>
      <c r="LLI4" s="152"/>
      <c r="LLJ4" s="153"/>
      <c r="LLK4" s="152"/>
      <c r="LLL4" s="152"/>
      <c r="LLM4" s="152"/>
      <c r="LLN4" s="152"/>
      <c r="LLO4" s="154"/>
      <c r="LLP4" s="154"/>
      <c r="LLQ4" s="152"/>
      <c r="LLR4" s="153"/>
      <c r="LLS4" s="152"/>
      <c r="LLT4" s="152"/>
      <c r="LLU4" s="152"/>
      <c r="LLV4" s="152"/>
      <c r="LLW4" s="154"/>
      <c r="LLX4" s="154"/>
      <c r="LLY4" s="152"/>
      <c r="LLZ4" s="153"/>
      <c r="LMA4" s="152"/>
      <c r="LMB4" s="152"/>
      <c r="LMC4" s="152"/>
      <c r="LMD4" s="152"/>
      <c r="LME4" s="154"/>
      <c r="LMF4" s="154"/>
      <c r="LMG4" s="152"/>
      <c r="LMH4" s="153"/>
      <c r="LMI4" s="152"/>
      <c r="LMJ4" s="152"/>
      <c r="LMK4" s="152"/>
      <c r="LML4" s="152"/>
      <c r="LMM4" s="154"/>
      <c r="LMN4" s="154"/>
      <c r="LMO4" s="152"/>
      <c r="LMP4" s="153"/>
      <c r="LMQ4" s="152"/>
      <c r="LMR4" s="152"/>
      <c r="LMS4" s="152"/>
      <c r="LMT4" s="152"/>
      <c r="LMU4" s="154"/>
      <c r="LMV4" s="154"/>
      <c r="LMW4" s="152"/>
      <c r="LMX4" s="153"/>
      <c r="LMY4" s="152"/>
      <c r="LMZ4" s="152"/>
      <c r="LNA4" s="152"/>
      <c r="LNB4" s="152"/>
      <c r="LNC4" s="154"/>
      <c r="LND4" s="154"/>
      <c r="LNE4" s="152"/>
      <c r="LNF4" s="153"/>
      <c r="LNG4" s="152"/>
      <c r="LNH4" s="152"/>
      <c r="LNI4" s="152"/>
      <c r="LNJ4" s="152"/>
      <c r="LNK4" s="154"/>
      <c r="LNL4" s="154"/>
      <c r="LNM4" s="152"/>
      <c r="LNN4" s="153"/>
      <c r="LNO4" s="152"/>
      <c r="LNP4" s="152"/>
      <c r="LNQ4" s="152"/>
      <c r="LNR4" s="152"/>
      <c r="LNS4" s="154"/>
      <c r="LNT4" s="154"/>
      <c r="LNU4" s="152"/>
      <c r="LNV4" s="153"/>
      <c r="LNW4" s="152"/>
      <c r="LNX4" s="152"/>
      <c r="LNY4" s="152"/>
      <c r="LNZ4" s="152"/>
      <c r="LOA4" s="154"/>
      <c r="LOB4" s="154"/>
      <c r="LOC4" s="152"/>
      <c r="LOD4" s="153"/>
      <c r="LOE4" s="152"/>
      <c r="LOF4" s="152"/>
      <c r="LOG4" s="152"/>
      <c r="LOH4" s="152"/>
      <c r="LOI4" s="154"/>
      <c r="LOJ4" s="154"/>
      <c r="LOK4" s="152"/>
      <c r="LOL4" s="153"/>
      <c r="LOM4" s="152"/>
      <c r="LON4" s="152"/>
      <c r="LOO4" s="152"/>
      <c r="LOP4" s="152"/>
      <c r="LOQ4" s="154"/>
      <c r="LOR4" s="154"/>
      <c r="LOS4" s="152"/>
      <c r="LOT4" s="153"/>
      <c r="LOU4" s="152"/>
      <c r="LOV4" s="152"/>
      <c r="LOW4" s="152"/>
      <c r="LOX4" s="152"/>
      <c r="LOY4" s="154"/>
      <c r="LOZ4" s="154"/>
      <c r="LPA4" s="152"/>
      <c r="LPB4" s="153"/>
      <c r="LPC4" s="152"/>
      <c r="LPD4" s="152"/>
      <c r="LPE4" s="152"/>
      <c r="LPF4" s="152"/>
      <c r="LPG4" s="154"/>
      <c r="LPH4" s="154"/>
      <c r="LPI4" s="152"/>
      <c r="LPJ4" s="153"/>
      <c r="LPK4" s="152"/>
      <c r="LPL4" s="152"/>
      <c r="LPM4" s="152"/>
      <c r="LPN4" s="152"/>
      <c r="LPO4" s="154"/>
      <c r="LPP4" s="154"/>
      <c r="LPQ4" s="152"/>
      <c r="LPR4" s="153"/>
      <c r="LPS4" s="152"/>
      <c r="LPT4" s="152"/>
      <c r="LPU4" s="152"/>
      <c r="LPV4" s="152"/>
      <c r="LPW4" s="154"/>
      <c r="LPX4" s="154"/>
      <c r="LPY4" s="152"/>
      <c r="LPZ4" s="153"/>
      <c r="LQA4" s="152"/>
      <c r="LQB4" s="152"/>
      <c r="LQC4" s="152"/>
      <c r="LQD4" s="152"/>
      <c r="LQE4" s="154"/>
      <c r="LQF4" s="154"/>
      <c r="LQG4" s="152"/>
      <c r="LQH4" s="153"/>
      <c r="LQI4" s="152"/>
      <c r="LQJ4" s="152"/>
      <c r="LQK4" s="152"/>
      <c r="LQL4" s="152"/>
      <c r="LQM4" s="154"/>
      <c r="LQN4" s="154"/>
      <c r="LQO4" s="152"/>
      <c r="LQP4" s="153"/>
      <c r="LQQ4" s="152"/>
      <c r="LQR4" s="152"/>
      <c r="LQS4" s="152"/>
      <c r="LQT4" s="152"/>
      <c r="LQU4" s="154"/>
      <c r="LQV4" s="154"/>
      <c r="LQW4" s="152"/>
      <c r="LQX4" s="153"/>
      <c r="LQY4" s="152"/>
      <c r="LQZ4" s="152"/>
      <c r="LRA4" s="152"/>
      <c r="LRB4" s="152"/>
      <c r="LRC4" s="154"/>
      <c r="LRD4" s="154"/>
      <c r="LRE4" s="152"/>
      <c r="LRF4" s="153"/>
      <c r="LRG4" s="152"/>
      <c r="LRH4" s="152"/>
      <c r="LRI4" s="152"/>
      <c r="LRJ4" s="152"/>
      <c r="LRK4" s="154"/>
      <c r="LRL4" s="154"/>
      <c r="LRM4" s="152"/>
      <c r="LRN4" s="153"/>
      <c r="LRO4" s="152"/>
      <c r="LRP4" s="152"/>
      <c r="LRQ4" s="152"/>
      <c r="LRR4" s="152"/>
      <c r="LRS4" s="154"/>
      <c r="LRT4" s="154"/>
      <c r="LRU4" s="152"/>
      <c r="LRV4" s="153"/>
      <c r="LRW4" s="152"/>
      <c r="LRX4" s="152"/>
      <c r="LRY4" s="152"/>
      <c r="LRZ4" s="152"/>
      <c r="LSA4" s="154"/>
      <c r="LSB4" s="154"/>
      <c r="LSC4" s="152"/>
      <c r="LSD4" s="153"/>
      <c r="LSE4" s="152"/>
      <c r="LSF4" s="152"/>
      <c r="LSG4" s="152"/>
      <c r="LSH4" s="152"/>
      <c r="LSI4" s="154"/>
      <c r="LSJ4" s="154"/>
      <c r="LSK4" s="152"/>
      <c r="LSL4" s="153"/>
      <c r="LSM4" s="152"/>
      <c r="LSN4" s="152"/>
      <c r="LSO4" s="152"/>
      <c r="LSP4" s="152"/>
      <c r="LSQ4" s="154"/>
      <c r="LSR4" s="154"/>
      <c r="LSS4" s="152"/>
      <c r="LST4" s="153"/>
      <c r="LSU4" s="152"/>
      <c r="LSV4" s="152"/>
      <c r="LSW4" s="152"/>
      <c r="LSX4" s="152"/>
      <c r="LSY4" s="154"/>
      <c r="LSZ4" s="154"/>
      <c r="LTA4" s="152"/>
      <c r="LTB4" s="153"/>
      <c r="LTC4" s="152"/>
      <c r="LTD4" s="152"/>
      <c r="LTE4" s="152"/>
      <c r="LTF4" s="152"/>
      <c r="LTG4" s="154"/>
      <c r="LTH4" s="154"/>
      <c r="LTI4" s="152"/>
      <c r="LTJ4" s="153"/>
      <c r="LTK4" s="152"/>
      <c r="LTL4" s="152"/>
      <c r="LTM4" s="152"/>
      <c r="LTN4" s="152"/>
      <c r="LTO4" s="154"/>
      <c r="LTP4" s="154"/>
      <c r="LTQ4" s="152"/>
      <c r="LTR4" s="153"/>
      <c r="LTS4" s="152"/>
      <c r="LTT4" s="152"/>
      <c r="LTU4" s="152"/>
      <c r="LTV4" s="152"/>
      <c r="LTW4" s="154"/>
      <c r="LTX4" s="154"/>
      <c r="LTY4" s="152"/>
      <c r="LTZ4" s="153"/>
      <c r="LUA4" s="152"/>
      <c r="LUB4" s="152"/>
      <c r="LUC4" s="152"/>
      <c r="LUD4" s="152"/>
      <c r="LUE4" s="154"/>
      <c r="LUF4" s="154"/>
      <c r="LUG4" s="152"/>
      <c r="LUH4" s="153"/>
      <c r="LUI4" s="152"/>
      <c r="LUJ4" s="152"/>
      <c r="LUK4" s="152"/>
      <c r="LUL4" s="152"/>
      <c r="LUM4" s="154"/>
      <c r="LUN4" s="154"/>
      <c r="LUO4" s="152"/>
      <c r="LUP4" s="153"/>
      <c r="LUQ4" s="152"/>
      <c r="LUR4" s="152"/>
      <c r="LUS4" s="152"/>
      <c r="LUT4" s="152"/>
      <c r="LUU4" s="154"/>
      <c r="LUV4" s="154"/>
      <c r="LUW4" s="152"/>
      <c r="LUX4" s="153"/>
      <c r="LUY4" s="152"/>
      <c r="LUZ4" s="152"/>
      <c r="LVA4" s="152"/>
      <c r="LVB4" s="152"/>
      <c r="LVC4" s="154"/>
      <c r="LVD4" s="154"/>
      <c r="LVE4" s="152"/>
      <c r="LVF4" s="153"/>
      <c r="LVG4" s="152"/>
      <c r="LVH4" s="152"/>
      <c r="LVI4" s="152"/>
      <c r="LVJ4" s="152"/>
      <c r="LVK4" s="154"/>
      <c r="LVL4" s="154"/>
      <c r="LVM4" s="152"/>
      <c r="LVN4" s="153"/>
      <c r="LVO4" s="152"/>
      <c r="LVP4" s="152"/>
      <c r="LVQ4" s="152"/>
      <c r="LVR4" s="152"/>
      <c r="LVS4" s="154"/>
      <c r="LVT4" s="154"/>
      <c r="LVU4" s="152"/>
      <c r="LVV4" s="153"/>
      <c r="LVW4" s="152"/>
      <c r="LVX4" s="152"/>
      <c r="LVY4" s="152"/>
      <c r="LVZ4" s="152"/>
      <c r="LWA4" s="154"/>
      <c r="LWB4" s="154"/>
      <c r="LWC4" s="152"/>
      <c r="LWD4" s="153"/>
      <c r="LWE4" s="152"/>
      <c r="LWF4" s="152"/>
      <c r="LWG4" s="152"/>
      <c r="LWH4" s="152"/>
      <c r="LWI4" s="154"/>
      <c r="LWJ4" s="154"/>
      <c r="LWK4" s="152"/>
      <c r="LWL4" s="153"/>
      <c r="LWM4" s="152"/>
      <c r="LWN4" s="152"/>
      <c r="LWO4" s="152"/>
      <c r="LWP4" s="152"/>
      <c r="LWQ4" s="154"/>
      <c r="LWR4" s="154"/>
      <c r="LWS4" s="152"/>
      <c r="LWT4" s="153"/>
      <c r="LWU4" s="152"/>
      <c r="LWV4" s="152"/>
      <c r="LWW4" s="152"/>
      <c r="LWX4" s="152"/>
      <c r="LWY4" s="154"/>
      <c r="LWZ4" s="154"/>
      <c r="LXA4" s="152"/>
      <c r="LXB4" s="153"/>
      <c r="LXC4" s="152"/>
      <c r="LXD4" s="152"/>
      <c r="LXE4" s="152"/>
      <c r="LXF4" s="152"/>
      <c r="LXG4" s="154"/>
      <c r="LXH4" s="154"/>
      <c r="LXI4" s="152"/>
      <c r="LXJ4" s="153"/>
      <c r="LXK4" s="152"/>
      <c r="LXL4" s="152"/>
      <c r="LXM4" s="152"/>
      <c r="LXN4" s="152"/>
      <c r="LXO4" s="154"/>
      <c r="LXP4" s="154"/>
      <c r="LXQ4" s="152"/>
      <c r="LXR4" s="153"/>
      <c r="LXS4" s="152"/>
      <c r="LXT4" s="152"/>
      <c r="LXU4" s="152"/>
      <c r="LXV4" s="152"/>
      <c r="LXW4" s="154"/>
      <c r="LXX4" s="154"/>
      <c r="LXY4" s="152"/>
      <c r="LXZ4" s="153"/>
      <c r="LYA4" s="152"/>
      <c r="LYB4" s="152"/>
      <c r="LYC4" s="152"/>
      <c r="LYD4" s="152"/>
      <c r="LYE4" s="154"/>
      <c r="LYF4" s="154"/>
      <c r="LYG4" s="152"/>
      <c r="LYH4" s="153"/>
      <c r="LYI4" s="152"/>
      <c r="LYJ4" s="152"/>
      <c r="LYK4" s="152"/>
      <c r="LYL4" s="152"/>
      <c r="LYM4" s="154"/>
      <c r="LYN4" s="154"/>
      <c r="LYO4" s="152"/>
      <c r="LYP4" s="153"/>
      <c r="LYQ4" s="152"/>
      <c r="LYR4" s="152"/>
      <c r="LYS4" s="152"/>
      <c r="LYT4" s="152"/>
      <c r="LYU4" s="154"/>
      <c r="LYV4" s="154"/>
      <c r="LYW4" s="152"/>
      <c r="LYX4" s="153"/>
      <c r="LYY4" s="152"/>
      <c r="LYZ4" s="152"/>
      <c r="LZA4" s="152"/>
      <c r="LZB4" s="152"/>
      <c r="LZC4" s="154"/>
      <c r="LZD4" s="154"/>
      <c r="LZE4" s="152"/>
      <c r="LZF4" s="153"/>
      <c r="LZG4" s="152"/>
      <c r="LZH4" s="152"/>
      <c r="LZI4" s="152"/>
      <c r="LZJ4" s="152"/>
      <c r="LZK4" s="154"/>
      <c r="LZL4" s="154"/>
      <c r="LZM4" s="152"/>
      <c r="LZN4" s="153"/>
      <c r="LZO4" s="152"/>
      <c r="LZP4" s="152"/>
      <c r="LZQ4" s="152"/>
      <c r="LZR4" s="152"/>
      <c r="LZS4" s="154"/>
      <c r="LZT4" s="154"/>
      <c r="LZU4" s="152"/>
      <c r="LZV4" s="153"/>
      <c r="LZW4" s="152"/>
      <c r="LZX4" s="152"/>
      <c r="LZY4" s="152"/>
      <c r="LZZ4" s="152"/>
      <c r="MAA4" s="154"/>
      <c r="MAB4" s="154"/>
      <c r="MAC4" s="152"/>
      <c r="MAD4" s="153"/>
      <c r="MAE4" s="152"/>
      <c r="MAF4" s="152"/>
      <c r="MAG4" s="152"/>
      <c r="MAH4" s="152"/>
      <c r="MAI4" s="154"/>
      <c r="MAJ4" s="154"/>
      <c r="MAK4" s="152"/>
      <c r="MAL4" s="153"/>
      <c r="MAM4" s="152"/>
      <c r="MAN4" s="152"/>
      <c r="MAO4" s="152"/>
      <c r="MAP4" s="152"/>
      <c r="MAQ4" s="154"/>
      <c r="MAR4" s="154"/>
      <c r="MAS4" s="152"/>
      <c r="MAT4" s="153"/>
      <c r="MAU4" s="152"/>
      <c r="MAV4" s="152"/>
      <c r="MAW4" s="152"/>
      <c r="MAX4" s="152"/>
      <c r="MAY4" s="154"/>
      <c r="MAZ4" s="154"/>
      <c r="MBA4" s="152"/>
      <c r="MBB4" s="153"/>
      <c r="MBC4" s="152"/>
      <c r="MBD4" s="152"/>
      <c r="MBE4" s="152"/>
      <c r="MBF4" s="152"/>
      <c r="MBG4" s="154"/>
      <c r="MBH4" s="154"/>
      <c r="MBI4" s="152"/>
      <c r="MBJ4" s="153"/>
      <c r="MBK4" s="152"/>
      <c r="MBL4" s="152"/>
      <c r="MBM4" s="152"/>
      <c r="MBN4" s="152"/>
      <c r="MBO4" s="154"/>
      <c r="MBP4" s="154"/>
      <c r="MBQ4" s="152"/>
      <c r="MBR4" s="153"/>
      <c r="MBS4" s="152"/>
      <c r="MBT4" s="152"/>
      <c r="MBU4" s="152"/>
      <c r="MBV4" s="152"/>
      <c r="MBW4" s="154"/>
      <c r="MBX4" s="154"/>
      <c r="MBY4" s="152"/>
      <c r="MBZ4" s="153"/>
      <c r="MCA4" s="152"/>
      <c r="MCB4" s="152"/>
      <c r="MCC4" s="152"/>
      <c r="MCD4" s="152"/>
      <c r="MCE4" s="154"/>
      <c r="MCF4" s="154"/>
      <c r="MCG4" s="152"/>
      <c r="MCH4" s="153"/>
      <c r="MCI4" s="152"/>
      <c r="MCJ4" s="152"/>
      <c r="MCK4" s="152"/>
      <c r="MCL4" s="152"/>
      <c r="MCM4" s="154"/>
      <c r="MCN4" s="154"/>
      <c r="MCO4" s="152"/>
      <c r="MCP4" s="153"/>
      <c r="MCQ4" s="152"/>
      <c r="MCR4" s="152"/>
      <c r="MCS4" s="152"/>
      <c r="MCT4" s="152"/>
      <c r="MCU4" s="154"/>
      <c r="MCV4" s="154"/>
      <c r="MCW4" s="152"/>
      <c r="MCX4" s="153"/>
      <c r="MCY4" s="152"/>
      <c r="MCZ4" s="152"/>
      <c r="MDA4" s="152"/>
      <c r="MDB4" s="152"/>
      <c r="MDC4" s="154"/>
      <c r="MDD4" s="154"/>
      <c r="MDE4" s="152"/>
      <c r="MDF4" s="153"/>
      <c r="MDG4" s="152"/>
      <c r="MDH4" s="152"/>
      <c r="MDI4" s="152"/>
      <c r="MDJ4" s="152"/>
      <c r="MDK4" s="154"/>
      <c r="MDL4" s="154"/>
      <c r="MDM4" s="152"/>
      <c r="MDN4" s="153"/>
      <c r="MDO4" s="152"/>
      <c r="MDP4" s="152"/>
      <c r="MDQ4" s="152"/>
      <c r="MDR4" s="152"/>
      <c r="MDS4" s="154"/>
      <c r="MDT4" s="154"/>
      <c r="MDU4" s="152"/>
      <c r="MDV4" s="153"/>
      <c r="MDW4" s="152"/>
      <c r="MDX4" s="152"/>
      <c r="MDY4" s="152"/>
      <c r="MDZ4" s="152"/>
      <c r="MEA4" s="154"/>
      <c r="MEB4" s="154"/>
      <c r="MEC4" s="152"/>
      <c r="MED4" s="153"/>
      <c r="MEE4" s="152"/>
      <c r="MEF4" s="152"/>
      <c r="MEG4" s="152"/>
      <c r="MEH4" s="152"/>
      <c r="MEI4" s="154"/>
      <c r="MEJ4" s="154"/>
      <c r="MEK4" s="152"/>
      <c r="MEL4" s="153"/>
      <c r="MEM4" s="152"/>
      <c r="MEN4" s="152"/>
      <c r="MEO4" s="152"/>
      <c r="MEP4" s="152"/>
      <c r="MEQ4" s="154"/>
      <c r="MER4" s="154"/>
      <c r="MES4" s="152"/>
      <c r="MET4" s="153"/>
      <c r="MEU4" s="152"/>
      <c r="MEV4" s="152"/>
      <c r="MEW4" s="152"/>
      <c r="MEX4" s="152"/>
      <c r="MEY4" s="154"/>
      <c r="MEZ4" s="154"/>
      <c r="MFA4" s="152"/>
      <c r="MFB4" s="153"/>
      <c r="MFC4" s="152"/>
      <c r="MFD4" s="152"/>
      <c r="MFE4" s="152"/>
      <c r="MFF4" s="152"/>
      <c r="MFG4" s="154"/>
      <c r="MFH4" s="154"/>
      <c r="MFI4" s="152"/>
      <c r="MFJ4" s="153"/>
      <c r="MFK4" s="152"/>
      <c r="MFL4" s="152"/>
      <c r="MFM4" s="152"/>
      <c r="MFN4" s="152"/>
      <c r="MFO4" s="154"/>
      <c r="MFP4" s="154"/>
      <c r="MFQ4" s="152"/>
      <c r="MFR4" s="153"/>
      <c r="MFS4" s="152"/>
      <c r="MFT4" s="152"/>
      <c r="MFU4" s="152"/>
      <c r="MFV4" s="152"/>
      <c r="MFW4" s="154"/>
      <c r="MFX4" s="154"/>
      <c r="MFY4" s="152"/>
      <c r="MFZ4" s="153"/>
      <c r="MGA4" s="152"/>
      <c r="MGB4" s="152"/>
      <c r="MGC4" s="152"/>
      <c r="MGD4" s="152"/>
      <c r="MGE4" s="154"/>
      <c r="MGF4" s="154"/>
      <c r="MGG4" s="152"/>
      <c r="MGH4" s="153"/>
      <c r="MGI4" s="152"/>
      <c r="MGJ4" s="152"/>
      <c r="MGK4" s="152"/>
      <c r="MGL4" s="152"/>
      <c r="MGM4" s="154"/>
      <c r="MGN4" s="154"/>
      <c r="MGO4" s="152"/>
      <c r="MGP4" s="153"/>
      <c r="MGQ4" s="152"/>
      <c r="MGR4" s="152"/>
      <c r="MGS4" s="152"/>
      <c r="MGT4" s="152"/>
      <c r="MGU4" s="154"/>
      <c r="MGV4" s="154"/>
      <c r="MGW4" s="152"/>
      <c r="MGX4" s="153"/>
      <c r="MGY4" s="152"/>
      <c r="MGZ4" s="152"/>
      <c r="MHA4" s="152"/>
      <c r="MHB4" s="152"/>
      <c r="MHC4" s="154"/>
      <c r="MHD4" s="154"/>
      <c r="MHE4" s="152"/>
      <c r="MHF4" s="153"/>
      <c r="MHG4" s="152"/>
      <c r="MHH4" s="152"/>
      <c r="MHI4" s="152"/>
      <c r="MHJ4" s="152"/>
      <c r="MHK4" s="154"/>
      <c r="MHL4" s="154"/>
      <c r="MHM4" s="152"/>
      <c r="MHN4" s="153"/>
      <c r="MHO4" s="152"/>
      <c r="MHP4" s="152"/>
      <c r="MHQ4" s="152"/>
      <c r="MHR4" s="152"/>
      <c r="MHS4" s="154"/>
      <c r="MHT4" s="154"/>
      <c r="MHU4" s="152"/>
      <c r="MHV4" s="153"/>
      <c r="MHW4" s="152"/>
      <c r="MHX4" s="152"/>
      <c r="MHY4" s="152"/>
      <c r="MHZ4" s="152"/>
      <c r="MIA4" s="154"/>
      <c r="MIB4" s="154"/>
      <c r="MIC4" s="152"/>
      <c r="MID4" s="153"/>
      <c r="MIE4" s="152"/>
      <c r="MIF4" s="152"/>
      <c r="MIG4" s="152"/>
      <c r="MIH4" s="152"/>
      <c r="MII4" s="154"/>
      <c r="MIJ4" s="154"/>
      <c r="MIK4" s="152"/>
      <c r="MIL4" s="153"/>
      <c r="MIM4" s="152"/>
      <c r="MIN4" s="152"/>
      <c r="MIO4" s="152"/>
      <c r="MIP4" s="152"/>
      <c r="MIQ4" s="154"/>
      <c r="MIR4" s="154"/>
      <c r="MIS4" s="152"/>
      <c r="MIT4" s="153"/>
      <c r="MIU4" s="152"/>
      <c r="MIV4" s="152"/>
      <c r="MIW4" s="152"/>
      <c r="MIX4" s="152"/>
      <c r="MIY4" s="154"/>
      <c r="MIZ4" s="154"/>
      <c r="MJA4" s="152"/>
      <c r="MJB4" s="153"/>
      <c r="MJC4" s="152"/>
      <c r="MJD4" s="152"/>
      <c r="MJE4" s="152"/>
      <c r="MJF4" s="152"/>
      <c r="MJG4" s="154"/>
      <c r="MJH4" s="154"/>
      <c r="MJI4" s="152"/>
      <c r="MJJ4" s="153"/>
      <c r="MJK4" s="152"/>
      <c r="MJL4" s="152"/>
      <c r="MJM4" s="152"/>
      <c r="MJN4" s="152"/>
      <c r="MJO4" s="154"/>
      <c r="MJP4" s="154"/>
      <c r="MJQ4" s="152"/>
      <c r="MJR4" s="153"/>
      <c r="MJS4" s="152"/>
      <c r="MJT4" s="152"/>
      <c r="MJU4" s="152"/>
      <c r="MJV4" s="152"/>
      <c r="MJW4" s="154"/>
      <c r="MJX4" s="154"/>
      <c r="MJY4" s="152"/>
      <c r="MJZ4" s="153"/>
      <c r="MKA4" s="152"/>
      <c r="MKB4" s="152"/>
      <c r="MKC4" s="152"/>
      <c r="MKD4" s="152"/>
      <c r="MKE4" s="154"/>
      <c r="MKF4" s="154"/>
      <c r="MKG4" s="152"/>
      <c r="MKH4" s="153"/>
      <c r="MKI4" s="152"/>
      <c r="MKJ4" s="152"/>
      <c r="MKK4" s="152"/>
      <c r="MKL4" s="152"/>
      <c r="MKM4" s="154"/>
      <c r="MKN4" s="154"/>
      <c r="MKO4" s="152"/>
      <c r="MKP4" s="153"/>
      <c r="MKQ4" s="152"/>
      <c r="MKR4" s="152"/>
      <c r="MKS4" s="152"/>
      <c r="MKT4" s="152"/>
      <c r="MKU4" s="154"/>
      <c r="MKV4" s="154"/>
      <c r="MKW4" s="152"/>
      <c r="MKX4" s="153"/>
      <c r="MKY4" s="152"/>
      <c r="MKZ4" s="152"/>
      <c r="MLA4" s="152"/>
      <c r="MLB4" s="152"/>
      <c r="MLC4" s="154"/>
      <c r="MLD4" s="154"/>
      <c r="MLE4" s="152"/>
      <c r="MLF4" s="153"/>
      <c r="MLG4" s="152"/>
      <c r="MLH4" s="152"/>
      <c r="MLI4" s="152"/>
      <c r="MLJ4" s="152"/>
      <c r="MLK4" s="154"/>
      <c r="MLL4" s="154"/>
      <c r="MLM4" s="152"/>
      <c r="MLN4" s="153"/>
      <c r="MLO4" s="152"/>
      <c r="MLP4" s="152"/>
      <c r="MLQ4" s="152"/>
      <c r="MLR4" s="152"/>
      <c r="MLS4" s="154"/>
      <c r="MLT4" s="154"/>
      <c r="MLU4" s="152"/>
      <c r="MLV4" s="153"/>
      <c r="MLW4" s="152"/>
      <c r="MLX4" s="152"/>
      <c r="MLY4" s="152"/>
      <c r="MLZ4" s="152"/>
      <c r="MMA4" s="154"/>
      <c r="MMB4" s="154"/>
      <c r="MMC4" s="152"/>
      <c r="MMD4" s="153"/>
      <c r="MME4" s="152"/>
      <c r="MMF4" s="152"/>
      <c r="MMG4" s="152"/>
      <c r="MMH4" s="152"/>
      <c r="MMI4" s="154"/>
      <c r="MMJ4" s="154"/>
      <c r="MMK4" s="152"/>
      <c r="MML4" s="153"/>
      <c r="MMM4" s="152"/>
      <c r="MMN4" s="152"/>
      <c r="MMO4" s="152"/>
      <c r="MMP4" s="152"/>
      <c r="MMQ4" s="154"/>
      <c r="MMR4" s="154"/>
      <c r="MMS4" s="152"/>
      <c r="MMT4" s="153"/>
      <c r="MMU4" s="152"/>
      <c r="MMV4" s="152"/>
      <c r="MMW4" s="152"/>
      <c r="MMX4" s="152"/>
      <c r="MMY4" s="154"/>
      <c r="MMZ4" s="154"/>
      <c r="MNA4" s="152"/>
      <c r="MNB4" s="153"/>
      <c r="MNC4" s="152"/>
      <c r="MND4" s="152"/>
      <c r="MNE4" s="152"/>
      <c r="MNF4" s="152"/>
      <c r="MNG4" s="154"/>
      <c r="MNH4" s="154"/>
      <c r="MNI4" s="152"/>
      <c r="MNJ4" s="153"/>
      <c r="MNK4" s="152"/>
      <c r="MNL4" s="152"/>
      <c r="MNM4" s="152"/>
      <c r="MNN4" s="152"/>
      <c r="MNO4" s="154"/>
      <c r="MNP4" s="154"/>
      <c r="MNQ4" s="152"/>
      <c r="MNR4" s="153"/>
      <c r="MNS4" s="152"/>
      <c r="MNT4" s="152"/>
      <c r="MNU4" s="152"/>
      <c r="MNV4" s="152"/>
      <c r="MNW4" s="154"/>
      <c r="MNX4" s="154"/>
      <c r="MNY4" s="152"/>
      <c r="MNZ4" s="153"/>
      <c r="MOA4" s="152"/>
      <c r="MOB4" s="152"/>
      <c r="MOC4" s="152"/>
      <c r="MOD4" s="152"/>
      <c r="MOE4" s="154"/>
      <c r="MOF4" s="154"/>
      <c r="MOG4" s="152"/>
      <c r="MOH4" s="153"/>
      <c r="MOI4" s="152"/>
      <c r="MOJ4" s="152"/>
      <c r="MOK4" s="152"/>
      <c r="MOL4" s="152"/>
      <c r="MOM4" s="154"/>
      <c r="MON4" s="154"/>
      <c r="MOO4" s="152"/>
      <c r="MOP4" s="153"/>
      <c r="MOQ4" s="152"/>
      <c r="MOR4" s="152"/>
      <c r="MOS4" s="152"/>
      <c r="MOT4" s="152"/>
      <c r="MOU4" s="154"/>
      <c r="MOV4" s="154"/>
      <c r="MOW4" s="152"/>
      <c r="MOX4" s="153"/>
      <c r="MOY4" s="152"/>
      <c r="MOZ4" s="152"/>
      <c r="MPA4" s="152"/>
      <c r="MPB4" s="152"/>
      <c r="MPC4" s="154"/>
      <c r="MPD4" s="154"/>
      <c r="MPE4" s="152"/>
      <c r="MPF4" s="153"/>
      <c r="MPG4" s="152"/>
      <c r="MPH4" s="152"/>
      <c r="MPI4" s="152"/>
      <c r="MPJ4" s="152"/>
      <c r="MPK4" s="154"/>
      <c r="MPL4" s="154"/>
      <c r="MPM4" s="152"/>
      <c r="MPN4" s="153"/>
      <c r="MPO4" s="152"/>
      <c r="MPP4" s="152"/>
      <c r="MPQ4" s="152"/>
      <c r="MPR4" s="152"/>
      <c r="MPS4" s="154"/>
      <c r="MPT4" s="154"/>
      <c r="MPU4" s="152"/>
      <c r="MPV4" s="153"/>
      <c r="MPW4" s="152"/>
      <c r="MPX4" s="152"/>
      <c r="MPY4" s="152"/>
      <c r="MPZ4" s="152"/>
      <c r="MQA4" s="154"/>
      <c r="MQB4" s="154"/>
      <c r="MQC4" s="152"/>
      <c r="MQD4" s="153"/>
      <c r="MQE4" s="152"/>
      <c r="MQF4" s="152"/>
      <c r="MQG4" s="152"/>
      <c r="MQH4" s="152"/>
      <c r="MQI4" s="154"/>
      <c r="MQJ4" s="154"/>
      <c r="MQK4" s="152"/>
      <c r="MQL4" s="153"/>
      <c r="MQM4" s="152"/>
      <c r="MQN4" s="152"/>
      <c r="MQO4" s="152"/>
      <c r="MQP4" s="152"/>
      <c r="MQQ4" s="154"/>
      <c r="MQR4" s="154"/>
      <c r="MQS4" s="152"/>
      <c r="MQT4" s="153"/>
      <c r="MQU4" s="152"/>
      <c r="MQV4" s="152"/>
      <c r="MQW4" s="152"/>
      <c r="MQX4" s="152"/>
      <c r="MQY4" s="154"/>
      <c r="MQZ4" s="154"/>
      <c r="MRA4" s="152"/>
      <c r="MRB4" s="153"/>
      <c r="MRC4" s="152"/>
      <c r="MRD4" s="152"/>
      <c r="MRE4" s="152"/>
      <c r="MRF4" s="152"/>
      <c r="MRG4" s="154"/>
      <c r="MRH4" s="154"/>
      <c r="MRI4" s="152"/>
      <c r="MRJ4" s="153"/>
      <c r="MRK4" s="152"/>
      <c r="MRL4" s="152"/>
      <c r="MRM4" s="152"/>
      <c r="MRN4" s="152"/>
      <c r="MRO4" s="154"/>
      <c r="MRP4" s="154"/>
      <c r="MRQ4" s="152"/>
      <c r="MRR4" s="153"/>
      <c r="MRS4" s="152"/>
      <c r="MRT4" s="152"/>
      <c r="MRU4" s="152"/>
      <c r="MRV4" s="152"/>
      <c r="MRW4" s="154"/>
      <c r="MRX4" s="154"/>
      <c r="MRY4" s="152"/>
      <c r="MRZ4" s="153"/>
      <c r="MSA4" s="152"/>
      <c r="MSB4" s="152"/>
      <c r="MSC4" s="152"/>
      <c r="MSD4" s="152"/>
      <c r="MSE4" s="154"/>
      <c r="MSF4" s="154"/>
      <c r="MSG4" s="152"/>
      <c r="MSH4" s="153"/>
      <c r="MSI4" s="152"/>
      <c r="MSJ4" s="152"/>
      <c r="MSK4" s="152"/>
      <c r="MSL4" s="152"/>
      <c r="MSM4" s="154"/>
      <c r="MSN4" s="154"/>
      <c r="MSO4" s="152"/>
      <c r="MSP4" s="153"/>
      <c r="MSQ4" s="152"/>
      <c r="MSR4" s="152"/>
      <c r="MSS4" s="152"/>
      <c r="MST4" s="152"/>
      <c r="MSU4" s="154"/>
      <c r="MSV4" s="154"/>
      <c r="MSW4" s="152"/>
      <c r="MSX4" s="153"/>
      <c r="MSY4" s="152"/>
      <c r="MSZ4" s="152"/>
      <c r="MTA4" s="152"/>
      <c r="MTB4" s="152"/>
      <c r="MTC4" s="154"/>
      <c r="MTD4" s="154"/>
      <c r="MTE4" s="152"/>
      <c r="MTF4" s="153"/>
      <c r="MTG4" s="152"/>
      <c r="MTH4" s="152"/>
      <c r="MTI4" s="152"/>
      <c r="MTJ4" s="152"/>
      <c r="MTK4" s="154"/>
      <c r="MTL4" s="154"/>
      <c r="MTM4" s="152"/>
      <c r="MTN4" s="153"/>
      <c r="MTO4" s="152"/>
      <c r="MTP4" s="152"/>
      <c r="MTQ4" s="152"/>
      <c r="MTR4" s="152"/>
      <c r="MTS4" s="154"/>
      <c r="MTT4" s="154"/>
      <c r="MTU4" s="152"/>
      <c r="MTV4" s="153"/>
      <c r="MTW4" s="152"/>
      <c r="MTX4" s="152"/>
      <c r="MTY4" s="152"/>
      <c r="MTZ4" s="152"/>
      <c r="MUA4" s="154"/>
      <c r="MUB4" s="154"/>
      <c r="MUC4" s="152"/>
      <c r="MUD4" s="153"/>
      <c r="MUE4" s="152"/>
      <c r="MUF4" s="152"/>
      <c r="MUG4" s="152"/>
      <c r="MUH4" s="152"/>
      <c r="MUI4" s="154"/>
      <c r="MUJ4" s="154"/>
      <c r="MUK4" s="152"/>
      <c r="MUL4" s="153"/>
      <c r="MUM4" s="152"/>
      <c r="MUN4" s="152"/>
      <c r="MUO4" s="152"/>
      <c r="MUP4" s="152"/>
      <c r="MUQ4" s="154"/>
      <c r="MUR4" s="154"/>
      <c r="MUS4" s="152"/>
      <c r="MUT4" s="153"/>
      <c r="MUU4" s="152"/>
      <c r="MUV4" s="152"/>
      <c r="MUW4" s="152"/>
      <c r="MUX4" s="152"/>
      <c r="MUY4" s="154"/>
      <c r="MUZ4" s="154"/>
      <c r="MVA4" s="152"/>
      <c r="MVB4" s="153"/>
      <c r="MVC4" s="152"/>
      <c r="MVD4" s="152"/>
      <c r="MVE4" s="152"/>
      <c r="MVF4" s="152"/>
      <c r="MVG4" s="154"/>
      <c r="MVH4" s="154"/>
      <c r="MVI4" s="152"/>
      <c r="MVJ4" s="153"/>
      <c r="MVK4" s="152"/>
      <c r="MVL4" s="152"/>
      <c r="MVM4" s="152"/>
      <c r="MVN4" s="152"/>
      <c r="MVO4" s="154"/>
      <c r="MVP4" s="154"/>
      <c r="MVQ4" s="152"/>
      <c r="MVR4" s="153"/>
      <c r="MVS4" s="152"/>
      <c r="MVT4" s="152"/>
      <c r="MVU4" s="152"/>
      <c r="MVV4" s="152"/>
      <c r="MVW4" s="154"/>
      <c r="MVX4" s="154"/>
      <c r="MVY4" s="152"/>
      <c r="MVZ4" s="153"/>
      <c r="MWA4" s="152"/>
      <c r="MWB4" s="152"/>
      <c r="MWC4" s="152"/>
      <c r="MWD4" s="152"/>
      <c r="MWE4" s="154"/>
      <c r="MWF4" s="154"/>
      <c r="MWG4" s="152"/>
      <c r="MWH4" s="153"/>
      <c r="MWI4" s="152"/>
      <c r="MWJ4" s="152"/>
      <c r="MWK4" s="152"/>
      <c r="MWL4" s="152"/>
      <c r="MWM4" s="154"/>
      <c r="MWN4" s="154"/>
      <c r="MWO4" s="152"/>
      <c r="MWP4" s="153"/>
      <c r="MWQ4" s="152"/>
      <c r="MWR4" s="152"/>
      <c r="MWS4" s="152"/>
      <c r="MWT4" s="152"/>
      <c r="MWU4" s="154"/>
      <c r="MWV4" s="154"/>
      <c r="MWW4" s="152"/>
      <c r="MWX4" s="153"/>
      <c r="MWY4" s="152"/>
      <c r="MWZ4" s="152"/>
      <c r="MXA4" s="152"/>
      <c r="MXB4" s="152"/>
      <c r="MXC4" s="154"/>
      <c r="MXD4" s="154"/>
      <c r="MXE4" s="152"/>
      <c r="MXF4" s="153"/>
      <c r="MXG4" s="152"/>
      <c r="MXH4" s="152"/>
      <c r="MXI4" s="152"/>
      <c r="MXJ4" s="152"/>
      <c r="MXK4" s="154"/>
      <c r="MXL4" s="154"/>
      <c r="MXM4" s="152"/>
      <c r="MXN4" s="153"/>
      <c r="MXO4" s="152"/>
      <c r="MXP4" s="152"/>
      <c r="MXQ4" s="152"/>
      <c r="MXR4" s="152"/>
      <c r="MXS4" s="154"/>
      <c r="MXT4" s="154"/>
      <c r="MXU4" s="152"/>
      <c r="MXV4" s="153"/>
      <c r="MXW4" s="152"/>
      <c r="MXX4" s="152"/>
      <c r="MXY4" s="152"/>
      <c r="MXZ4" s="152"/>
      <c r="MYA4" s="154"/>
      <c r="MYB4" s="154"/>
      <c r="MYC4" s="152"/>
      <c r="MYD4" s="153"/>
      <c r="MYE4" s="152"/>
      <c r="MYF4" s="152"/>
      <c r="MYG4" s="152"/>
      <c r="MYH4" s="152"/>
      <c r="MYI4" s="154"/>
      <c r="MYJ4" s="154"/>
      <c r="MYK4" s="152"/>
      <c r="MYL4" s="153"/>
      <c r="MYM4" s="152"/>
      <c r="MYN4" s="152"/>
      <c r="MYO4" s="152"/>
      <c r="MYP4" s="152"/>
      <c r="MYQ4" s="154"/>
      <c r="MYR4" s="154"/>
      <c r="MYS4" s="152"/>
      <c r="MYT4" s="153"/>
      <c r="MYU4" s="152"/>
      <c r="MYV4" s="152"/>
      <c r="MYW4" s="152"/>
      <c r="MYX4" s="152"/>
      <c r="MYY4" s="154"/>
      <c r="MYZ4" s="154"/>
      <c r="MZA4" s="152"/>
      <c r="MZB4" s="153"/>
      <c r="MZC4" s="152"/>
      <c r="MZD4" s="152"/>
      <c r="MZE4" s="152"/>
      <c r="MZF4" s="152"/>
      <c r="MZG4" s="154"/>
      <c r="MZH4" s="154"/>
      <c r="MZI4" s="152"/>
      <c r="MZJ4" s="153"/>
      <c r="MZK4" s="152"/>
      <c r="MZL4" s="152"/>
      <c r="MZM4" s="152"/>
      <c r="MZN4" s="152"/>
      <c r="MZO4" s="154"/>
      <c r="MZP4" s="154"/>
      <c r="MZQ4" s="152"/>
      <c r="MZR4" s="153"/>
      <c r="MZS4" s="152"/>
      <c r="MZT4" s="152"/>
      <c r="MZU4" s="152"/>
      <c r="MZV4" s="152"/>
      <c r="MZW4" s="154"/>
      <c r="MZX4" s="154"/>
      <c r="MZY4" s="152"/>
      <c r="MZZ4" s="153"/>
      <c r="NAA4" s="152"/>
      <c r="NAB4" s="152"/>
      <c r="NAC4" s="152"/>
      <c r="NAD4" s="152"/>
      <c r="NAE4" s="154"/>
      <c r="NAF4" s="154"/>
      <c r="NAG4" s="152"/>
      <c r="NAH4" s="153"/>
      <c r="NAI4" s="152"/>
      <c r="NAJ4" s="152"/>
      <c r="NAK4" s="152"/>
      <c r="NAL4" s="152"/>
      <c r="NAM4" s="154"/>
      <c r="NAN4" s="154"/>
      <c r="NAO4" s="152"/>
      <c r="NAP4" s="153"/>
      <c r="NAQ4" s="152"/>
      <c r="NAR4" s="152"/>
      <c r="NAS4" s="152"/>
      <c r="NAT4" s="152"/>
      <c r="NAU4" s="154"/>
      <c r="NAV4" s="154"/>
      <c r="NAW4" s="152"/>
      <c r="NAX4" s="153"/>
      <c r="NAY4" s="152"/>
      <c r="NAZ4" s="152"/>
      <c r="NBA4" s="152"/>
      <c r="NBB4" s="152"/>
      <c r="NBC4" s="154"/>
      <c r="NBD4" s="154"/>
      <c r="NBE4" s="152"/>
      <c r="NBF4" s="153"/>
      <c r="NBG4" s="152"/>
      <c r="NBH4" s="152"/>
      <c r="NBI4" s="152"/>
      <c r="NBJ4" s="152"/>
      <c r="NBK4" s="154"/>
      <c r="NBL4" s="154"/>
      <c r="NBM4" s="152"/>
      <c r="NBN4" s="153"/>
      <c r="NBO4" s="152"/>
      <c r="NBP4" s="152"/>
      <c r="NBQ4" s="152"/>
      <c r="NBR4" s="152"/>
      <c r="NBS4" s="154"/>
      <c r="NBT4" s="154"/>
      <c r="NBU4" s="152"/>
      <c r="NBV4" s="153"/>
      <c r="NBW4" s="152"/>
      <c r="NBX4" s="152"/>
      <c r="NBY4" s="152"/>
      <c r="NBZ4" s="152"/>
      <c r="NCA4" s="154"/>
      <c r="NCB4" s="154"/>
      <c r="NCC4" s="152"/>
      <c r="NCD4" s="153"/>
      <c r="NCE4" s="152"/>
      <c r="NCF4" s="152"/>
      <c r="NCG4" s="152"/>
      <c r="NCH4" s="152"/>
      <c r="NCI4" s="154"/>
      <c r="NCJ4" s="154"/>
      <c r="NCK4" s="152"/>
      <c r="NCL4" s="153"/>
      <c r="NCM4" s="152"/>
      <c r="NCN4" s="152"/>
      <c r="NCO4" s="152"/>
      <c r="NCP4" s="152"/>
      <c r="NCQ4" s="154"/>
      <c r="NCR4" s="154"/>
      <c r="NCS4" s="152"/>
      <c r="NCT4" s="153"/>
      <c r="NCU4" s="152"/>
      <c r="NCV4" s="152"/>
      <c r="NCW4" s="152"/>
      <c r="NCX4" s="152"/>
      <c r="NCY4" s="154"/>
      <c r="NCZ4" s="154"/>
      <c r="NDA4" s="152"/>
      <c r="NDB4" s="153"/>
      <c r="NDC4" s="152"/>
      <c r="NDD4" s="152"/>
      <c r="NDE4" s="152"/>
      <c r="NDF4" s="152"/>
      <c r="NDG4" s="154"/>
      <c r="NDH4" s="154"/>
      <c r="NDI4" s="152"/>
      <c r="NDJ4" s="153"/>
      <c r="NDK4" s="152"/>
      <c r="NDL4" s="152"/>
      <c r="NDM4" s="152"/>
      <c r="NDN4" s="152"/>
      <c r="NDO4" s="154"/>
      <c r="NDP4" s="154"/>
      <c r="NDQ4" s="152"/>
      <c r="NDR4" s="153"/>
      <c r="NDS4" s="152"/>
      <c r="NDT4" s="152"/>
      <c r="NDU4" s="152"/>
      <c r="NDV4" s="152"/>
      <c r="NDW4" s="154"/>
      <c r="NDX4" s="154"/>
      <c r="NDY4" s="152"/>
      <c r="NDZ4" s="153"/>
      <c r="NEA4" s="152"/>
      <c r="NEB4" s="152"/>
      <c r="NEC4" s="152"/>
      <c r="NED4" s="152"/>
      <c r="NEE4" s="154"/>
      <c r="NEF4" s="154"/>
      <c r="NEG4" s="152"/>
      <c r="NEH4" s="153"/>
      <c r="NEI4" s="152"/>
      <c r="NEJ4" s="152"/>
      <c r="NEK4" s="152"/>
      <c r="NEL4" s="152"/>
      <c r="NEM4" s="154"/>
      <c r="NEN4" s="154"/>
      <c r="NEO4" s="152"/>
      <c r="NEP4" s="153"/>
      <c r="NEQ4" s="152"/>
      <c r="NER4" s="152"/>
      <c r="NES4" s="152"/>
      <c r="NET4" s="152"/>
      <c r="NEU4" s="154"/>
      <c r="NEV4" s="154"/>
      <c r="NEW4" s="152"/>
      <c r="NEX4" s="153"/>
      <c r="NEY4" s="152"/>
      <c r="NEZ4" s="152"/>
      <c r="NFA4" s="152"/>
      <c r="NFB4" s="152"/>
      <c r="NFC4" s="154"/>
      <c r="NFD4" s="154"/>
      <c r="NFE4" s="152"/>
      <c r="NFF4" s="153"/>
      <c r="NFG4" s="152"/>
      <c r="NFH4" s="152"/>
      <c r="NFI4" s="152"/>
      <c r="NFJ4" s="152"/>
      <c r="NFK4" s="154"/>
      <c r="NFL4" s="154"/>
      <c r="NFM4" s="152"/>
      <c r="NFN4" s="153"/>
      <c r="NFO4" s="152"/>
      <c r="NFP4" s="152"/>
      <c r="NFQ4" s="152"/>
      <c r="NFR4" s="152"/>
      <c r="NFS4" s="154"/>
      <c r="NFT4" s="154"/>
      <c r="NFU4" s="152"/>
      <c r="NFV4" s="153"/>
      <c r="NFW4" s="152"/>
      <c r="NFX4" s="152"/>
      <c r="NFY4" s="152"/>
      <c r="NFZ4" s="152"/>
      <c r="NGA4" s="154"/>
      <c r="NGB4" s="154"/>
      <c r="NGC4" s="152"/>
      <c r="NGD4" s="153"/>
      <c r="NGE4" s="152"/>
      <c r="NGF4" s="152"/>
      <c r="NGG4" s="152"/>
      <c r="NGH4" s="152"/>
      <c r="NGI4" s="154"/>
      <c r="NGJ4" s="154"/>
      <c r="NGK4" s="152"/>
      <c r="NGL4" s="153"/>
      <c r="NGM4" s="152"/>
      <c r="NGN4" s="152"/>
      <c r="NGO4" s="152"/>
      <c r="NGP4" s="152"/>
      <c r="NGQ4" s="154"/>
      <c r="NGR4" s="154"/>
      <c r="NGS4" s="152"/>
      <c r="NGT4" s="153"/>
      <c r="NGU4" s="152"/>
      <c r="NGV4" s="152"/>
      <c r="NGW4" s="152"/>
      <c r="NGX4" s="152"/>
      <c r="NGY4" s="154"/>
      <c r="NGZ4" s="154"/>
      <c r="NHA4" s="152"/>
      <c r="NHB4" s="153"/>
      <c r="NHC4" s="152"/>
      <c r="NHD4" s="152"/>
      <c r="NHE4" s="152"/>
      <c r="NHF4" s="152"/>
      <c r="NHG4" s="154"/>
      <c r="NHH4" s="154"/>
      <c r="NHI4" s="152"/>
      <c r="NHJ4" s="153"/>
      <c r="NHK4" s="152"/>
      <c r="NHL4" s="152"/>
      <c r="NHM4" s="152"/>
      <c r="NHN4" s="152"/>
      <c r="NHO4" s="154"/>
      <c r="NHP4" s="154"/>
      <c r="NHQ4" s="152"/>
      <c r="NHR4" s="153"/>
      <c r="NHS4" s="152"/>
      <c r="NHT4" s="152"/>
      <c r="NHU4" s="152"/>
      <c r="NHV4" s="152"/>
      <c r="NHW4" s="154"/>
      <c r="NHX4" s="154"/>
      <c r="NHY4" s="152"/>
      <c r="NHZ4" s="153"/>
      <c r="NIA4" s="152"/>
      <c r="NIB4" s="152"/>
      <c r="NIC4" s="152"/>
      <c r="NID4" s="152"/>
      <c r="NIE4" s="154"/>
      <c r="NIF4" s="154"/>
      <c r="NIG4" s="152"/>
      <c r="NIH4" s="153"/>
      <c r="NII4" s="152"/>
      <c r="NIJ4" s="152"/>
      <c r="NIK4" s="152"/>
      <c r="NIL4" s="152"/>
      <c r="NIM4" s="154"/>
      <c r="NIN4" s="154"/>
      <c r="NIO4" s="152"/>
      <c r="NIP4" s="153"/>
      <c r="NIQ4" s="152"/>
      <c r="NIR4" s="152"/>
      <c r="NIS4" s="152"/>
      <c r="NIT4" s="152"/>
      <c r="NIU4" s="154"/>
      <c r="NIV4" s="154"/>
      <c r="NIW4" s="152"/>
      <c r="NIX4" s="153"/>
      <c r="NIY4" s="152"/>
      <c r="NIZ4" s="152"/>
      <c r="NJA4" s="152"/>
      <c r="NJB4" s="152"/>
      <c r="NJC4" s="154"/>
      <c r="NJD4" s="154"/>
      <c r="NJE4" s="152"/>
      <c r="NJF4" s="153"/>
      <c r="NJG4" s="152"/>
      <c r="NJH4" s="152"/>
      <c r="NJI4" s="152"/>
      <c r="NJJ4" s="152"/>
      <c r="NJK4" s="154"/>
      <c r="NJL4" s="154"/>
      <c r="NJM4" s="152"/>
      <c r="NJN4" s="153"/>
      <c r="NJO4" s="152"/>
      <c r="NJP4" s="152"/>
      <c r="NJQ4" s="152"/>
      <c r="NJR4" s="152"/>
      <c r="NJS4" s="154"/>
      <c r="NJT4" s="154"/>
      <c r="NJU4" s="152"/>
      <c r="NJV4" s="153"/>
      <c r="NJW4" s="152"/>
      <c r="NJX4" s="152"/>
      <c r="NJY4" s="152"/>
      <c r="NJZ4" s="152"/>
      <c r="NKA4" s="154"/>
      <c r="NKB4" s="154"/>
      <c r="NKC4" s="152"/>
      <c r="NKD4" s="153"/>
      <c r="NKE4" s="152"/>
      <c r="NKF4" s="152"/>
      <c r="NKG4" s="152"/>
      <c r="NKH4" s="152"/>
      <c r="NKI4" s="154"/>
      <c r="NKJ4" s="154"/>
      <c r="NKK4" s="152"/>
      <c r="NKL4" s="153"/>
      <c r="NKM4" s="152"/>
      <c r="NKN4" s="152"/>
      <c r="NKO4" s="152"/>
      <c r="NKP4" s="152"/>
      <c r="NKQ4" s="154"/>
      <c r="NKR4" s="154"/>
      <c r="NKS4" s="152"/>
      <c r="NKT4" s="153"/>
      <c r="NKU4" s="152"/>
      <c r="NKV4" s="152"/>
      <c r="NKW4" s="152"/>
      <c r="NKX4" s="152"/>
      <c r="NKY4" s="154"/>
      <c r="NKZ4" s="154"/>
      <c r="NLA4" s="152"/>
      <c r="NLB4" s="153"/>
      <c r="NLC4" s="152"/>
      <c r="NLD4" s="152"/>
      <c r="NLE4" s="152"/>
      <c r="NLF4" s="152"/>
      <c r="NLG4" s="154"/>
      <c r="NLH4" s="154"/>
      <c r="NLI4" s="152"/>
      <c r="NLJ4" s="153"/>
      <c r="NLK4" s="152"/>
      <c r="NLL4" s="152"/>
      <c r="NLM4" s="152"/>
      <c r="NLN4" s="152"/>
      <c r="NLO4" s="154"/>
      <c r="NLP4" s="154"/>
      <c r="NLQ4" s="152"/>
      <c r="NLR4" s="153"/>
      <c r="NLS4" s="152"/>
      <c r="NLT4" s="152"/>
      <c r="NLU4" s="152"/>
      <c r="NLV4" s="152"/>
      <c r="NLW4" s="154"/>
      <c r="NLX4" s="154"/>
      <c r="NLY4" s="152"/>
      <c r="NLZ4" s="153"/>
      <c r="NMA4" s="152"/>
      <c r="NMB4" s="152"/>
      <c r="NMC4" s="152"/>
      <c r="NMD4" s="152"/>
      <c r="NME4" s="154"/>
      <c r="NMF4" s="154"/>
      <c r="NMG4" s="152"/>
      <c r="NMH4" s="153"/>
      <c r="NMI4" s="152"/>
      <c r="NMJ4" s="152"/>
      <c r="NMK4" s="152"/>
      <c r="NML4" s="152"/>
      <c r="NMM4" s="154"/>
      <c r="NMN4" s="154"/>
      <c r="NMO4" s="152"/>
      <c r="NMP4" s="153"/>
      <c r="NMQ4" s="152"/>
      <c r="NMR4" s="152"/>
      <c r="NMS4" s="152"/>
      <c r="NMT4" s="152"/>
      <c r="NMU4" s="154"/>
      <c r="NMV4" s="154"/>
      <c r="NMW4" s="152"/>
      <c r="NMX4" s="153"/>
      <c r="NMY4" s="152"/>
      <c r="NMZ4" s="152"/>
      <c r="NNA4" s="152"/>
      <c r="NNB4" s="152"/>
      <c r="NNC4" s="154"/>
      <c r="NND4" s="154"/>
      <c r="NNE4" s="152"/>
      <c r="NNF4" s="153"/>
      <c r="NNG4" s="152"/>
      <c r="NNH4" s="152"/>
      <c r="NNI4" s="152"/>
      <c r="NNJ4" s="152"/>
      <c r="NNK4" s="154"/>
      <c r="NNL4" s="154"/>
      <c r="NNM4" s="152"/>
      <c r="NNN4" s="153"/>
      <c r="NNO4" s="152"/>
      <c r="NNP4" s="152"/>
      <c r="NNQ4" s="152"/>
      <c r="NNR4" s="152"/>
      <c r="NNS4" s="154"/>
      <c r="NNT4" s="154"/>
      <c r="NNU4" s="152"/>
      <c r="NNV4" s="153"/>
      <c r="NNW4" s="152"/>
      <c r="NNX4" s="152"/>
      <c r="NNY4" s="152"/>
      <c r="NNZ4" s="152"/>
      <c r="NOA4" s="154"/>
      <c r="NOB4" s="154"/>
      <c r="NOC4" s="152"/>
      <c r="NOD4" s="153"/>
      <c r="NOE4" s="152"/>
      <c r="NOF4" s="152"/>
      <c r="NOG4" s="152"/>
      <c r="NOH4" s="152"/>
      <c r="NOI4" s="154"/>
      <c r="NOJ4" s="154"/>
      <c r="NOK4" s="152"/>
      <c r="NOL4" s="153"/>
      <c r="NOM4" s="152"/>
      <c r="NON4" s="152"/>
      <c r="NOO4" s="152"/>
      <c r="NOP4" s="152"/>
      <c r="NOQ4" s="154"/>
      <c r="NOR4" s="154"/>
      <c r="NOS4" s="152"/>
      <c r="NOT4" s="153"/>
      <c r="NOU4" s="152"/>
      <c r="NOV4" s="152"/>
      <c r="NOW4" s="152"/>
      <c r="NOX4" s="152"/>
      <c r="NOY4" s="154"/>
      <c r="NOZ4" s="154"/>
      <c r="NPA4" s="152"/>
      <c r="NPB4" s="153"/>
      <c r="NPC4" s="152"/>
      <c r="NPD4" s="152"/>
      <c r="NPE4" s="152"/>
      <c r="NPF4" s="152"/>
      <c r="NPG4" s="154"/>
      <c r="NPH4" s="154"/>
      <c r="NPI4" s="152"/>
      <c r="NPJ4" s="153"/>
      <c r="NPK4" s="152"/>
      <c r="NPL4" s="152"/>
      <c r="NPM4" s="152"/>
      <c r="NPN4" s="152"/>
      <c r="NPO4" s="154"/>
      <c r="NPP4" s="154"/>
      <c r="NPQ4" s="152"/>
      <c r="NPR4" s="153"/>
      <c r="NPS4" s="152"/>
      <c r="NPT4" s="152"/>
      <c r="NPU4" s="152"/>
      <c r="NPV4" s="152"/>
      <c r="NPW4" s="154"/>
      <c r="NPX4" s="154"/>
      <c r="NPY4" s="152"/>
      <c r="NPZ4" s="153"/>
      <c r="NQA4" s="152"/>
      <c r="NQB4" s="152"/>
      <c r="NQC4" s="152"/>
      <c r="NQD4" s="152"/>
      <c r="NQE4" s="154"/>
      <c r="NQF4" s="154"/>
      <c r="NQG4" s="152"/>
      <c r="NQH4" s="153"/>
      <c r="NQI4" s="152"/>
      <c r="NQJ4" s="152"/>
      <c r="NQK4" s="152"/>
      <c r="NQL4" s="152"/>
      <c r="NQM4" s="154"/>
      <c r="NQN4" s="154"/>
      <c r="NQO4" s="152"/>
      <c r="NQP4" s="153"/>
      <c r="NQQ4" s="152"/>
      <c r="NQR4" s="152"/>
      <c r="NQS4" s="152"/>
      <c r="NQT4" s="152"/>
      <c r="NQU4" s="154"/>
      <c r="NQV4" s="154"/>
      <c r="NQW4" s="152"/>
      <c r="NQX4" s="153"/>
      <c r="NQY4" s="152"/>
      <c r="NQZ4" s="152"/>
      <c r="NRA4" s="152"/>
      <c r="NRB4" s="152"/>
      <c r="NRC4" s="154"/>
      <c r="NRD4" s="154"/>
      <c r="NRE4" s="152"/>
      <c r="NRF4" s="153"/>
      <c r="NRG4" s="152"/>
      <c r="NRH4" s="152"/>
      <c r="NRI4" s="152"/>
      <c r="NRJ4" s="152"/>
      <c r="NRK4" s="154"/>
      <c r="NRL4" s="154"/>
      <c r="NRM4" s="152"/>
      <c r="NRN4" s="153"/>
      <c r="NRO4" s="152"/>
      <c r="NRP4" s="152"/>
      <c r="NRQ4" s="152"/>
      <c r="NRR4" s="152"/>
      <c r="NRS4" s="154"/>
      <c r="NRT4" s="154"/>
      <c r="NRU4" s="152"/>
      <c r="NRV4" s="153"/>
      <c r="NRW4" s="152"/>
      <c r="NRX4" s="152"/>
      <c r="NRY4" s="152"/>
      <c r="NRZ4" s="152"/>
      <c r="NSA4" s="154"/>
      <c r="NSB4" s="154"/>
      <c r="NSC4" s="152"/>
      <c r="NSD4" s="153"/>
      <c r="NSE4" s="152"/>
      <c r="NSF4" s="152"/>
      <c r="NSG4" s="152"/>
      <c r="NSH4" s="152"/>
      <c r="NSI4" s="154"/>
      <c r="NSJ4" s="154"/>
      <c r="NSK4" s="152"/>
      <c r="NSL4" s="153"/>
      <c r="NSM4" s="152"/>
      <c r="NSN4" s="152"/>
      <c r="NSO4" s="152"/>
      <c r="NSP4" s="152"/>
      <c r="NSQ4" s="154"/>
      <c r="NSR4" s="154"/>
      <c r="NSS4" s="152"/>
      <c r="NST4" s="153"/>
      <c r="NSU4" s="152"/>
      <c r="NSV4" s="152"/>
      <c r="NSW4" s="152"/>
      <c r="NSX4" s="152"/>
      <c r="NSY4" s="154"/>
      <c r="NSZ4" s="154"/>
      <c r="NTA4" s="152"/>
      <c r="NTB4" s="153"/>
      <c r="NTC4" s="152"/>
      <c r="NTD4" s="152"/>
      <c r="NTE4" s="152"/>
      <c r="NTF4" s="152"/>
      <c r="NTG4" s="154"/>
      <c r="NTH4" s="154"/>
      <c r="NTI4" s="152"/>
      <c r="NTJ4" s="153"/>
      <c r="NTK4" s="152"/>
      <c r="NTL4" s="152"/>
      <c r="NTM4" s="152"/>
      <c r="NTN4" s="152"/>
      <c r="NTO4" s="154"/>
      <c r="NTP4" s="154"/>
      <c r="NTQ4" s="152"/>
      <c r="NTR4" s="153"/>
      <c r="NTS4" s="152"/>
      <c r="NTT4" s="152"/>
      <c r="NTU4" s="152"/>
      <c r="NTV4" s="152"/>
      <c r="NTW4" s="154"/>
      <c r="NTX4" s="154"/>
      <c r="NTY4" s="152"/>
      <c r="NTZ4" s="153"/>
      <c r="NUA4" s="152"/>
      <c r="NUB4" s="152"/>
      <c r="NUC4" s="152"/>
      <c r="NUD4" s="152"/>
      <c r="NUE4" s="154"/>
      <c r="NUF4" s="154"/>
      <c r="NUG4" s="152"/>
      <c r="NUH4" s="153"/>
      <c r="NUI4" s="152"/>
      <c r="NUJ4" s="152"/>
      <c r="NUK4" s="152"/>
      <c r="NUL4" s="152"/>
      <c r="NUM4" s="154"/>
      <c r="NUN4" s="154"/>
      <c r="NUO4" s="152"/>
      <c r="NUP4" s="153"/>
      <c r="NUQ4" s="152"/>
      <c r="NUR4" s="152"/>
      <c r="NUS4" s="152"/>
      <c r="NUT4" s="152"/>
      <c r="NUU4" s="154"/>
      <c r="NUV4" s="154"/>
      <c r="NUW4" s="152"/>
      <c r="NUX4" s="153"/>
      <c r="NUY4" s="152"/>
      <c r="NUZ4" s="152"/>
      <c r="NVA4" s="152"/>
      <c r="NVB4" s="152"/>
      <c r="NVC4" s="154"/>
      <c r="NVD4" s="154"/>
      <c r="NVE4" s="152"/>
      <c r="NVF4" s="153"/>
      <c r="NVG4" s="152"/>
      <c r="NVH4" s="152"/>
      <c r="NVI4" s="152"/>
      <c r="NVJ4" s="152"/>
      <c r="NVK4" s="154"/>
      <c r="NVL4" s="154"/>
      <c r="NVM4" s="152"/>
      <c r="NVN4" s="153"/>
      <c r="NVO4" s="152"/>
      <c r="NVP4" s="152"/>
      <c r="NVQ4" s="152"/>
      <c r="NVR4" s="152"/>
      <c r="NVS4" s="154"/>
      <c r="NVT4" s="154"/>
      <c r="NVU4" s="152"/>
      <c r="NVV4" s="153"/>
      <c r="NVW4" s="152"/>
      <c r="NVX4" s="152"/>
      <c r="NVY4" s="152"/>
      <c r="NVZ4" s="152"/>
      <c r="NWA4" s="154"/>
      <c r="NWB4" s="154"/>
      <c r="NWC4" s="152"/>
      <c r="NWD4" s="153"/>
      <c r="NWE4" s="152"/>
      <c r="NWF4" s="152"/>
      <c r="NWG4" s="152"/>
      <c r="NWH4" s="152"/>
      <c r="NWI4" s="154"/>
      <c r="NWJ4" s="154"/>
      <c r="NWK4" s="152"/>
      <c r="NWL4" s="153"/>
      <c r="NWM4" s="152"/>
      <c r="NWN4" s="152"/>
      <c r="NWO4" s="152"/>
      <c r="NWP4" s="152"/>
      <c r="NWQ4" s="154"/>
      <c r="NWR4" s="154"/>
      <c r="NWS4" s="152"/>
      <c r="NWT4" s="153"/>
      <c r="NWU4" s="152"/>
      <c r="NWV4" s="152"/>
      <c r="NWW4" s="152"/>
      <c r="NWX4" s="152"/>
      <c r="NWY4" s="154"/>
      <c r="NWZ4" s="154"/>
      <c r="NXA4" s="152"/>
      <c r="NXB4" s="153"/>
      <c r="NXC4" s="152"/>
      <c r="NXD4" s="152"/>
      <c r="NXE4" s="152"/>
      <c r="NXF4" s="152"/>
      <c r="NXG4" s="154"/>
      <c r="NXH4" s="154"/>
      <c r="NXI4" s="152"/>
      <c r="NXJ4" s="153"/>
      <c r="NXK4" s="152"/>
      <c r="NXL4" s="152"/>
      <c r="NXM4" s="152"/>
      <c r="NXN4" s="152"/>
      <c r="NXO4" s="154"/>
      <c r="NXP4" s="154"/>
      <c r="NXQ4" s="152"/>
      <c r="NXR4" s="153"/>
      <c r="NXS4" s="152"/>
      <c r="NXT4" s="152"/>
      <c r="NXU4" s="152"/>
      <c r="NXV4" s="152"/>
      <c r="NXW4" s="154"/>
      <c r="NXX4" s="154"/>
      <c r="NXY4" s="152"/>
      <c r="NXZ4" s="153"/>
      <c r="NYA4" s="152"/>
      <c r="NYB4" s="152"/>
      <c r="NYC4" s="152"/>
      <c r="NYD4" s="152"/>
      <c r="NYE4" s="154"/>
      <c r="NYF4" s="154"/>
      <c r="NYG4" s="152"/>
      <c r="NYH4" s="153"/>
      <c r="NYI4" s="152"/>
      <c r="NYJ4" s="152"/>
      <c r="NYK4" s="152"/>
      <c r="NYL4" s="152"/>
      <c r="NYM4" s="154"/>
      <c r="NYN4" s="154"/>
      <c r="NYO4" s="152"/>
      <c r="NYP4" s="153"/>
      <c r="NYQ4" s="152"/>
      <c r="NYR4" s="152"/>
      <c r="NYS4" s="152"/>
      <c r="NYT4" s="152"/>
      <c r="NYU4" s="154"/>
      <c r="NYV4" s="154"/>
      <c r="NYW4" s="152"/>
      <c r="NYX4" s="153"/>
      <c r="NYY4" s="152"/>
      <c r="NYZ4" s="152"/>
      <c r="NZA4" s="152"/>
      <c r="NZB4" s="152"/>
      <c r="NZC4" s="154"/>
      <c r="NZD4" s="154"/>
      <c r="NZE4" s="152"/>
      <c r="NZF4" s="153"/>
      <c r="NZG4" s="152"/>
      <c r="NZH4" s="152"/>
      <c r="NZI4" s="152"/>
      <c r="NZJ4" s="152"/>
      <c r="NZK4" s="154"/>
      <c r="NZL4" s="154"/>
      <c r="NZM4" s="152"/>
      <c r="NZN4" s="153"/>
      <c r="NZO4" s="152"/>
      <c r="NZP4" s="152"/>
      <c r="NZQ4" s="152"/>
      <c r="NZR4" s="152"/>
      <c r="NZS4" s="154"/>
      <c r="NZT4" s="154"/>
      <c r="NZU4" s="152"/>
      <c r="NZV4" s="153"/>
      <c r="NZW4" s="152"/>
      <c r="NZX4" s="152"/>
      <c r="NZY4" s="152"/>
      <c r="NZZ4" s="152"/>
      <c r="OAA4" s="154"/>
      <c r="OAB4" s="154"/>
      <c r="OAC4" s="152"/>
      <c r="OAD4" s="153"/>
      <c r="OAE4" s="152"/>
      <c r="OAF4" s="152"/>
      <c r="OAG4" s="152"/>
      <c r="OAH4" s="152"/>
      <c r="OAI4" s="154"/>
      <c r="OAJ4" s="154"/>
      <c r="OAK4" s="152"/>
      <c r="OAL4" s="153"/>
      <c r="OAM4" s="152"/>
      <c r="OAN4" s="152"/>
      <c r="OAO4" s="152"/>
      <c r="OAP4" s="152"/>
      <c r="OAQ4" s="154"/>
      <c r="OAR4" s="154"/>
      <c r="OAS4" s="152"/>
      <c r="OAT4" s="153"/>
      <c r="OAU4" s="152"/>
      <c r="OAV4" s="152"/>
      <c r="OAW4" s="152"/>
      <c r="OAX4" s="152"/>
      <c r="OAY4" s="154"/>
      <c r="OAZ4" s="154"/>
      <c r="OBA4" s="152"/>
      <c r="OBB4" s="153"/>
      <c r="OBC4" s="152"/>
      <c r="OBD4" s="152"/>
      <c r="OBE4" s="152"/>
      <c r="OBF4" s="152"/>
      <c r="OBG4" s="154"/>
      <c r="OBH4" s="154"/>
      <c r="OBI4" s="152"/>
      <c r="OBJ4" s="153"/>
      <c r="OBK4" s="152"/>
      <c r="OBL4" s="152"/>
      <c r="OBM4" s="152"/>
      <c r="OBN4" s="152"/>
      <c r="OBO4" s="154"/>
      <c r="OBP4" s="154"/>
      <c r="OBQ4" s="152"/>
      <c r="OBR4" s="153"/>
      <c r="OBS4" s="152"/>
      <c r="OBT4" s="152"/>
      <c r="OBU4" s="152"/>
      <c r="OBV4" s="152"/>
      <c r="OBW4" s="154"/>
      <c r="OBX4" s="154"/>
      <c r="OBY4" s="152"/>
      <c r="OBZ4" s="153"/>
      <c r="OCA4" s="152"/>
      <c r="OCB4" s="152"/>
      <c r="OCC4" s="152"/>
      <c r="OCD4" s="152"/>
      <c r="OCE4" s="154"/>
      <c r="OCF4" s="154"/>
      <c r="OCG4" s="152"/>
      <c r="OCH4" s="153"/>
      <c r="OCI4" s="152"/>
      <c r="OCJ4" s="152"/>
      <c r="OCK4" s="152"/>
      <c r="OCL4" s="152"/>
      <c r="OCM4" s="154"/>
      <c r="OCN4" s="154"/>
      <c r="OCO4" s="152"/>
      <c r="OCP4" s="153"/>
      <c r="OCQ4" s="152"/>
      <c r="OCR4" s="152"/>
      <c r="OCS4" s="152"/>
      <c r="OCT4" s="152"/>
      <c r="OCU4" s="154"/>
      <c r="OCV4" s="154"/>
      <c r="OCW4" s="152"/>
      <c r="OCX4" s="153"/>
      <c r="OCY4" s="152"/>
      <c r="OCZ4" s="152"/>
      <c r="ODA4" s="152"/>
      <c r="ODB4" s="152"/>
      <c r="ODC4" s="154"/>
      <c r="ODD4" s="154"/>
      <c r="ODE4" s="152"/>
      <c r="ODF4" s="153"/>
      <c r="ODG4" s="152"/>
      <c r="ODH4" s="152"/>
      <c r="ODI4" s="152"/>
      <c r="ODJ4" s="152"/>
      <c r="ODK4" s="154"/>
      <c r="ODL4" s="154"/>
      <c r="ODM4" s="152"/>
      <c r="ODN4" s="153"/>
      <c r="ODO4" s="152"/>
      <c r="ODP4" s="152"/>
      <c r="ODQ4" s="152"/>
      <c r="ODR4" s="152"/>
      <c r="ODS4" s="154"/>
      <c r="ODT4" s="154"/>
      <c r="ODU4" s="152"/>
      <c r="ODV4" s="153"/>
      <c r="ODW4" s="152"/>
      <c r="ODX4" s="152"/>
      <c r="ODY4" s="152"/>
      <c r="ODZ4" s="152"/>
      <c r="OEA4" s="154"/>
      <c r="OEB4" s="154"/>
      <c r="OEC4" s="152"/>
      <c r="OED4" s="153"/>
      <c r="OEE4" s="152"/>
      <c r="OEF4" s="152"/>
      <c r="OEG4" s="152"/>
      <c r="OEH4" s="152"/>
      <c r="OEI4" s="154"/>
      <c r="OEJ4" s="154"/>
      <c r="OEK4" s="152"/>
      <c r="OEL4" s="153"/>
      <c r="OEM4" s="152"/>
      <c r="OEN4" s="152"/>
      <c r="OEO4" s="152"/>
      <c r="OEP4" s="152"/>
      <c r="OEQ4" s="154"/>
      <c r="OER4" s="154"/>
      <c r="OES4" s="152"/>
      <c r="OET4" s="153"/>
      <c r="OEU4" s="152"/>
      <c r="OEV4" s="152"/>
      <c r="OEW4" s="152"/>
      <c r="OEX4" s="152"/>
      <c r="OEY4" s="154"/>
      <c r="OEZ4" s="154"/>
      <c r="OFA4" s="152"/>
      <c r="OFB4" s="153"/>
      <c r="OFC4" s="152"/>
      <c r="OFD4" s="152"/>
      <c r="OFE4" s="152"/>
      <c r="OFF4" s="152"/>
      <c r="OFG4" s="154"/>
      <c r="OFH4" s="154"/>
      <c r="OFI4" s="152"/>
      <c r="OFJ4" s="153"/>
      <c r="OFK4" s="152"/>
      <c r="OFL4" s="152"/>
      <c r="OFM4" s="152"/>
      <c r="OFN4" s="152"/>
      <c r="OFO4" s="154"/>
      <c r="OFP4" s="154"/>
      <c r="OFQ4" s="152"/>
      <c r="OFR4" s="153"/>
      <c r="OFS4" s="152"/>
      <c r="OFT4" s="152"/>
      <c r="OFU4" s="152"/>
      <c r="OFV4" s="152"/>
      <c r="OFW4" s="154"/>
      <c r="OFX4" s="154"/>
      <c r="OFY4" s="152"/>
      <c r="OFZ4" s="153"/>
      <c r="OGA4" s="152"/>
      <c r="OGB4" s="152"/>
      <c r="OGC4" s="152"/>
      <c r="OGD4" s="152"/>
      <c r="OGE4" s="154"/>
      <c r="OGF4" s="154"/>
      <c r="OGG4" s="152"/>
      <c r="OGH4" s="153"/>
      <c r="OGI4" s="152"/>
      <c r="OGJ4" s="152"/>
      <c r="OGK4" s="152"/>
      <c r="OGL4" s="152"/>
      <c r="OGM4" s="154"/>
      <c r="OGN4" s="154"/>
      <c r="OGO4" s="152"/>
      <c r="OGP4" s="153"/>
      <c r="OGQ4" s="152"/>
      <c r="OGR4" s="152"/>
      <c r="OGS4" s="152"/>
      <c r="OGT4" s="152"/>
      <c r="OGU4" s="154"/>
      <c r="OGV4" s="154"/>
      <c r="OGW4" s="152"/>
      <c r="OGX4" s="153"/>
      <c r="OGY4" s="152"/>
      <c r="OGZ4" s="152"/>
      <c r="OHA4" s="152"/>
      <c r="OHB4" s="152"/>
      <c r="OHC4" s="154"/>
      <c r="OHD4" s="154"/>
      <c r="OHE4" s="152"/>
      <c r="OHF4" s="153"/>
      <c r="OHG4" s="152"/>
      <c r="OHH4" s="152"/>
      <c r="OHI4" s="152"/>
      <c r="OHJ4" s="152"/>
      <c r="OHK4" s="154"/>
      <c r="OHL4" s="154"/>
      <c r="OHM4" s="152"/>
      <c r="OHN4" s="153"/>
      <c r="OHO4" s="152"/>
      <c r="OHP4" s="152"/>
      <c r="OHQ4" s="152"/>
      <c r="OHR4" s="152"/>
      <c r="OHS4" s="154"/>
      <c r="OHT4" s="154"/>
      <c r="OHU4" s="152"/>
      <c r="OHV4" s="153"/>
      <c r="OHW4" s="152"/>
      <c r="OHX4" s="152"/>
      <c r="OHY4" s="152"/>
      <c r="OHZ4" s="152"/>
      <c r="OIA4" s="154"/>
      <c r="OIB4" s="154"/>
      <c r="OIC4" s="152"/>
      <c r="OID4" s="153"/>
      <c r="OIE4" s="152"/>
      <c r="OIF4" s="152"/>
      <c r="OIG4" s="152"/>
      <c r="OIH4" s="152"/>
      <c r="OII4" s="154"/>
      <c r="OIJ4" s="154"/>
      <c r="OIK4" s="152"/>
      <c r="OIL4" s="153"/>
      <c r="OIM4" s="152"/>
      <c r="OIN4" s="152"/>
      <c r="OIO4" s="152"/>
      <c r="OIP4" s="152"/>
      <c r="OIQ4" s="154"/>
      <c r="OIR4" s="154"/>
      <c r="OIS4" s="152"/>
      <c r="OIT4" s="153"/>
      <c r="OIU4" s="152"/>
      <c r="OIV4" s="152"/>
      <c r="OIW4" s="152"/>
      <c r="OIX4" s="152"/>
      <c r="OIY4" s="154"/>
      <c r="OIZ4" s="154"/>
      <c r="OJA4" s="152"/>
      <c r="OJB4" s="153"/>
      <c r="OJC4" s="152"/>
      <c r="OJD4" s="152"/>
      <c r="OJE4" s="152"/>
      <c r="OJF4" s="152"/>
      <c r="OJG4" s="154"/>
      <c r="OJH4" s="154"/>
      <c r="OJI4" s="152"/>
      <c r="OJJ4" s="153"/>
      <c r="OJK4" s="152"/>
      <c r="OJL4" s="152"/>
      <c r="OJM4" s="152"/>
      <c r="OJN4" s="152"/>
      <c r="OJO4" s="154"/>
      <c r="OJP4" s="154"/>
      <c r="OJQ4" s="152"/>
      <c r="OJR4" s="153"/>
      <c r="OJS4" s="152"/>
      <c r="OJT4" s="152"/>
      <c r="OJU4" s="152"/>
      <c r="OJV4" s="152"/>
      <c r="OJW4" s="154"/>
      <c r="OJX4" s="154"/>
      <c r="OJY4" s="152"/>
      <c r="OJZ4" s="153"/>
      <c r="OKA4" s="152"/>
      <c r="OKB4" s="152"/>
      <c r="OKC4" s="152"/>
      <c r="OKD4" s="152"/>
      <c r="OKE4" s="154"/>
      <c r="OKF4" s="154"/>
      <c r="OKG4" s="152"/>
      <c r="OKH4" s="153"/>
      <c r="OKI4" s="152"/>
      <c r="OKJ4" s="152"/>
      <c r="OKK4" s="152"/>
      <c r="OKL4" s="152"/>
      <c r="OKM4" s="154"/>
      <c r="OKN4" s="154"/>
      <c r="OKO4" s="152"/>
      <c r="OKP4" s="153"/>
      <c r="OKQ4" s="152"/>
      <c r="OKR4" s="152"/>
      <c r="OKS4" s="152"/>
      <c r="OKT4" s="152"/>
      <c r="OKU4" s="154"/>
      <c r="OKV4" s="154"/>
      <c r="OKW4" s="152"/>
      <c r="OKX4" s="153"/>
      <c r="OKY4" s="152"/>
      <c r="OKZ4" s="152"/>
      <c r="OLA4" s="152"/>
      <c r="OLB4" s="152"/>
      <c r="OLC4" s="154"/>
      <c r="OLD4" s="154"/>
      <c r="OLE4" s="152"/>
      <c r="OLF4" s="153"/>
      <c r="OLG4" s="152"/>
      <c r="OLH4" s="152"/>
      <c r="OLI4" s="152"/>
      <c r="OLJ4" s="152"/>
      <c r="OLK4" s="154"/>
      <c r="OLL4" s="154"/>
      <c r="OLM4" s="152"/>
      <c r="OLN4" s="153"/>
      <c r="OLO4" s="152"/>
      <c r="OLP4" s="152"/>
      <c r="OLQ4" s="152"/>
      <c r="OLR4" s="152"/>
      <c r="OLS4" s="154"/>
      <c r="OLT4" s="154"/>
      <c r="OLU4" s="152"/>
      <c r="OLV4" s="153"/>
      <c r="OLW4" s="152"/>
      <c r="OLX4" s="152"/>
      <c r="OLY4" s="152"/>
      <c r="OLZ4" s="152"/>
      <c r="OMA4" s="154"/>
      <c r="OMB4" s="154"/>
      <c r="OMC4" s="152"/>
      <c r="OMD4" s="153"/>
      <c r="OME4" s="152"/>
      <c r="OMF4" s="152"/>
      <c r="OMG4" s="152"/>
      <c r="OMH4" s="152"/>
      <c r="OMI4" s="154"/>
      <c r="OMJ4" s="154"/>
      <c r="OMK4" s="152"/>
      <c r="OML4" s="153"/>
      <c r="OMM4" s="152"/>
      <c r="OMN4" s="152"/>
      <c r="OMO4" s="152"/>
      <c r="OMP4" s="152"/>
      <c r="OMQ4" s="154"/>
      <c r="OMR4" s="154"/>
      <c r="OMS4" s="152"/>
      <c r="OMT4" s="153"/>
      <c r="OMU4" s="152"/>
      <c r="OMV4" s="152"/>
      <c r="OMW4" s="152"/>
      <c r="OMX4" s="152"/>
      <c r="OMY4" s="154"/>
      <c r="OMZ4" s="154"/>
      <c r="ONA4" s="152"/>
      <c r="ONB4" s="153"/>
      <c r="ONC4" s="152"/>
      <c r="OND4" s="152"/>
      <c r="ONE4" s="152"/>
      <c r="ONF4" s="152"/>
      <c r="ONG4" s="154"/>
      <c r="ONH4" s="154"/>
      <c r="ONI4" s="152"/>
      <c r="ONJ4" s="153"/>
      <c r="ONK4" s="152"/>
      <c r="ONL4" s="152"/>
      <c r="ONM4" s="152"/>
      <c r="ONN4" s="152"/>
      <c r="ONO4" s="154"/>
      <c r="ONP4" s="154"/>
      <c r="ONQ4" s="152"/>
      <c r="ONR4" s="153"/>
      <c r="ONS4" s="152"/>
      <c r="ONT4" s="152"/>
      <c r="ONU4" s="152"/>
      <c r="ONV4" s="152"/>
      <c r="ONW4" s="154"/>
      <c r="ONX4" s="154"/>
      <c r="ONY4" s="152"/>
      <c r="ONZ4" s="153"/>
      <c r="OOA4" s="152"/>
      <c r="OOB4" s="152"/>
      <c r="OOC4" s="152"/>
      <c r="OOD4" s="152"/>
      <c r="OOE4" s="154"/>
      <c r="OOF4" s="154"/>
      <c r="OOG4" s="152"/>
      <c r="OOH4" s="153"/>
      <c r="OOI4" s="152"/>
      <c r="OOJ4" s="152"/>
      <c r="OOK4" s="152"/>
      <c r="OOL4" s="152"/>
      <c r="OOM4" s="154"/>
      <c r="OON4" s="154"/>
      <c r="OOO4" s="152"/>
      <c r="OOP4" s="153"/>
      <c r="OOQ4" s="152"/>
      <c r="OOR4" s="152"/>
      <c r="OOS4" s="152"/>
      <c r="OOT4" s="152"/>
      <c r="OOU4" s="154"/>
      <c r="OOV4" s="154"/>
      <c r="OOW4" s="152"/>
      <c r="OOX4" s="153"/>
      <c r="OOY4" s="152"/>
      <c r="OOZ4" s="152"/>
      <c r="OPA4" s="152"/>
      <c r="OPB4" s="152"/>
      <c r="OPC4" s="154"/>
      <c r="OPD4" s="154"/>
      <c r="OPE4" s="152"/>
      <c r="OPF4" s="153"/>
      <c r="OPG4" s="152"/>
      <c r="OPH4" s="152"/>
      <c r="OPI4" s="152"/>
      <c r="OPJ4" s="152"/>
      <c r="OPK4" s="154"/>
      <c r="OPL4" s="154"/>
      <c r="OPM4" s="152"/>
      <c r="OPN4" s="153"/>
      <c r="OPO4" s="152"/>
      <c r="OPP4" s="152"/>
      <c r="OPQ4" s="152"/>
      <c r="OPR4" s="152"/>
      <c r="OPS4" s="154"/>
      <c r="OPT4" s="154"/>
      <c r="OPU4" s="152"/>
      <c r="OPV4" s="153"/>
      <c r="OPW4" s="152"/>
      <c r="OPX4" s="152"/>
      <c r="OPY4" s="152"/>
      <c r="OPZ4" s="152"/>
      <c r="OQA4" s="154"/>
      <c r="OQB4" s="154"/>
      <c r="OQC4" s="152"/>
      <c r="OQD4" s="153"/>
      <c r="OQE4" s="152"/>
      <c r="OQF4" s="152"/>
      <c r="OQG4" s="152"/>
      <c r="OQH4" s="152"/>
      <c r="OQI4" s="154"/>
      <c r="OQJ4" s="154"/>
      <c r="OQK4" s="152"/>
      <c r="OQL4" s="153"/>
      <c r="OQM4" s="152"/>
      <c r="OQN4" s="152"/>
      <c r="OQO4" s="152"/>
      <c r="OQP4" s="152"/>
      <c r="OQQ4" s="154"/>
      <c r="OQR4" s="154"/>
      <c r="OQS4" s="152"/>
      <c r="OQT4" s="153"/>
      <c r="OQU4" s="152"/>
      <c r="OQV4" s="152"/>
      <c r="OQW4" s="152"/>
      <c r="OQX4" s="152"/>
      <c r="OQY4" s="154"/>
      <c r="OQZ4" s="154"/>
      <c r="ORA4" s="152"/>
      <c r="ORB4" s="153"/>
      <c r="ORC4" s="152"/>
      <c r="ORD4" s="152"/>
      <c r="ORE4" s="152"/>
      <c r="ORF4" s="152"/>
      <c r="ORG4" s="154"/>
      <c r="ORH4" s="154"/>
      <c r="ORI4" s="152"/>
      <c r="ORJ4" s="153"/>
      <c r="ORK4" s="152"/>
      <c r="ORL4" s="152"/>
      <c r="ORM4" s="152"/>
      <c r="ORN4" s="152"/>
      <c r="ORO4" s="154"/>
      <c r="ORP4" s="154"/>
      <c r="ORQ4" s="152"/>
      <c r="ORR4" s="153"/>
      <c r="ORS4" s="152"/>
      <c r="ORT4" s="152"/>
      <c r="ORU4" s="152"/>
      <c r="ORV4" s="152"/>
      <c r="ORW4" s="154"/>
      <c r="ORX4" s="154"/>
      <c r="ORY4" s="152"/>
      <c r="ORZ4" s="153"/>
      <c r="OSA4" s="152"/>
      <c r="OSB4" s="152"/>
      <c r="OSC4" s="152"/>
      <c r="OSD4" s="152"/>
      <c r="OSE4" s="154"/>
      <c r="OSF4" s="154"/>
      <c r="OSG4" s="152"/>
      <c r="OSH4" s="153"/>
      <c r="OSI4" s="152"/>
      <c r="OSJ4" s="152"/>
      <c r="OSK4" s="152"/>
      <c r="OSL4" s="152"/>
      <c r="OSM4" s="154"/>
      <c r="OSN4" s="154"/>
      <c r="OSO4" s="152"/>
      <c r="OSP4" s="153"/>
      <c r="OSQ4" s="152"/>
      <c r="OSR4" s="152"/>
      <c r="OSS4" s="152"/>
      <c r="OST4" s="152"/>
      <c r="OSU4" s="154"/>
      <c r="OSV4" s="154"/>
      <c r="OSW4" s="152"/>
      <c r="OSX4" s="153"/>
      <c r="OSY4" s="152"/>
      <c r="OSZ4" s="152"/>
      <c r="OTA4" s="152"/>
      <c r="OTB4" s="152"/>
      <c r="OTC4" s="154"/>
      <c r="OTD4" s="154"/>
      <c r="OTE4" s="152"/>
      <c r="OTF4" s="153"/>
      <c r="OTG4" s="152"/>
      <c r="OTH4" s="152"/>
      <c r="OTI4" s="152"/>
      <c r="OTJ4" s="152"/>
      <c r="OTK4" s="154"/>
      <c r="OTL4" s="154"/>
      <c r="OTM4" s="152"/>
      <c r="OTN4" s="153"/>
      <c r="OTO4" s="152"/>
      <c r="OTP4" s="152"/>
      <c r="OTQ4" s="152"/>
      <c r="OTR4" s="152"/>
      <c r="OTS4" s="154"/>
      <c r="OTT4" s="154"/>
      <c r="OTU4" s="152"/>
      <c r="OTV4" s="153"/>
      <c r="OTW4" s="152"/>
      <c r="OTX4" s="152"/>
      <c r="OTY4" s="152"/>
      <c r="OTZ4" s="152"/>
      <c r="OUA4" s="154"/>
      <c r="OUB4" s="154"/>
      <c r="OUC4" s="152"/>
      <c r="OUD4" s="153"/>
      <c r="OUE4" s="152"/>
      <c r="OUF4" s="152"/>
      <c r="OUG4" s="152"/>
      <c r="OUH4" s="152"/>
      <c r="OUI4" s="154"/>
      <c r="OUJ4" s="154"/>
      <c r="OUK4" s="152"/>
      <c r="OUL4" s="153"/>
      <c r="OUM4" s="152"/>
      <c r="OUN4" s="152"/>
      <c r="OUO4" s="152"/>
      <c r="OUP4" s="152"/>
      <c r="OUQ4" s="154"/>
      <c r="OUR4" s="154"/>
      <c r="OUS4" s="152"/>
      <c r="OUT4" s="153"/>
      <c r="OUU4" s="152"/>
      <c r="OUV4" s="152"/>
      <c r="OUW4" s="152"/>
      <c r="OUX4" s="152"/>
      <c r="OUY4" s="154"/>
      <c r="OUZ4" s="154"/>
      <c r="OVA4" s="152"/>
      <c r="OVB4" s="153"/>
      <c r="OVC4" s="152"/>
      <c r="OVD4" s="152"/>
      <c r="OVE4" s="152"/>
      <c r="OVF4" s="152"/>
      <c r="OVG4" s="154"/>
      <c r="OVH4" s="154"/>
      <c r="OVI4" s="152"/>
      <c r="OVJ4" s="153"/>
      <c r="OVK4" s="152"/>
      <c r="OVL4" s="152"/>
      <c r="OVM4" s="152"/>
      <c r="OVN4" s="152"/>
      <c r="OVO4" s="154"/>
      <c r="OVP4" s="154"/>
      <c r="OVQ4" s="152"/>
      <c r="OVR4" s="153"/>
      <c r="OVS4" s="152"/>
      <c r="OVT4" s="152"/>
      <c r="OVU4" s="152"/>
      <c r="OVV4" s="152"/>
      <c r="OVW4" s="154"/>
      <c r="OVX4" s="154"/>
      <c r="OVY4" s="152"/>
      <c r="OVZ4" s="153"/>
      <c r="OWA4" s="152"/>
      <c r="OWB4" s="152"/>
      <c r="OWC4" s="152"/>
      <c r="OWD4" s="152"/>
      <c r="OWE4" s="154"/>
      <c r="OWF4" s="154"/>
      <c r="OWG4" s="152"/>
      <c r="OWH4" s="153"/>
      <c r="OWI4" s="152"/>
      <c r="OWJ4" s="152"/>
      <c r="OWK4" s="152"/>
      <c r="OWL4" s="152"/>
      <c r="OWM4" s="154"/>
      <c r="OWN4" s="154"/>
      <c r="OWO4" s="152"/>
      <c r="OWP4" s="153"/>
      <c r="OWQ4" s="152"/>
      <c r="OWR4" s="152"/>
      <c r="OWS4" s="152"/>
      <c r="OWT4" s="152"/>
      <c r="OWU4" s="154"/>
      <c r="OWV4" s="154"/>
      <c r="OWW4" s="152"/>
      <c r="OWX4" s="153"/>
      <c r="OWY4" s="152"/>
      <c r="OWZ4" s="152"/>
      <c r="OXA4" s="152"/>
      <c r="OXB4" s="152"/>
      <c r="OXC4" s="154"/>
      <c r="OXD4" s="154"/>
      <c r="OXE4" s="152"/>
      <c r="OXF4" s="153"/>
      <c r="OXG4" s="152"/>
      <c r="OXH4" s="152"/>
      <c r="OXI4" s="152"/>
      <c r="OXJ4" s="152"/>
      <c r="OXK4" s="154"/>
      <c r="OXL4" s="154"/>
      <c r="OXM4" s="152"/>
      <c r="OXN4" s="153"/>
      <c r="OXO4" s="152"/>
      <c r="OXP4" s="152"/>
      <c r="OXQ4" s="152"/>
      <c r="OXR4" s="152"/>
      <c r="OXS4" s="154"/>
      <c r="OXT4" s="154"/>
      <c r="OXU4" s="152"/>
      <c r="OXV4" s="153"/>
      <c r="OXW4" s="152"/>
      <c r="OXX4" s="152"/>
      <c r="OXY4" s="152"/>
      <c r="OXZ4" s="152"/>
      <c r="OYA4" s="154"/>
      <c r="OYB4" s="154"/>
      <c r="OYC4" s="152"/>
      <c r="OYD4" s="153"/>
      <c r="OYE4" s="152"/>
      <c r="OYF4" s="152"/>
      <c r="OYG4" s="152"/>
      <c r="OYH4" s="152"/>
      <c r="OYI4" s="154"/>
      <c r="OYJ4" s="154"/>
      <c r="OYK4" s="152"/>
      <c r="OYL4" s="153"/>
      <c r="OYM4" s="152"/>
      <c r="OYN4" s="152"/>
      <c r="OYO4" s="152"/>
      <c r="OYP4" s="152"/>
      <c r="OYQ4" s="154"/>
      <c r="OYR4" s="154"/>
      <c r="OYS4" s="152"/>
      <c r="OYT4" s="153"/>
      <c r="OYU4" s="152"/>
      <c r="OYV4" s="152"/>
      <c r="OYW4" s="152"/>
      <c r="OYX4" s="152"/>
      <c r="OYY4" s="154"/>
      <c r="OYZ4" s="154"/>
      <c r="OZA4" s="152"/>
      <c r="OZB4" s="153"/>
      <c r="OZC4" s="152"/>
      <c r="OZD4" s="152"/>
      <c r="OZE4" s="152"/>
      <c r="OZF4" s="152"/>
      <c r="OZG4" s="154"/>
      <c r="OZH4" s="154"/>
      <c r="OZI4" s="152"/>
      <c r="OZJ4" s="153"/>
      <c r="OZK4" s="152"/>
      <c r="OZL4" s="152"/>
      <c r="OZM4" s="152"/>
      <c r="OZN4" s="152"/>
      <c r="OZO4" s="154"/>
      <c r="OZP4" s="154"/>
      <c r="OZQ4" s="152"/>
      <c r="OZR4" s="153"/>
      <c r="OZS4" s="152"/>
      <c r="OZT4" s="152"/>
      <c r="OZU4" s="152"/>
      <c r="OZV4" s="152"/>
      <c r="OZW4" s="154"/>
      <c r="OZX4" s="154"/>
      <c r="OZY4" s="152"/>
      <c r="OZZ4" s="153"/>
      <c r="PAA4" s="152"/>
      <c r="PAB4" s="152"/>
      <c r="PAC4" s="152"/>
      <c r="PAD4" s="152"/>
      <c r="PAE4" s="154"/>
      <c r="PAF4" s="154"/>
      <c r="PAG4" s="152"/>
      <c r="PAH4" s="153"/>
      <c r="PAI4" s="152"/>
      <c r="PAJ4" s="152"/>
      <c r="PAK4" s="152"/>
      <c r="PAL4" s="152"/>
      <c r="PAM4" s="154"/>
      <c r="PAN4" s="154"/>
      <c r="PAO4" s="152"/>
      <c r="PAP4" s="153"/>
      <c r="PAQ4" s="152"/>
      <c r="PAR4" s="152"/>
      <c r="PAS4" s="152"/>
      <c r="PAT4" s="152"/>
      <c r="PAU4" s="154"/>
      <c r="PAV4" s="154"/>
      <c r="PAW4" s="152"/>
      <c r="PAX4" s="153"/>
      <c r="PAY4" s="152"/>
      <c r="PAZ4" s="152"/>
      <c r="PBA4" s="152"/>
      <c r="PBB4" s="152"/>
      <c r="PBC4" s="154"/>
      <c r="PBD4" s="154"/>
      <c r="PBE4" s="152"/>
      <c r="PBF4" s="153"/>
      <c r="PBG4" s="152"/>
      <c r="PBH4" s="152"/>
      <c r="PBI4" s="152"/>
      <c r="PBJ4" s="152"/>
      <c r="PBK4" s="154"/>
      <c r="PBL4" s="154"/>
      <c r="PBM4" s="152"/>
      <c r="PBN4" s="153"/>
      <c r="PBO4" s="152"/>
      <c r="PBP4" s="152"/>
      <c r="PBQ4" s="152"/>
      <c r="PBR4" s="152"/>
      <c r="PBS4" s="154"/>
      <c r="PBT4" s="154"/>
      <c r="PBU4" s="152"/>
      <c r="PBV4" s="153"/>
      <c r="PBW4" s="152"/>
      <c r="PBX4" s="152"/>
      <c r="PBY4" s="152"/>
      <c r="PBZ4" s="152"/>
      <c r="PCA4" s="154"/>
      <c r="PCB4" s="154"/>
      <c r="PCC4" s="152"/>
      <c r="PCD4" s="153"/>
      <c r="PCE4" s="152"/>
      <c r="PCF4" s="152"/>
      <c r="PCG4" s="152"/>
      <c r="PCH4" s="152"/>
      <c r="PCI4" s="154"/>
      <c r="PCJ4" s="154"/>
      <c r="PCK4" s="152"/>
      <c r="PCL4" s="153"/>
      <c r="PCM4" s="152"/>
      <c r="PCN4" s="152"/>
      <c r="PCO4" s="152"/>
      <c r="PCP4" s="152"/>
      <c r="PCQ4" s="154"/>
      <c r="PCR4" s="154"/>
      <c r="PCS4" s="152"/>
      <c r="PCT4" s="153"/>
      <c r="PCU4" s="152"/>
      <c r="PCV4" s="152"/>
      <c r="PCW4" s="152"/>
      <c r="PCX4" s="152"/>
      <c r="PCY4" s="154"/>
      <c r="PCZ4" s="154"/>
      <c r="PDA4" s="152"/>
      <c r="PDB4" s="153"/>
      <c r="PDC4" s="152"/>
      <c r="PDD4" s="152"/>
      <c r="PDE4" s="152"/>
      <c r="PDF4" s="152"/>
      <c r="PDG4" s="154"/>
      <c r="PDH4" s="154"/>
      <c r="PDI4" s="152"/>
      <c r="PDJ4" s="153"/>
      <c r="PDK4" s="152"/>
      <c r="PDL4" s="152"/>
      <c r="PDM4" s="152"/>
      <c r="PDN4" s="152"/>
      <c r="PDO4" s="154"/>
      <c r="PDP4" s="154"/>
      <c r="PDQ4" s="152"/>
      <c r="PDR4" s="153"/>
      <c r="PDS4" s="152"/>
      <c r="PDT4" s="152"/>
      <c r="PDU4" s="152"/>
      <c r="PDV4" s="152"/>
      <c r="PDW4" s="154"/>
      <c r="PDX4" s="154"/>
      <c r="PDY4" s="152"/>
      <c r="PDZ4" s="153"/>
      <c r="PEA4" s="152"/>
      <c r="PEB4" s="152"/>
      <c r="PEC4" s="152"/>
      <c r="PED4" s="152"/>
      <c r="PEE4" s="154"/>
      <c r="PEF4" s="154"/>
      <c r="PEG4" s="152"/>
      <c r="PEH4" s="153"/>
      <c r="PEI4" s="152"/>
      <c r="PEJ4" s="152"/>
      <c r="PEK4" s="152"/>
      <c r="PEL4" s="152"/>
      <c r="PEM4" s="154"/>
      <c r="PEN4" s="154"/>
      <c r="PEO4" s="152"/>
      <c r="PEP4" s="153"/>
      <c r="PEQ4" s="152"/>
      <c r="PER4" s="152"/>
      <c r="PES4" s="152"/>
      <c r="PET4" s="152"/>
      <c r="PEU4" s="154"/>
      <c r="PEV4" s="154"/>
      <c r="PEW4" s="152"/>
      <c r="PEX4" s="153"/>
      <c r="PEY4" s="152"/>
      <c r="PEZ4" s="152"/>
      <c r="PFA4" s="152"/>
      <c r="PFB4" s="152"/>
      <c r="PFC4" s="154"/>
      <c r="PFD4" s="154"/>
      <c r="PFE4" s="152"/>
      <c r="PFF4" s="153"/>
      <c r="PFG4" s="152"/>
      <c r="PFH4" s="152"/>
      <c r="PFI4" s="152"/>
      <c r="PFJ4" s="152"/>
      <c r="PFK4" s="154"/>
      <c r="PFL4" s="154"/>
      <c r="PFM4" s="152"/>
      <c r="PFN4" s="153"/>
      <c r="PFO4" s="152"/>
      <c r="PFP4" s="152"/>
      <c r="PFQ4" s="152"/>
      <c r="PFR4" s="152"/>
      <c r="PFS4" s="154"/>
      <c r="PFT4" s="154"/>
      <c r="PFU4" s="152"/>
      <c r="PFV4" s="153"/>
      <c r="PFW4" s="152"/>
      <c r="PFX4" s="152"/>
      <c r="PFY4" s="152"/>
      <c r="PFZ4" s="152"/>
      <c r="PGA4" s="154"/>
      <c r="PGB4" s="154"/>
      <c r="PGC4" s="152"/>
      <c r="PGD4" s="153"/>
      <c r="PGE4" s="152"/>
      <c r="PGF4" s="152"/>
      <c r="PGG4" s="152"/>
      <c r="PGH4" s="152"/>
      <c r="PGI4" s="154"/>
      <c r="PGJ4" s="154"/>
      <c r="PGK4" s="152"/>
      <c r="PGL4" s="153"/>
      <c r="PGM4" s="152"/>
      <c r="PGN4" s="152"/>
      <c r="PGO4" s="152"/>
      <c r="PGP4" s="152"/>
      <c r="PGQ4" s="154"/>
      <c r="PGR4" s="154"/>
      <c r="PGS4" s="152"/>
      <c r="PGT4" s="153"/>
      <c r="PGU4" s="152"/>
      <c r="PGV4" s="152"/>
      <c r="PGW4" s="152"/>
      <c r="PGX4" s="152"/>
      <c r="PGY4" s="154"/>
      <c r="PGZ4" s="154"/>
      <c r="PHA4" s="152"/>
      <c r="PHB4" s="153"/>
      <c r="PHC4" s="152"/>
      <c r="PHD4" s="152"/>
      <c r="PHE4" s="152"/>
      <c r="PHF4" s="152"/>
      <c r="PHG4" s="154"/>
      <c r="PHH4" s="154"/>
      <c r="PHI4" s="152"/>
      <c r="PHJ4" s="153"/>
      <c r="PHK4" s="152"/>
      <c r="PHL4" s="152"/>
      <c r="PHM4" s="152"/>
      <c r="PHN4" s="152"/>
      <c r="PHO4" s="154"/>
      <c r="PHP4" s="154"/>
      <c r="PHQ4" s="152"/>
      <c r="PHR4" s="153"/>
      <c r="PHS4" s="152"/>
      <c r="PHT4" s="152"/>
      <c r="PHU4" s="152"/>
      <c r="PHV4" s="152"/>
      <c r="PHW4" s="154"/>
      <c r="PHX4" s="154"/>
      <c r="PHY4" s="152"/>
      <c r="PHZ4" s="153"/>
      <c r="PIA4" s="152"/>
      <c r="PIB4" s="152"/>
      <c r="PIC4" s="152"/>
      <c r="PID4" s="152"/>
      <c r="PIE4" s="154"/>
      <c r="PIF4" s="154"/>
      <c r="PIG4" s="152"/>
      <c r="PIH4" s="153"/>
      <c r="PII4" s="152"/>
      <c r="PIJ4" s="152"/>
      <c r="PIK4" s="152"/>
      <c r="PIL4" s="152"/>
      <c r="PIM4" s="154"/>
      <c r="PIN4" s="154"/>
      <c r="PIO4" s="152"/>
      <c r="PIP4" s="153"/>
      <c r="PIQ4" s="152"/>
      <c r="PIR4" s="152"/>
      <c r="PIS4" s="152"/>
      <c r="PIT4" s="152"/>
      <c r="PIU4" s="154"/>
      <c r="PIV4" s="154"/>
      <c r="PIW4" s="152"/>
      <c r="PIX4" s="153"/>
      <c r="PIY4" s="152"/>
      <c r="PIZ4" s="152"/>
      <c r="PJA4" s="152"/>
      <c r="PJB4" s="152"/>
      <c r="PJC4" s="154"/>
      <c r="PJD4" s="154"/>
      <c r="PJE4" s="152"/>
      <c r="PJF4" s="153"/>
      <c r="PJG4" s="152"/>
      <c r="PJH4" s="152"/>
      <c r="PJI4" s="152"/>
      <c r="PJJ4" s="152"/>
      <c r="PJK4" s="154"/>
      <c r="PJL4" s="154"/>
      <c r="PJM4" s="152"/>
      <c r="PJN4" s="153"/>
      <c r="PJO4" s="152"/>
      <c r="PJP4" s="152"/>
      <c r="PJQ4" s="152"/>
      <c r="PJR4" s="152"/>
      <c r="PJS4" s="154"/>
      <c r="PJT4" s="154"/>
      <c r="PJU4" s="152"/>
      <c r="PJV4" s="153"/>
      <c r="PJW4" s="152"/>
      <c r="PJX4" s="152"/>
      <c r="PJY4" s="152"/>
      <c r="PJZ4" s="152"/>
      <c r="PKA4" s="154"/>
      <c r="PKB4" s="154"/>
      <c r="PKC4" s="152"/>
      <c r="PKD4" s="153"/>
      <c r="PKE4" s="152"/>
      <c r="PKF4" s="152"/>
      <c r="PKG4" s="152"/>
      <c r="PKH4" s="152"/>
      <c r="PKI4" s="154"/>
      <c r="PKJ4" s="154"/>
      <c r="PKK4" s="152"/>
      <c r="PKL4" s="153"/>
      <c r="PKM4" s="152"/>
      <c r="PKN4" s="152"/>
      <c r="PKO4" s="152"/>
      <c r="PKP4" s="152"/>
      <c r="PKQ4" s="154"/>
      <c r="PKR4" s="154"/>
      <c r="PKS4" s="152"/>
      <c r="PKT4" s="153"/>
      <c r="PKU4" s="152"/>
      <c r="PKV4" s="152"/>
      <c r="PKW4" s="152"/>
      <c r="PKX4" s="152"/>
      <c r="PKY4" s="154"/>
      <c r="PKZ4" s="154"/>
      <c r="PLA4" s="152"/>
      <c r="PLB4" s="153"/>
      <c r="PLC4" s="152"/>
      <c r="PLD4" s="152"/>
      <c r="PLE4" s="152"/>
      <c r="PLF4" s="152"/>
      <c r="PLG4" s="154"/>
      <c r="PLH4" s="154"/>
      <c r="PLI4" s="152"/>
      <c r="PLJ4" s="153"/>
      <c r="PLK4" s="152"/>
      <c r="PLL4" s="152"/>
      <c r="PLM4" s="152"/>
      <c r="PLN4" s="152"/>
      <c r="PLO4" s="154"/>
      <c r="PLP4" s="154"/>
      <c r="PLQ4" s="152"/>
      <c r="PLR4" s="153"/>
      <c r="PLS4" s="152"/>
      <c r="PLT4" s="152"/>
      <c r="PLU4" s="152"/>
      <c r="PLV4" s="152"/>
      <c r="PLW4" s="154"/>
      <c r="PLX4" s="154"/>
      <c r="PLY4" s="152"/>
      <c r="PLZ4" s="153"/>
      <c r="PMA4" s="152"/>
      <c r="PMB4" s="152"/>
      <c r="PMC4" s="152"/>
      <c r="PMD4" s="152"/>
      <c r="PME4" s="154"/>
      <c r="PMF4" s="154"/>
      <c r="PMG4" s="152"/>
      <c r="PMH4" s="153"/>
      <c r="PMI4" s="152"/>
      <c r="PMJ4" s="152"/>
      <c r="PMK4" s="152"/>
      <c r="PML4" s="152"/>
      <c r="PMM4" s="154"/>
      <c r="PMN4" s="154"/>
      <c r="PMO4" s="152"/>
      <c r="PMP4" s="153"/>
      <c r="PMQ4" s="152"/>
      <c r="PMR4" s="152"/>
      <c r="PMS4" s="152"/>
      <c r="PMT4" s="152"/>
      <c r="PMU4" s="154"/>
      <c r="PMV4" s="154"/>
      <c r="PMW4" s="152"/>
      <c r="PMX4" s="153"/>
      <c r="PMY4" s="152"/>
      <c r="PMZ4" s="152"/>
      <c r="PNA4" s="152"/>
      <c r="PNB4" s="152"/>
      <c r="PNC4" s="154"/>
      <c r="PND4" s="154"/>
      <c r="PNE4" s="152"/>
      <c r="PNF4" s="153"/>
      <c r="PNG4" s="152"/>
      <c r="PNH4" s="152"/>
      <c r="PNI4" s="152"/>
      <c r="PNJ4" s="152"/>
      <c r="PNK4" s="154"/>
      <c r="PNL4" s="154"/>
      <c r="PNM4" s="152"/>
      <c r="PNN4" s="153"/>
      <c r="PNO4" s="152"/>
      <c r="PNP4" s="152"/>
      <c r="PNQ4" s="152"/>
      <c r="PNR4" s="152"/>
      <c r="PNS4" s="154"/>
      <c r="PNT4" s="154"/>
      <c r="PNU4" s="152"/>
      <c r="PNV4" s="153"/>
      <c r="PNW4" s="152"/>
      <c r="PNX4" s="152"/>
      <c r="PNY4" s="152"/>
      <c r="PNZ4" s="152"/>
      <c r="POA4" s="154"/>
      <c r="POB4" s="154"/>
      <c r="POC4" s="152"/>
      <c r="POD4" s="153"/>
      <c r="POE4" s="152"/>
      <c r="POF4" s="152"/>
      <c r="POG4" s="152"/>
      <c r="POH4" s="152"/>
      <c r="POI4" s="154"/>
      <c r="POJ4" s="154"/>
      <c r="POK4" s="152"/>
      <c r="POL4" s="153"/>
      <c r="POM4" s="152"/>
      <c r="PON4" s="152"/>
      <c r="POO4" s="152"/>
      <c r="POP4" s="152"/>
      <c r="POQ4" s="154"/>
      <c r="POR4" s="154"/>
      <c r="POS4" s="152"/>
      <c r="POT4" s="153"/>
      <c r="POU4" s="152"/>
      <c r="POV4" s="152"/>
      <c r="POW4" s="152"/>
      <c r="POX4" s="152"/>
      <c r="POY4" s="154"/>
      <c r="POZ4" s="154"/>
      <c r="PPA4" s="152"/>
      <c r="PPB4" s="153"/>
      <c r="PPC4" s="152"/>
      <c r="PPD4" s="152"/>
      <c r="PPE4" s="152"/>
      <c r="PPF4" s="152"/>
      <c r="PPG4" s="154"/>
      <c r="PPH4" s="154"/>
      <c r="PPI4" s="152"/>
      <c r="PPJ4" s="153"/>
      <c r="PPK4" s="152"/>
      <c r="PPL4" s="152"/>
      <c r="PPM4" s="152"/>
      <c r="PPN4" s="152"/>
      <c r="PPO4" s="154"/>
      <c r="PPP4" s="154"/>
      <c r="PPQ4" s="152"/>
      <c r="PPR4" s="153"/>
      <c r="PPS4" s="152"/>
      <c r="PPT4" s="152"/>
      <c r="PPU4" s="152"/>
      <c r="PPV4" s="152"/>
      <c r="PPW4" s="154"/>
      <c r="PPX4" s="154"/>
      <c r="PPY4" s="152"/>
      <c r="PPZ4" s="153"/>
      <c r="PQA4" s="152"/>
      <c r="PQB4" s="152"/>
      <c r="PQC4" s="152"/>
      <c r="PQD4" s="152"/>
      <c r="PQE4" s="154"/>
      <c r="PQF4" s="154"/>
      <c r="PQG4" s="152"/>
      <c r="PQH4" s="153"/>
      <c r="PQI4" s="152"/>
      <c r="PQJ4" s="152"/>
      <c r="PQK4" s="152"/>
      <c r="PQL4" s="152"/>
      <c r="PQM4" s="154"/>
      <c r="PQN4" s="154"/>
      <c r="PQO4" s="152"/>
      <c r="PQP4" s="153"/>
      <c r="PQQ4" s="152"/>
      <c r="PQR4" s="152"/>
      <c r="PQS4" s="152"/>
      <c r="PQT4" s="152"/>
      <c r="PQU4" s="154"/>
      <c r="PQV4" s="154"/>
      <c r="PQW4" s="152"/>
      <c r="PQX4" s="153"/>
      <c r="PQY4" s="152"/>
      <c r="PQZ4" s="152"/>
      <c r="PRA4" s="152"/>
      <c r="PRB4" s="152"/>
      <c r="PRC4" s="154"/>
      <c r="PRD4" s="154"/>
      <c r="PRE4" s="152"/>
      <c r="PRF4" s="153"/>
      <c r="PRG4" s="152"/>
      <c r="PRH4" s="152"/>
      <c r="PRI4" s="152"/>
      <c r="PRJ4" s="152"/>
      <c r="PRK4" s="154"/>
      <c r="PRL4" s="154"/>
      <c r="PRM4" s="152"/>
      <c r="PRN4" s="153"/>
      <c r="PRO4" s="152"/>
      <c r="PRP4" s="152"/>
      <c r="PRQ4" s="152"/>
      <c r="PRR4" s="152"/>
      <c r="PRS4" s="154"/>
      <c r="PRT4" s="154"/>
      <c r="PRU4" s="152"/>
      <c r="PRV4" s="153"/>
      <c r="PRW4" s="152"/>
      <c r="PRX4" s="152"/>
      <c r="PRY4" s="152"/>
      <c r="PRZ4" s="152"/>
      <c r="PSA4" s="154"/>
      <c r="PSB4" s="154"/>
      <c r="PSC4" s="152"/>
      <c r="PSD4" s="153"/>
      <c r="PSE4" s="152"/>
      <c r="PSF4" s="152"/>
      <c r="PSG4" s="152"/>
      <c r="PSH4" s="152"/>
      <c r="PSI4" s="154"/>
      <c r="PSJ4" s="154"/>
      <c r="PSK4" s="152"/>
      <c r="PSL4" s="153"/>
      <c r="PSM4" s="152"/>
      <c r="PSN4" s="152"/>
      <c r="PSO4" s="152"/>
      <c r="PSP4" s="152"/>
      <c r="PSQ4" s="154"/>
      <c r="PSR4" s="154"/>
      <c r="PSS4" s="152"/>
      <c r="PST4" s="153"/>
      <c r="PSU4" s="152"/>
      <c r="PSV4" s="152"/>
      <c r="PSW4" s="152"/>
      <c r="PSX4" s="152"/>
      <c r="PSY4" s="154"/>
      <c r="PSZ4" s="154"/>
      <c r="PTA4" s="152"/>
      <c r="PTB4" s="153"/>
      <c r="PTC4" s="152"/>
      <c r="PTD4" s="152"/>
      <c r="PTE4" s="152"/>
      <c r="PTF4" s="152"/>
      <c r="PTG4" s="154"/>
      <c r="PTH4" s="154"/>
      <c r="PTI4" s="152"/>
      <c r="PTJ4" s="153"/>
      <c r="PTK4" s="152"/>
      <c r="PTL4" s="152"/>
      <c r="PTM4" s="152"/>
      <c r="PTN4" s="152"/>
      <c r="PTO4" s="154"/>
      <c r="PTP4" s="154"/>
      <c r="PTQ4" s="152"/>
      <c r="PTR4" s="153"/>
      <c r="PTS4" s="152"/>
      <c r="PTT4" s="152"/>
      <c r="PTU4" s="152"/>
      <c r="PTV4" s="152"/>
      <c r="PTW4" s="154"/>
      <c r="PTX4" s="154"/>
      <c r="PTY4" s="152"/>
      <c r="PTZ4" s="153"/>
      <c r="PUA4" s="152"/>
      <c r="PUB4" s="152"/>
      <c r="PUC4" s="152"/>
      <c r="PUD4" s="152"/>
      <c r="PUE4" s="154"/>
      <c r="PUF4" s="154"/>
      <c r="PUG4" s="152"/>
      <c r="PUH4" s="153"/>
      <c r="PUI4" s="152"/>
      <c r="PUJ4" s="152"/>
      <c r="PUK4" s="152"/>
      <c r="PUL4" s="152"/>
      <c r="PUM4" s="154"/>
      <c r="PUN4" s="154"/>
      <c r="PUO4" s="152"/>
      <c r="PUP4" s="153"/>
      <c r="PUQ4" s="152"/>
      <c r="PUR4" s="152"/>
      <c r="PUS4" s="152"/>
      <c r="PUT4" s="152"/>
      <c r="PUU4" s="154"/>
      <c r="PUV4" s="154"/>
      <c r="PUW4" s="152"/>
      <c r="PUX4" s="153"/>
      <c r="PUY4" s="152"/>
      <c r="PUZ4" s="152"/>
      <c r="PVA4" s="152"/>
      <c r="PVB4" s="152"/>
      <c r="PVC4" s="154"/>
      <c r="PVD4" s="154"/>
      <c r="PVE4" s="152"/>
      <c r="PVF4" s="153"/>
      <c r="PVG4" s="152"/>
      <c r="PVH4" s="152"/>
      <c r="PVI4" s="152"/>
      <c r="PVJ4" s="152"/>
      <c r="PVK4" s="154"/>
      <c r="PVL4" s="154"/>
      <c r="PVM4" s="152"/>
      <c r="PVN4" s="153"/>
      <c r="PVO4" s="152"/>
      <c r="PVP4" s="152"/>
      <c r="PVQ4" s="152"/>
      <c r="PVR4" s="152"/>
      <c r="PVS4" s="154"/>
      <c r="PVT4" s="154"/>
      <c r="PVU4" s="152"/>
      <c r="PVV4" s="153"/>
      <c r="PVW4" s="152"/>
      <c r="PVX4" s="152"/>
      <c r="PVY4" s="152"/>
      <c r="PVZ4" s="152"/>
      <c r="PWA4" s="154"/>
      <c r="PWB4" s="154"/>
      <c r="PWC4" s="152"/>
      <c r="PWD4" s="153"/>
      <c r="PWE4" s="152"/>
      <c r="PWF4" s="152"/>
      <c r="PWG4" s="152"/>
      <c r="PWH4" s="152"/>
      <c r="PWI4" s="154"/>
      <c r="PWJ4" s="154"/>
      <c r="PWK4" s="152"/>
      <c r="PWL4" s="153"/>
      <c r="PWM4" s="152"/>
      <c r="PWN4" s="152"/>
      <c r="PWO4" s="152"/>
      <c r="PWP4" s="152"/>
      <c r="PWQ4" s="154"/>
      <c r="PWR4" s="154"/>
      <c r="PWS4" s="152"/>
      <c r="PWT4" s="153"/>
      <c r="PWU4" s="152"/>
      <c r="PWV4" s="152"/>
      <c r="PWW4" s="152"/>
      <c r="PWX4" s="152"/>
      <c r="PWY4" s="154"/>
      <c r="PWZ4" s="154"/>
      <c r="PXA4" s="152"/>
      <c r="PXB4" s="153"/>
      <c r="PXC4" s="152"/>
      <c r="PXD4" s="152"/>
      <c r="PXE4" s="152"/>
      <c r="PXF4" s="152"/>
      <c r="PXG4" s="154"/>
      <c r="PXH4" s="154"/>
      <c r="PXI4" s="152"/>
      <c r="PXJ4" s="153"/>
      <c r="PXK4" s="152"/>
      <c r="PXL4" s="152"/>
      <c r="PXM4" s="152"/>
      <c r="PXN4" s="152"/>
      <c r="PXO4" s="154"/>
      <c r="PXP4" s="154"/>
      <c r="PXQ4" s="152"/>
      <c r="PXR4" s="153"/>
      <c r="PXS4" s="152"/>
      <c r="PXT4" s="152"/>
      <c r="PXU4" s="152"/>
      <c r="PXV4" s="152"/>
      <c r="PXW4" s="154"/>
      <c r="PXX4" s="154"/>
      <c r="PXY4" s="152"/>
      <c r="PXZ4" s="153"/>
      <c r="PYA4" s="152"/>
      <c r="PYB4" s="152"/>
      <c r="PYC4" s="152"/>
      <c r="PYD4" s="152"/>
      <c r="PYE4" s="154"/>
      <c r="PYF4" s="154"/>
      <c r="PYG4" s="152"/>
      <c r="PYH4" s="153"/>
      <c r="PYI4" s="152"/>
      <c r="PYJ4" s="152"/>
      <c r="PYK4" s="152"/>
      <c r="PYL4" s="152"/>
      <c r="PYM4" s="154"/>
      <c r="PYN4" s="154"/>
      <c r="PYO4" s="152"/>
      <c r="PYP4" s="153"/>
      <c r="PYQ4" s="152"/>
      <c r="PYR4" s="152"/>
      <c r="PYS4" s="152"/>
      <c r="PYT4" s="152"/>
      <c r="PYU4" s="154"/>
      <c r="PYV4" s="154"/>
      <c r="PYW4" s="152"/>
      <c r="PYX4" s="153"/>
      <c r="PYY4" s="152"/>
      <c r="PYZ4" s="152"/>
      <c r="PZA4" s="152"/>
      <c r="PZB4" s="152"/>
      <c r="PZC4" s="154"/>
      <c r="PZD4" s="154"/>
      <c r="PZE4" s="152"/>
      <c r="PZF4" s="153"/>
      <c r="PZG4" s="152"/>
      <c r="PZH4" s="152"/>
      <c r="PZI4" s="152"/>
      <c r="PZJ4" s="152"/>
      <c r="PZK4" s="154"/>
      <c r="PZL4" s="154"/>
      <c r="PZM4" s="152"/>
      <c r="PZN4" s="153"/>
      <c r="PZO4" s="152"/>
      <c r="PZP4" s="152"/>
      <c r="PZQ4" s="152"/>
      <c r="PZR4" s="152"/>
      <c r="PZS4" s="154"/>
      <c r="PZT4" s="154"/>
      <c r="PZU4" s="152"/>
      <c r="PZV4" s="153"/>
      <c r="PZW4" s="152"/>
      <c r="PZX4" s="152"/>
      <c r="PZY4" s="152"/>
      <c r="PZZ4" s="152"/>
      <c r="QAA4" s="154"/>
      <c r="QAB4" s="154"/>
      <c r="QAC4" s="152"/>
      <c r="QAD4" s="153"/>
      <c r="QAE4" s="152"/>
      <c r="QAF4" s="152"/>
      <c r="QAG4" s="152"/>
      <c r="QAH4" s="152"/>
      <c r="QAI4" s="154"/>
      <c r="QAJ4" s="154"/>
      <c r="QAK4" s="152"/>
      <c r="QAL4" s="153"/>
      <c r="QAM4" s="152"/>
      <c r="QAN4" s="152"/>
      <c r="QAO4" s="152"/>
      <c r="QAP4" s="152"/>
      <c r="QAQ4" s="154"/>
      <c r="QAR4" s="154"/>
      <c r="QAS4" s="152"/>
      <c r="QAT4" s="153"/>
      <c r="QAU4" s="152"/>
      <c r="QAV4" s="152"/>
      <c r="QAW4" s="152"/>
      <c r="QAX4" s="152"/>
      <c r="QAY4" s="154"/>
      <c r="QAZ4" s="154"/>
      <c r="QBA4" s="152"/>
      <c r="QBB4" s="153"/>
      <c r="QBC4" s="152"/>
      <c r="QBD4" s="152"/>
      <c r="QBE4" s="152"/>
      <c r="QBF4" s="152"/>
      <c r="QBG4" s="154"/>
      <c r="QBH4" s="154"/>
      <c r="QBI4" s="152"/>
      <c r="QBJ4" s="153"/>
      <c r="QBK4" s="152"/>
      <c r="QBL4" s="152"/>
      <c r="QBM4" s="152"/>
      <c r="QBN4" s="152"/>
      <c r="QBO4" s="154"/>
      <c r="QBP4" s="154"/>
      <c r="QBQ4" s="152"/>
      <c r="QBR4" s="153"/>
      <c r="QBS4" s="152"/>
      <c r="QBT4" s="152"/>
      <c r="QBU4" s="152"/>
      <c r="QBV4" s="152"/>
      <c r="QBW4" s="154"/>
      <c r="QBX4" s="154"/>
      <c r="QBY4" s="152"/>
      <c r="QBZ4" s="153"/>
      <c r="QCA4" s="152"/>
      <c r="QCB4" s="152"/>
      <c r="QCC4" s="152"/>
      <c r="QCD4" s="152"/>
      <c r="QCE4" s="154"/>
      <c r="QCF4" s="154"/>
      <c r="QCG4" s="152"/>
      <c r="QCH4" s="153"/>
      <c r="QCI4" s="152"/>
      <c r="QCJ4" s="152"/>
      <c r="QCK4" s="152"/>
      <c r="QCL4" s="152"/>
      <c r="QCM4" s="154"/>
      <c r="QCN4" s="154"/>
      <c r="QCO4" s="152"/>
      <c r="QCP4" s="153"/>
      <c r="QCQ4" s="152"/>
      <c r="QCR4" s="152"/>
      <c r="QCS4" s="152"/>
      <c r="QCT4" s="152"/>
      <c r="QCU4" s="154"/>
      <c r="QCV4" s="154"/>
      <c r="QCW4" s="152"/>
      <c r="QCX4" s="153"/>
      <c r="QCY4" s="152"/>
      <c r="QCZ4" s="152"/>
      <c r="QDA4" s="152"/>
      <c r="QDB4" s="152"/>
      <c r="QDC4" s="154"/>
      <c r="QDD4" s="154"/>
      <c r="QDE4" s="152"/>
      <c r="QDF4" s="153"/>
      <c r="QDG4" s="152"/>
      <c r="QDH4" s="152"/>
      <c r="QDI4" s="152"/>
      <c r="QDJ4" s="152"/>
      <c r="QDK4" s="154"/>
      <c r="QDL4" s="154"/>
      <c r="QDM4" s="152"/>
      <c r="QDN4" s="153"/>
      <c r="QDO4" s="152"/>
      <c r="QDP4" s="152"/>
      <c r="QDQ4" s="152"/>
      <c r="QDR4" s="152"/>
      <c r="QDS4" s="154"/>
      <c r="QDT4" s="154"/>
      <c r="QDU4" s="152"/>
      <c r="QDV4" s="153"/>
      <c r="QDW4" s="152"/>
      <c r="QDX4" s="152"/>
      <c r="QDY4" s="152"/>
      <c r="QDZ4" s="152"/>
      <c r="QEA4" s="154"/>
      <c r="QEB4" s="154"/>
      <c r="QEC4" s="152"/>
      <c r="QED4" s="153"/>
      <c r="QEE4" s="152"/>
      <c r="QEF4" s="152"/>
      <c r="QEG4" s="152"/>
      <c r="QEH4" s="152"/>
      <c r="QEI4" s="154"/>
      <c r="QEJ4" s="154"/>
      <c r="QEK4" s="152"/>
      <c r="QEL4" s="153"/>
      <c r="QEM4" s="152"/>
      <c r="QEN4" s="152"/>
      <c r="QEO4" s="152"/>
      <c r="QEP4" s="152"/>
      <c r="QEQ4" s="154"/>
      <c r="QER4" s="154"/>
      <c r="QES4" s="152"/>
      <c r="QET4" s="153"/>
      <c r="QEU4" s="152"/>
      <c r="QEV4" s="152"/>
      <c r="QEW4" s="152"/>
      <c r="QEX4" s="152"/>
      <c r="QEY4" s="154"/>
      <c r="QEZ4" s="154"/>
      <c r="QFA4" s="152"/>
      <c r="QFB4" s="153"/>
      <c r="QFC4" s="152"/>
      <c r="QFD4" s="152"/>
      <c r="QFE4" s="152"/>
      <c r="QFF4" s="152"/>
      <c r="QFG4" s="154"/>
      <c r="QFH4" s="154"/>
      <c r="QFI4" s="152"/>
      <c r="QFJ4" s="153"/>
      <c r="QFK4" s="152"/>
      <c r="QFL4" s="152"/>
      <c r="QFM4" s="152"/>
      <c r="QFN4" s="152"/>
      <c r="QFO4" s="154"/>
      <c r="QFP4" s="154"/>
      <c r="QFQ4" s="152"/>
      <c r="QFR4" s="153"/>
      <c r="QFS4" s="152"/>
      <c r="QFT4" s="152"/>
      <c r="QFU4" s="152"/>
      <c r="QFV4" s="152"/>
      <c r="QFW4" s="154"/>
      <c r="QFX4" s="154"/>
      <c r="QFY4" s="152"/>
      <c r="QFZ4" s="153"/>
      <c r="QGA4" s="152"/>
      <c r="QGB4" s="152"/>
      <c r="QGC4" s="152"/>
      <c r="QGD4" s="152"/>
      <c r="QGE4" s="154"/>
      <c r="QGF4" s="154"/>
      <c r="QGG4" s="152"/>
      <c r="QGH4" s="153"/>
      <c r="QGI4" s="152"/>
      <c r="QGJ4" s="152"/>
      <c r="QGK4" s="152"/>
      <c r="QGL4" s="152"/>
      <c r="QGM4" s="154"/>
      <c r="QGN4" s="154"/>
      <c r="QGO4" s="152"/>
      <c r="QGP4" s="153"/>
      <c r="QGQ4" s="152"/>
      <c r="QGR4" s="152"/>
      <c r="QGS4" s="152"/>
      <c r="QGT4" s="152"/>
      <c r="QGU4" s="154"/>
      <c r="QGV4" s="154"/>
      <c r="QGW4" s="152"/>
      <c r="QGX4" s="153"/>
      <c r="QGY4" s="152"/>
      <c r="QGZ4" s="152"/>
      <c r="QHA4" s="152"/>
      <c r="QHB4" s="152"/>
      <c r="QHC4" s="154"/>
      <c r="QHD4" s="154"/>
      <c r="QHE4" s="152"/>
      <c r="QHF4" s="153"/>
      <c r="QHG4" s="152"/>
      <c r="QHH4" s="152"/>
      <c r="QHI4" s="152"/>
      <c r="QHJ4" s="152"/>
      <c r="QHK4" s="154"/>
      <c r="QHL4" s="154"/>
      <c r="QHM4" s="152"/>
      <c r="QHN4" s="153"/>
      <c r="QHO4" s="152"/>
      <c r="QHP4" s="152"/>
      <c r="QHQ4" s="152"/>
      <c r="QHR4" s="152"/>
      <c r="QHS4" s="154"/>
      <c r="QHT4" s="154"/>
      <c r="QHU4" s="152"/>
      <c r="QHV4" s="153"/>
      <c r="QHW4" s="152"/>
      <c r="QHX4" s="152"/>
      <c r="QHY4" s="152"/>
      <c r="QHZ4" s="152"/>
      <c r="QIA4" s="154"/>
      <c r="QIB4" s="154"/>
      <c r="QIC4" s="152"/>
      <c r="QID4" s="153"/>
      <c r="QIE4" s="152"/>
      <c r="QIF4" s="152"/>
      <c r="QIG4" s="152"/>
      <c r="QIH4" s="152"/>
      <c r="QII4" s="154"/>
      <c r="QIJ4" s="154"/>
      <c r="QIK4" s="152"/>
      <c r="QIL4" s="153"/>
      <c r="QIM4" s="152"/>
      <c r="QIN4" s="152"/>
      <c r="QIO4" s="152"/>
      <c r="QIP4" s="152"/>
      <c r="QIQ4" s="154"/>
      <c r="QIR4" s="154"/>
      <c r="QIS4" s="152"/>
      <c r="QIT4" s="153"/>
      <c r="QIU4" s="152"/>
      <c r="QIV4" s="152"/>
      <c r="QIW4" s="152"/>
      <c r="QIX4" s="152"/>
      <c r="QIY4" s="154"/>
      <c r="QIZ4" s="154"/>
      <c r="QJA4" s="152"/>
      <c r="QJB4" s="153"/>
      <c r="QJC4" s="152"/>
      <c r="QJD4" s="152"/>
      <c r="QJE4" s="152"/>
      <c r="QJF4" s="152"/>
      <c r="QJG4" s="154"/>
      <c r="QJH4" s="154"/>
      <c r="QJI4" s="152"/>
      <c r="QJJ4" s="153"/>
      <c r="QJK4" s="152"/>
      <c r="QJL4" s="152"/>
      <c r="QJM4" s="152"/>
      <c r="QJN4" s="152"/>
      <c r="QJO4" s="154"/>
      <c r="QJP4" s="154"/>
      <c r="QJQ4" s="152"/>
      <c r="QJR4" s="153"/>
      <c r="QJS4" s="152"/>
      <c r="QJT4" s="152"/>
      <c r="QJU4" s="152"/>
      <c r="QJV4" s="152"/>
      <c r="QJW4" s="154"/>
      <c r="QJX4" s="154"/>
      <c r="QJY4" s="152"/>
      <c r="QJZ4" s="153"/>
      <c r="QKA4" s="152"/>
      <c r="QKB4" s="152"/>
      <c r="QKC4" s="152"/>
      <c r="QKD4" s="152"/>
      <c r="QKE4" s="154"/>
      <c r="QKF4" s="154"/>
      <c r="QKG4" s="152"/>
      <c r="QKH4" s="153"/>
      <c r="QKI4" s="152"/>
      <c r="QKJ4" s="152"/>
      <c r="QKK4" s="152"/>
      <c r="QKL4" s="152"/>
      <c r="QKM4" s="154"/>
      <c r="QKN4" s="154"/>
      <c r="QKO4" s="152"/>
      <c r="QKP4" s="153"/>
      <c r="QKQ4" s="152"/>
      <c r="QKR4" s="152"/>
      <c r="QKS4" s="152"/>
      <c r="QKT4" s="152"/>
      <c r="QKU4" s="154"/>
      <c r="QKV4" s="154"/>
      <c r="QKW4" s="152"/>
      <c r="QKX4" s="153"/>
      <c r="QKY4" s="152"/>
      <c r="QKZ4" s="152"/>
      <c r="QLA4" s="152"/>
      <c r="QLB4" s="152"/>
      <c r="QLC4" s="154"/>
      <c r="QLD4" s="154"/>
      <c r="QLE4" s="152"/>
      <c r="QLF4" s="153"/>
      <c r="QLG4" s="152"/>
      <c r="QLH4" s="152"/>
      <c r="QLI4" s="152"/>
      <c r="QLJ4" s="152"/>
      <c r="QLK4" s="154"/>
      <c r="QLL4" s="154"/>
      <c r="QLM4" s="152"/>
      <c r="QLN4" s="153"/>
      <c r="QLO4" s="152"/>
      <c r="QLP4" s="152"/>
      <c r="QLQ4" s="152"/>
      <c r="QLR4" s="152"/>
      <c r="QLS4" s="154"/>
      <c r="QLT4" s="154"/>
      <c r="QLU4" s="152"/>
      <c r="QLV4" s="153"/>
      <c r="QLW4" s="152"/>
      <c r="QLX4" s="152"/>
      <c r="QLY4" s="152"/>
      <c r="QLZ4" s="152"/>
      <c r="QMA4" s="154"/>
      <c r="QMB4" s="154"/>
      <c r="QMC4" s="152"/>
      <c r="QMD4" s="153"/>
      <c r="QME4" s="152"/>
      <c r="QMF4" s="152"/>
      <c r="QMG4" s="152"/>
      <c r="QMH4" s="152"/>
      <c r="QMI4" s="154"/>
      <c r="QMJ4" s="154"/>
      <c r="QMK4" s="152"/>
      <c r="QML4" s="153"/>
      <c r="QMM4" s="152"/>
      <c r="QMN4" s="152"/>
      <c r="QMO4" s="152"/>
      <c r="QMP4" s="152"/>
      <c r="QMQ4" s="154"/>
      <c r="QMR4" s="154"/>
      <c r="QMS4" s="152"/>
      <c r="QMT4" s="153"/>
      <c r="QMU4" s="152"/>
      <c r="QMV4" s="152"/>
      <c r="QMW4" s="152"/>
      <c r="QMX4" s="152"/>
      <c r="QMY4" s="154"/>
      <c r="QMZ4" s="154"/>
      <c r="QNA4" s="152"/>
      <c r="QNB4" s="153"/>
      <c r="QNC4" s="152"/>
      <c r="QND4" s="152"/>
      <c r="QNE4" s="152"/>
      <c r="QNF4" s="152"/>
      <c r="QNG4" s="154"/>
      <c r="QNH4" s="154"/>
      <c r="QNI4" s="152"/>
      <c r="QNJ4" s="153"/>
      <c r="QNK4" s="152"/>
      <c r="QNL4" s="152"/>
      <c r="QNM4" s="152"/>
      <c r="QNN4" s="152"/>
      <c r="QNO4" s="154"/>
      <c r="QNP4" s="154"/>
      <c r="QNQ4" s="152"/>
      <c r="QNR4" s="153"/>
      <c r="QNS4" s="152"/>
      <c r="QNT4" s="152"/>
      <c r="QNU4" s="152"/>
      <c r="QNV4" s="152"/>
      <c r="QNW4" s="154"/>
      <c r="QNX4" s="154"/>
      <c r="QNY4" s="152"/>
      <c r="QNZ4" s="153"/>
      <c r="QOA4" s="152"/>
      <c r="QOB4" s="152"/>
      <c r="QOC4" s="152"/>
      <c r="QOD4" s="152"/>
      <c r="QOE4" s="154"/>
      <c r="QOF4" s="154"/>
      <c r="QOG4" s="152"/>
      <c r="QOH4" s="153"/>
      <c r="QOI4" s="152"/>
      <c r="QOJ4" s="152"/>
      <c r="QOK4" s="152"/>
      <c r="QOL4" s="152"/>
      <c r="QOM4" s="154"/>
      <c r="QON4" s="154"/>
      <c r="QOO4" s="152"/>
      <c r="QOP4" s="153"/>
      <c r="QOQ4" s="152"/>
      <c r="QOR4" s="152"/>
      <c r="QOS4" s="152"/>
      <c r="QOT4" s="152"/>
      <c r="QOU4" s="154"/>
      <c r="QOV4" s="154"/>
      <c r="QOW4" s="152"/>
      <c r="QOX4" s="153"/>
      <c r="QOY4" s="152"/>
      <c r="QOZ4" s="152"/>
      <c r="QPA4" s="152"/>
      <c r="QPB4" s="152"/>
      <c r="QPC4" s="154"/>
      <c r="QPD4" s="154"/>
      <c r="QPE4" s="152"/>
      <c r="QPF4" s="153"/>
      <c r="QPG4" s="152"/>
      <c r="QPH4" s="152"/>
      <c r="QPI4" s="152"/>
      <c r="QPJ4" s="152"/>
      <c r="QPK4" s="154"/>
      <c r="QPL4" s="154"/>
      <c r="QPM4" s="152"/>
      <c r="QPN4" s="153"/>
      <c r="QPO4" s="152"/>
      <c r="QPP4" s="152"/>
      <c r="QPQ4" s="152"/>
      <c r="QPR4" s="152"/>
      <c r="QPS4" s="154"/>
      <c r="QPT4" s="154"/>
      <c r="QPU4" s="152"/>
      <c r="QPV4" s="153"/>
      <c r="QPW4" s="152"/>
      <c r="QPX4" s="152"/>
      <c r="QPY4" s="152"/>
      <c r="QPZ4" s="152"/>
      <c r="QQA4" s="154"/>
      <c r="QQB4" s="154"/>
      <c r="QQC4" s="152"/>
      <c r="QQD4" s="153"/>
      <c r="QQE4" s="152"/>
      <c r="QQF4" s="152"/>
      <c r="QQG4" s="152"/>
      <c r="QQH4" s="152"/>
      <c r="QQI4" s="154"/>
      <c r="QQJ4" s="154"/>
      <c r="QQK4" s="152"/>
      <c r="QQL4" s="153"/>
      <c r="QQM4" s="152"/>
      <c r="QQN4" s="152"/>
      <c r="QQO4" s="152"/>
      <c r="QQP4" s="152"/>
      <c r="QQQ4" s="154"/>
      <c r="QQR4" s="154"/>
      <c r="QQS4" s="152"/>
      <c r="QQT4" s="153"/>
      <c r="QQU4" s="152"/>
      <c r="QQV4" s="152"/>
      <c r="QQW4" s="152"/>
      <c r="QQX4" s="152"/>
      <c r="QQY4" s="154"/>
      <c r="QQZ4" s="154"/>
      <c r="QRA4" s="152"/>
      <c r="QRB4" s="153"/>
      <c r="QRC4" s="152"/>
      <c r="QRD4" s="152"/>
      <c r="QRE4" s="152"/>
      <c r="QRF4" s="152"/>
      <c r="QRG4" s="154"/>
      <c r="QRH4" s="154"/>
      <c r="QRI4" s="152"/>
      <c r="QRJ4" s="153"/>
      <c r="QRK4" s="152"/>
      <c r="QRL4" s="152"/>
      <c r="QRM4" s="152"/>
      <c r="QRN4" s="152"/>
      <c r="QRO4" s="154"/>
      <c r="QRP4" s="154"/>
      <c r="QRQ4" s="152"/>
      <c r="QRR4" s="153"/>
      <c r="QRS4" s="152"/>
      <c r="QRT4" s="152"/>
      <c r="QRU4" s="152"/>
      <c r="QRV4" s="152"/>
      <c r="QRW4" s="154"/>
      <c r="QRX4" s="154"/>
      <c r="QRY4" s="152"/>
      <c r="QRZ4" s="153"/>
      <c r="QSA4" s="152"/>
      <c r="QSB4" s="152"/>
      <c r="QSC4" s="152"/>
      <c r="QSD4" s="152"/>
      <c r="QSE4" s="154"/>
      <c r="QSF4" s="154"/>
      <c r="QSG4" s="152"/>
      <c r="QSH4" s="153"/>
      <c r="QSI4" s="152"/>
      <c r="QSJ4" s="152"/>
      <c r="QSK4" s="152"/>
      <c r="QSL4" s="152"/>
      <c r="QSM4" s="154"/>
      <c r="QSN4" s="154"/>
      <c r="QSO4" s="152"/>
      <c r="QSP4" s="153"/>
      <c r="QSQ4" s="152"/>
      <c r="QSR4" s="152"/>
      <c r="QSS4" s="152"/>
      <c r="QST4" s="152"/>
      <c r="QSU4" s="154"/>
      <c r="QSV4" s="154"/>
      <c r="QSW4" s="152"/>
      <c r="QSX4" s="153"/>
      <c r="QSY4" s="152"/>
      <c r="QSZ4" s="152"/>
      <c r="QTA4" s="152"/>
      <c r="QTB4" s="152"/>
      <c r="QTC4" s="154"/>
      <c r="QTD4" s="154"/>
      <c r="QTE4" s="152"/>
      <c r="QTF4" s="153"/>
      <c r="QTG4" s="152"/>
      <c r="QTH4" s="152"/>
      <c r="QTI4" s="152"/>
      <c r="QTJ4" s="152"/>
      <c r="QTK4" s="154"/>
      <c r="QTL4" s="154"/>
      <c r="QTM4" s="152"/>
      <c r="QTN4" s="153"/>
      <c r="QTO4" s="152"/>
      <c r="QTP4" s="152"/>
      <c r="QTQ4" s="152"/>
      <c r="QTR4" s="152"/>
      <c r="QTS4" s="154"/>
      <c r="QTT4" s="154"/>
      <c r="QTU4" s="152"/>
      <c r="QTV4" s="153"/>
      <c r="QTW4" s="152"/>
      <c r="QTX4" s="152"/>
      <c r="QTY4" s="152"/>
      <c r="QTZ4" s="152"/>
      <c r="QUA4" s="154"/>
      <c r="QUB4" s="154"/>
      <c r="QUC4" s="152"/>
      <c r="QUD4" s="153"/>
      <c r="QUE4" s="152"/>
      <c r="QUF4" s="152"/>
      <c r="QUG4" s="152"/>
      <c r="QUH4" s="152"/>
      <c r="QUI4" s="154"/>
      <c r="QUJ4" s="154"/>
      <c r="QUK4" s="152"/>
      <c r="QUL4" s="153"/>
      <c r="QUM4" s="152"/>
      <c r="QUN4" s="152"/>
      <c r="QUO4" s="152"/>
      <c r="QUP4" s="152"/>
      <c r="QUQ4" s="154"/>
      <c r="QUR4" s="154"/>
      <c r="QUS4" s="152"/>
      <c r="QUT4" s="153"/>
      <c r="QUU4" s="152"/>
      <c r="QUV4" s="152"/>
      <c r="QUW4" s="152"/>
      <c r="QUX4" s="152"/>
      <c r="QUY4" s="154"/>
      <c r="QUZ4" s="154"/>
      <c r="QVA4" s="152"/>
      <c r="QVB4" s="153"/>
      <c r="QVC4" s="152"/>
      <c r="QVD4" s="152"/>
      <c r="QVE4" s="152"/>
      <c r="QVF4" s="152"/>
      <c r="QVG4" s="154"/>
      <c r="QVH4" s="154"/>
      <c r="QVI4" s="152"/>
      <c r="QVJ4" s="153"/>
      <c r="QVK4" s="152"/>
      <c r="QVL4" s="152"/>
      <c r="QVM4" s="152"/>
      <c r="QVN4" s="152"/>
      <c r="QVO4" s="154"/>
      <c r="QVP4" s="154"/>
      <c r="QVQ4" s="152"/>
      <c r="QVR4" s="153"/>
      <c r="QVS4" s="152"/>
      <c r="QVT4" s="152"/>
      <c r="QVU4" s="152"/>
      <c r="QVV4" s="152"/>
      <c r="QVW4" s="154"/>
      <c r="QVX4" s="154"/>
      <c r="QVY4" s="152"/>
      <c r="QVZ4" s="153"/>
      <c r="QWA4" s="152"/>
      <c r="QWB4" s="152"/>
      <c r="QWC4" s="152"/>
      <c r="QWD4" s="152"/>
      <c r="QWE4" s="154"/>
      <c r="QWF4" s="154"/>
      <c r="QWG4" s="152"/>
      <c r="QWH4" s="153"/>
      <c r="QWI4" s="152"/>
      <c r="QWJ4" s="152"/>
      <c r="QWK4" s="152"/>
      <c r="QWL4" s="152"/>
      <c r="QWM4" s="154"/>
      <c r="QWN4" s="154"/>
      <c r="QWO4" s="152"/>
      <c r="QWP4" s="153"/>
      <c r="QWQ4" s="152"/>
      <c r="QWR4" s="152"/>
      <c r="QWS4" s="152"/>
      <c r="QWT4" s="152"/>
      <c r="QWU4" s="154"/>
      <c r="QWV4" s="154"/>
      <c r="QWW4" s="152"/>
      <c r="QWX4" s="153"/>
      <c r="QWY4" s="152"/>
      <c r="QWZ4" s="152"/>
      <c r="QXA4" s="152"/>
      <c r="QXB4" s="152"/>
      <c r="QXC4" s="154"/>
      <c r="QXD4" s="154"/>
      <c r="QXE4" s="152"/>
      <c r="QXF4" s="153"/>
      <c r="QXG4" s="152"/>
      <c r="QXH4" s="152"/>
      <c r="QXI4" s="152"/>
      <c r="QXJ4" s="152"/>
      <c r="QXK4" s="154"/>
      <c r="QXL4" s="154"/>
      <c r="QXM4" s="152"/>
      <c r="QXN4" s="153"/>
      <c r="QXO4" s="152"/>
      <c r="QXP4" s="152"/>
      <c r="QXQ4" s="152"/>
      <c r="QXR4" s="152"/>
      <c r="QXS4" s="154"/>
      <c r="QXT4" s="154"/>
      <c r="QXU4" s="152"/>
      <c r="QXV4" s="153"/>
      <c r="QXW4" s="152"/>
      <c r="QXX4" s="152"/>
      <c r="QXY4" s="152"/>
      <c r="QXZ4" s="152"/>
      <c r="QYA4" s="154"/>
      <c r="QYB4" s="154"/>
      <c r="QYC4" s="152"/>
      <c r="QYD4" s="153"/>
      <c r="QYE4" s="152"/>
      <c r="QYF4" s="152"/>
      <c r="QYG4" s="152"/>
      <c r="QYH4" s="152"/>
      <c r="QYI4" s="154"/>
      <c r="QYJ4" s="154"/>
      <c r="QYK4" s="152"/>
      <c r="QYL4" s="153"/>
      <c r="QYM4" s="152"/>
      <c r="QYN4" s="152"/>
      <c r="QYO4" s="152"/>
      <c r="QYP4" s="152"/>
      <c r="QYQ4" s="154"/>
      <c r="QYR4" s="154"/>
      <c r="QYS4" s="152"/>
      <c r="QYT4" s="153"/>
      <c r="QYU4" s="152"/>
      <c r="QYV4" s="152"/>
      <c r="QYW4" s="152"/>
      <c r="QYX4" s="152"/>
      <c r="QYY4" s="154"/>
      <c r="QYZ4" s="154"/>
      <c r="QZA4" s="152"/>
      <c r="QZB4" s="153"/>
      <c r="QZC4" s="152"/>
      <c r="QZD4" s="152"/>
      <c r="QZE4" s="152"/>
      <c r="QZF4" s="152"/>
      <c r="QZG4" s="154"/>
      <c r="QZH4" s="154"/>
      <c r="QZI4" s="152"/>
      <c r="QZJ4" s="153"/>
      <c r="QZK4" s="152"/>
      <c r="QZL4" s="152"/>
      <c r="QZM4" s="152"/>
      <c r="QZN4" s="152"/>
      <c r="QZO4" s="154"/>
      <c r="QZP4" s="154"/>
      <c r="QZQ4" s="152"/>
      <c r="QZR4" s="153"/>
      <c r="QZS4" s="152"/>
      <c r="QZT4" s="152"/>
      <c r="QZU4" s="152"/>
      <c r="QZV4" s="152"/>
      <c r="QZW4" s="154"/>
      <c r="QZX4" s="154"/>
      <c r="QZY4" s="152"/>
      <c r="QZZ4" s="153"/>
      <c r="RAA4" s="152"/>
      <c r="RAB4" s="152"/>
      <c r="RAC4" s="152"/>
      <c r="RAD4" s="152"/>
      <c r="RAE4" s="154"/>
      <c r="RAF4" s="154"/>
      <c r="RAG4" s="152"/>
      <c r="RAH4" s="153"/>
      <c r="RAI4" s="152"/>
      <c r="RAJ4" s="152"/>
      <c r="RAK4" s="152"/>
      <c r="RAL4" s="152"/>
      <c r="RAM4" s="154"/>
      <c r="RAN4" s="154"/>
      <c r="RAO4" s="152"/>
      <c r="RAP4" s="153"/>
      <c r="RAQ4" s="152"/>
      <c r="RAR4" s="152"/>
      <c r="RAS4" s="152"/>
      <c r="RAT4" s="152"/>
      <c r="RAU4" s="154"/>
      <c r="RAV4" s="154"/>
      <c r="RAW4" s="152"/>
      <c r="RAX4" s="153"/>
      <c r="RAY4" s="152"/>
      <c r="RAZ4" s="152"/>
      <c r="RBA4" s="152"/>
      <c r="RBB4" s="152"/>
      <c r="RBC4" s="154"/>
      <c r="RBD4" s="154"/>
      <c r="RBE4" s="152"/>
      <c r="RBF4" s="153"/>
      <c r="RBG4" s="152"/>
      <c r="RBH4" s="152"/>
      <c r="RBI4" s="152"/>
      <c r="RBJ4" s="152"/>
      <c r="RBK4" s="154"/>
      <c r="RBL4" s="154"/>
      <c r="RBM4" s="152"/>
      <c r="RBN4" s="153"/>
      <c r="RBO4" s="152"/>
      <c r="RBP4" s="152"/>
      <c r="RBQ4" s="152"/>
      <c r="RBR4" s="152"/>
      <c r="RBS4" s="154"/>
      <c r="RBT4" s="154"/>
      <c r="RBU4" s="152"/>
      <c r="RBV4" s="153"/>
      <c r="RBW4" s="152"/>
      <c r="RBX4" s="152"/>
      <c r="RBY4" s="152"/>
      <c r="RBZ4" s="152"/>
      <c r="RCA4" s="154"/>
      <c r="RCB4" s="154"/>
      <c r="RCC4" s="152"/>
      <c r="RCD4" s="153"/>
      <c r="RCE4" s="152"/>
      <c r="RCF4" s="152"/>
      <c r="RCG4" s="152"/>
      <c r="RCH4" s="152"/>
      <c r="RCI4" s="154"/>
      <c r="RCJ4" s="154"/>
      <c r="RCK4" s="152"/>
      <c r="RCL4" s="153"/>
      <c r="RCM4" s="152"/>
      <c r="RCN4" s="152"/>
      <c r="RCO4" s="152"/>
      <c r="RCP4" s="152"/>
      <c r="RCQ4" s="154"/>
      <c r="RCR4" s="154"/>
      <c r="RCS4" s="152"/>
      <c r="RCT4" s="153"/>
      <c r="RCU4" s="152"/>
      <c r="RCV4" s="152"/>
      <c r="RCW4" s="152"/>
      <c r="RCX4" s="152"/>
      <c r="RCY4" s="154"/>
      <c r="RCZ4" s="154"/>
      <c r="RDA4" s="152"/>
      <c r="RDB4" s="153"/>
      <c r="RDC4" s="152"/>
      <c r="RDD4" s="152"/>
      <c r="RDE4" s="152"/>
      <c r="RDF4" s="152"/>
      <c r="RDG4" s="154"/>
      <c r="RDH4" s="154"/>
      <c r="RDI4" s="152"/>
      <c r="RDJ4" s="153"/>
      <c r="RDK4" s="152"/>
      <c r="RDL4" s="152"/>
      <c r="RDM4" s="152"/>
      <c r="RDN4" s="152"/>
      <c r="RDO4" s="154"/>
      <c r="RDP4" s="154"/>
      <c r="RDQ4" s="152"/>
      <c r="RDR4" s="153"/>
      <c r="RDS4" s="152"/>
      <c r="RDT4" s="152"/>
      <c r="RDU4" s="152"/>
      <c r="RDV4" s="152"/>
      <c r="RDW4" s="154"/>
      <c r="RDX4" s="154"/>
      <c r="RDY4" s="152"/>
      <c r="RDZ4" s="153"/>
      <c r="REA4" s="152"/>
      <c r="REB4" s="152"/>
      <c r="REC4" s="152"/>
      <c r="RED4" s="152"/>
      <c r="REE4" s="154"/>
      <c r="REF4" s="154"/>
      <c r="REG4" s="152"/>
      <c r="REH4" s="153"/>
      <c r="REI4" s="152"/>
      <c r="REJ4" s="152"/>
      <c r="REK4" s="152"/>
      <c r="REL4" s="152"/>
      <c r="REM4" s="154"/>
      <c r="REN4" s="154"/>
      <c r="REO4" s="152"/>
      <c r="REP4" s="153"/>
      <c r="REQ4" s="152"/>
      <c r="RER4" s="152"/>
      <c r="RES4" s="152"/>
      <c r="RET4" s="152"/>
      <c r="REU4" s="154"/>
      <c r="REV4" s="154"/>
      <c r="REW4" s="152"/>
      <c r="REX4" s="153"/>
      <c r="REY4" s="152"/>
      <c r="REZ4" s="152"/>
      <c r="RFA4" s="152"/>
      <c r="RFB4" s="152"/>
      <c r="RFC4" s="154"/>
      <c r="RFD4" s="154"/>
      <c r="RFE4" s="152"/>
      <c r="RFF4" s="153"/>
      <c r="RFG4" s="152"/>
      <c r="RFH4" s="152"/>
      <c r="RFI4" s="152"/>
      <c r="RFJ4" s="152"/>
      <c r="RFK4" s="154"/>
      <c r="RFL4" s="154"/>
      <c r="RFM4" s="152"/>
      <c r="RFN4" s="153"/>
      <c r="RFO4" s="152"/>
      <c r="RFP4" s="152"/>
      <c r="RFQ4" s="152"/>
      <c r="RFR4" s="152"/>
      <c r="RFS4" s="154"/>
      <c r="RFT4" s="154"/>
      <c r="RFU4" s="152"/>
      <c r="RFV4" s="153"/>
      <c r="RFW4" s="152"/>
      <c r="RFX4" s="152"/>
      <c r="RFY4" s="152"/>
      <c r="RFZ4" s="152"/>
      <c r="RGA4" s="154"/>
      <c r="RGB4" s="154"/>
      <c r="RGC4" s="152"/>
      <c r="RGD4" s="153"/>
      <c r="RGE4" s="152"/>
      <c r="RGF4" s="152"/>
      <c r="RGG4" s="152"/>
      <c r="RGH4" s="152"/>
      <c r="RGI4" s="154"/>
      <c r="RGJ4" s="154"/>
      <c r="RGK4" s="152"/>
      <c r="RGL4" s="153"/>
      <c r="RGM4" s="152"/>
      <c r="RGN4" s="152"/>
      <c r="RGO4" s="152"/>
      <c r="RGP4" s="152"/>
      <c r="RGQ4" s="154"/>
      <c r="RGR4" s="154"/>
      <c r="RGS4" s="152"/>
      <c r="RGT4" s="153"/>
      <c r="RGU4" s="152"/>
      <c r="RGV4" s="152"/>
      <c r="RGW4" s="152"/>
      <c r="RGX4" s="152"/>
      <c r="RGY4" s="154"/>
      <c r="RGZ4" s="154"/>
      <c r="RHA4" s="152"/>
      <c r="RHB4" s="153"/>
      <c r="RHC4" s="152"/>
      <c r="RHD4" s="152"/>
      <c r="RHE4" s="152"/>
      <c r="RHF4" s="152"/>
      <c r="RHG4" s="154"/>
      <c r="RHH4" s="154"/>
      <c r="RHI4" s="152"/>
      <c r="RHJ4" s="153"/>
      <c r="RHK4" s="152"/>
      <c r="RHL4" s="152"/>
      <c r="RHM4" s="152"/>
      <c r="RHN4" s="152"/>
      <c r="RHO4" s="154"/>
      <c r="RHP4" s="154"/>
      <c r="RHQ4" s="152"/>
      <c r="RHR4" s="153"/>
      <c r="RHS4" s="152"/>
      <c r="RHT4" s="152"/>
      <c r="RHU4" s="152"/>
      <c r="RHV4" s="152"/>
      <c r="RHW4" s="154"/>
      <c r="RHX4" s="154"/>
      <c r="RHY4" s="152"/>
      <c r="RHZ4" s="153"/>
      <c r="RIA4" s="152"/>
      <c r="RIB4" s="152"/>
      <c r="RIC4" s="152"/>
      <c r="RID4" s="152"/>
      <c r="RIE4" s="154"/>
      <c r="RIF4" s="154"/>
      <c r="RIG4" s="152"/>
      <c r="RIH4" s="153"/>
      <c r="RII4" s="152"/>
      <c r="RIJ4" s="152"/>
      <c r="RIK4" s="152"/>
      <c r="RIL4" s="152"/>
      <c r="RIM4" s="154"/>
      <c r="RIN4" s="154"/>
      <c r="RIO4" s="152"/>
      <c r="RIP4" s="153"/>
      <c r="RIQ4" s="152"/>
      <c r="RIR4" s="152"/>
      <c r="RIS4" s="152"/>
      <c r="RIT4" s="152"/>
      <c r="RIU4" s="154"/>
      <c r="RIV4" s="154"/>
      <c r="RIW4" s="152"/>
      <c r="RIX4" s="153"/>
      <c r="RIY4" s="152"/>
      <c r="RIZ4" s="152"/>
      <c r="RJA4" s="152"/>
      <c r="RJB4" s="152"/>
      <c r="RJC4" s="154"/>
      <c r="RJD4" s="154"/>
      <c r="RJE4" s="152"/>
      <c r="RJF4" s="153"/>
      <c r="RJG4" s="152"/>
      <c r="RJH4" s="152"/>
      <c r="RJI4" s="152"/>
      <c r="RJJ4" s="152"/>
      <c r="RJK4" s="154"/>
      <c r="RJL4" s="154"/>
      <c r="RJM4" s="152"/>
      <c r="RJN4" s="153"/>
      <c r="RJO4" s="152"/>
      <c r="RJP4" s="152"/>
      <c r="RJQ4" s="152"/>
      <c r="RJR4" s="152"/>
      <c r="RJS4" s="154"/>
      <c r="RJT4" s="154"/>
      <c r="RJU4" s="152"/>
      <c r="RJV4" s="153"/>
      <c r="RJW4" s="152"/>
      <c r="RJX4" s="152"/>
      <c r="RJY4" s="152"/>
      <c r="RJZ4" s="152"/>
      <c r="RKA4" s="154"/>
      <c r="RKB4" s="154"/>
      <c r="RKC4" s="152"/>
      <c r="RKD4" s="153"/>
      <c r="RKE4" s="152"/>
      <c r="RKF4" s="152"/>
      <c r="RKG4" s="152"/>
      <c r="RKH4" s="152"/>
      <c r="RKI4" s="154"/>
      <c r="RKJ4" s="154"/>
      <c r="RKK4" s="152"/>
      <c r="RKL4" s="153"/>
      <c r="RKM4" s="152"/>
      <c r="RKN4" s="152"/>
      <c r="RKO4" s="152"/>
      <c r="RKP4" s="152"/>
      <c r="RKQ4" s="154"/>
      <c r="RKR4" s="154"/>
      <c r="RKS4" s="152"/>
      <c r="RKT4" s="153"/>
      <c r="RKU4" s="152"/>
      <c r="RKV4" s="152"/>
      <c r="RKW4" s="152"/>
      <c r="RKX4" s="152"/>
      <c r="RKY4" s="154"/>
      <c r="RKZ4" s="154"/>
      <c r="RLA4" s="152"/>
      <c r="RLB4" s="153"/>
      <c r="RLC4" s="152"/>
      <c r="RLD4" s="152"/>
      <c r="RLE4" s="152"/>
      <c r="RLF4" s="152"/>
      <c r="RLG4" s="154"/>
      <c r="RLH4" s="154"/>
      <c r="RLI4" s="152"/>
      <c r="RLJ4" s="153"/>
      <c r="RLK4" s="152"/>
      <c r="RLL4" s="152"/>
      <c r="RLM4" s="152"/>
      <c r="RLN4" s="152"/>
      <c r="RLO4" s="154"/>
      <c r="RLP4" s="154"/>
      <c r="RLQ4" s="152"/>
      <c r="RLR4" s="153"/>
      <c r="RLS4" s="152"/>
      <c r="RLT4" s="152"/>
      <c r="RLU4" s="152"/>
      <c r="RLV4" s="152"/>
      <c r="RLW4" s="154"/>
      <c r="RLX4" s="154"/>
      <c r="RLY4" s="152"/>
      <c r="RLZ4" s="153"/>
      <c r="RMA4" s="152"/>
      <c r="RMB4" s="152"/>
      <c r="RMC4" s="152"/>
      <c r="RMD4" s="152"/>
      <c r="RME4" s="154"/>
      <c r="RMF4" s="154"/>
      <c r="RMG4" s="152"/>
      <c r="RMH4" s="153"/>
      <c r="RMI4" s="152"/>
      <c r="RMJ4" s="152"/>
      <c r="RMK4" s="152"/>
      <c r="RML4" s="152"/>
      <c r="RMM4" s="154"/>
      <c r="RMN4" s="154"/>
      <c r="RMO4" s="152"/>
      <c r="RMP4" s="153"/>
      <c r="RMQ4" s="152"/>
      <c r="RMR4" s="152"/>
      <c r="RMS4" s="152"/>
      <c r="RMT4" s="152"/>
      <c r="RMU4" s="154"/>
      <c r="RMV4" s="154"/>
      <c r="RMW4" s="152"/>
      <c r="RMX4" s="153"/>
      <c r="RMY4" s="152"/>
      <c r="RMZ4" s="152"/>
      <c r="RNA4" s="152"/>
      <c r="RNB4" s="152"/>
      <c r="RNC4" s="154"/>
      <c r="RND4" s="154"/>
      <c r="RNE4" s="152"/>
      <c r="RNF4" s="153"/>
      <c r="RNG4" s="152"/>
      <c r="RNH4" s="152"/>
      <c r="RNI4" s="152"/>
      <c r="RNJ4" s="152"/>
      <c r="RNK4" s="154"/>
      <c r="RNL4" s="154"/>
      <c r="RNM4" s="152"/>
      <c r="RNN4" s="153"/>
      <c r="RNO4" s="152"/>
      <c r="RNP4" s="152"/>
      <c r="RNQ4" s="152"/>
      <c r="RNR4" s="152"/>
      <c r="RNS4" s="154"/>
      <c r="RNT4" s="154"/>
      <c r="RNU4" s="152"/>
      <c r="RNV4" s="153"/>
      <c r="RNW4" s="152"/>
      <c r="RNX4" s="152"/>
      <c r="RNY4" s="152"/>
      <c r="RNZ4" s="152"/>
      <c r="ROA4" s="154"/>
      <c r="ROB4" s="154"/>
      <c r="ROC4" s="152"/>
      <c r="ROD4" s="153"/>
      <c r="ROE4" s="152"/>
      <c r="ROF4" s="152"/>
      <c r="ROG4" s="152"/>
      <c r="ROH4" s="152"/>
      <c r="ROI4" s="154"/>
      <c r="ROJ4" s="154"/>
      <c r="ROK4" s="152"/>
      <c r="ROL4" s="153"/>
      <c r="ROM4" s="152"/>
      <c r="RON4" s="152"/>
      <c r="ROO4" s="152"/>
      <c r="ROP4" s="152"/>
      <c r="ROQ4" s="154"/>
      <c r="ROR4" s="154"/>
      <c r="ROS4" s="152"/>
      <c r="ROT4" s="153"/>
      <c r="ROU4" s="152"/>
      <c r="ROV4" s="152"/>
      <c r="ROW4" s="152"/>
      <c r="ROX4" s="152"/>
      <c r="ROY4" s="154"/>
      <c r="ROZ4" s="154"/>
      <c r="RPA4" s="152"/>
      <c r="RPB4" s="153"/>
      <c r="RPC4" s="152"/>
      <c r="RPD4" s="152"/>
      <c r="RPE4" s="152"/>
      <c r="RPF4" s="152"/>
      <c r="RPG4" s="154"/>
      <c r="RPH4" s="154"/>
      <c r="RPI4" s="152"/>
      <c r="RPJ4" s="153"/>
      <c r="RPK4" s="152"/>
      <c r="RPL4" s="152"/>
      <c r="RPM4" s="152"/>
      <c r="RPN4" s="152"/>
      <c r="RPO4" s="154"/>
      <c r="RPP4" s="154"/>
      <c r="RPQ4" s="152"/>
      <c r="RPR4" s="153"/>
      <c r="RPS4" s="152"/>
      <c r="RPT4" s="152"/>
      <c r="RPU4" s="152"/>
      <c r="RPV4" s="152"/>
      <c r="RPW4" s="154"/>
      <c r="RPX4" s="154"/>
      <c r="RPY4" s="152"/>
      <c r="RPZ4" s="153"/>
      <c r="RQA4" s="152"/>
      <c r="RQB4" s="152"/>
      <c r="RQC4" s="152"/>
      <c r="RQD4" s="152"/>
      <c r="RQE4" s="154"/>
      <c r="RQF4" s="154"/>
      <c r="RQG4" s="152"/>
      <c r="RQH4" s="153"/>
      <c r="RQI4" s="152"/>
      <c r="RQJ4" s="152"/>
      <c r="RQK4" s="152"/>
      <c r="RQL4" s="152"/>
      <c r="RQM4" s="154"/>
      <c r="RQN4" s="154"/>
      <c r="RQO4" s="152"/>
      <c r="RQP4" s="153"/>
      <c r="RQQ4" s="152"/>
      <c r="RQR4" s="152"/>
      <c r="RQS4" s="152"/>
      <c r="RQT4" s="152"/>
      <c r="RQU4" s="154"/>
      <c r="RQV4" s="154"/>
      <c r="RQW4" s="152"/>
      <c r="RQX4" s="153"/>
      <c r="RQY4" s="152"/>
      <c r="RQZ4" s="152"/>
      <c r="RRA4" s="152"/>
      <c r="RRB4" s="152"/>
      <c r="RRC4" s="154"/>
      <c r="RRD4" s="154"/>
      <c r="RRE4" s="152"/>
      <c r="RRF4" s="153"/>
      <c r="RRG4" s="152"/>
      <c r="RRH4" s="152"/>
      <c r="RRI4" s="152"/>
      <c r="RRJ4" s="152"/>
      <c r="RRK4" s="154"/>
      <c r="RRL4" s="154"/>
      <c r="RRM4" s="152"/>
      <c r="RRN4" s="153"/>
      <c r="RRO4" s="152"/>
      <c r="RRP4" s="152"/>
      <c r="RRQ4" s="152"/>
      <c r="RRR4" s="152"/>
      <c r="RRS4" s="154"/>
      <c r="RRT4" s="154"/>
      <c r="RRU4" s="152"/>
      <c r="RRV4" s="153"/>
      <c r="RRW4" s="152"/>
      <c r="RRX4" s="152"/>
      <c r="RRY4" s="152"/>
      <c r="RRZ4" s="152"/>
      <c r="RSA4" s="154"/>
      <c r="RSB4" s="154"/>
      <c r="RSC4" s="152"/>
      <c r="RSD4" s="153"/>
      <c r="RSE4" s="152"/>
      <c r="RSF4" s="152"/>
      <c r="RSG4" s="152"/>
      <c r="RSH4" s="152"/>
      <c r="RSI4" s="154"/>
      <c r="RSJ4" s="154"/>
      <c r="RSK4" s="152"/>
      <c r="RSL4" s="153"/>
      <c r="RSM4" s="152"/>
      <c r="RSN4" s="152"/>
      <c r="RSO4" s="152"/>
      <c r="RSP4" s="152"/>
      <c r="RSQ4" s="154"/>
      <c r="RSR4" s="154"/>
      <c r="RSS4" s="152"/>
      <c r="RST4" s="153"/>
      <c r="RSU4" s="152"/>
      <c r="RSV4" s="152"/>
      <c r="RSW4" s="152"/>
      <c r="RSX4" s="152"/>
      <c r="RSY4" s="154"/>
      <c r="RSZ4" s="154"/>
      <c r="RTA4" s="152"/>
      <c r="RTB4" s="153"/>
      <c r="RTC4" s="152"/>
      <c r="RTD4" s="152"/>
      <c r="RTE4" s="152"/>
      <c r="RTF4" s="152"/>
      <c r="RTG4" s="154"/>
      <c r="RTH4" s="154"/>
      <c r="RTI4" s="152"/>
      <c r="RTJ4" s="153"/>
      <c r="RTK4" s="152"/>
      <c r="RTL4" s="152"/>
      <c r="RTM4" s="152"/>
      <c r="RTN4" s="152"/>
      <c r="RTO4" s="154"/>
      <c r="RTP4" s="154"/>
      <c r="RTQ4" s="152"/>
      <c r="RTR4" s="153"/>
      <c r="RTS4" s="152"/>
      <c r="RTT4" s="152"/>
      <c r="RTU4" s="152"/>
      <c r="RTV4" s="152"/>
      <c r="RTW4" s="154"/>
      <c r="RTX4" s="154"/>
      <c r="RTY4" s="152"/>
      <c r="RTZ4" s="153"/>
      <c r="RUA4" s="152"/>
      <c r="RUB4" s="152"/>
      <c r="RUC4" s="152"/>
      <c r="RUD4" s="152"/>
      <c r="RUE4" s="154"/>
      <c r="RUF4" s="154"/>
      <c r="RUG4" s="152"/>
      <c r="RUH4" s="153"/>
      <c r="RUI4" s="152"/>
      <c r="RUJ4" s="152"/>
      <c r="RUK4" s="152"/>
      <c r="RUL4" s="152"/>
      <c r="RUM4" s="154"/>
      <c r="RUN4" s="154"/>
      <c r="RUO4" s="152"/>
      <c r="RUP4" s="153"/>
      <c r="RUQ4" s="152"/>
      <c r="RUR4" s="152"/>
      <c r="RUS4" s="152"/>
      <c r="RUT4" s="152"/>
      <c r="RUU4" s="154"/>
      <c r="RUV4" s="154"/>
      <c r="RUW4" s="152"/>
      <c r="RUX4" s="153"/>
      <c r="RUY4" s="152"/>
      <c r="RUZ4" s="152"/>
      <c r="RVA4" s="152"/>
      <c r="RVB4" s="152"/>
      <c r="RVC4" s="154"/>
      <c r="RVD4" s="154"/>
      <c r="RVE4" s="152"/>
      <c r="RVF4" s="153"/>
      <c r="RVG4" s="152"/>
      <c r="RVH4" s="152"/>
      <c r="RVI4" s="152"/>
      <c r="RVJ4" s="152"/>
      <c r="RVK4" s="154"/>
      <c r="RVL4" s="154"/>
      <c r="RVM4" s="152"/>
      <c r="RVN4" s="153"/>
      <c r="RVO4" s="152"/>
      <c r="RVP4" s="152"/>
      <c r="RVQ4" s="152"/>
      <c r="RVR4" s="152"/>
      <c r="RVS4" s="154"/>
      <c r="RVT4" s="154"/>
      <c r="RVU4" s="152"/>
      <c r="RVV4" s="153"/>
      <c r="RVW4" s="152"/>
      <c r="RVX4" s="152"/>
      <c r="RVY4" s="152"/>
      <c r="RVZ4" s="152"/>
      <c r="RWA4" s="154"/>
      <c r="RWB4" s="154"/>
      <c r="RWC4" s="152"/>
      <c r="RWD4" s="153"/>
      <c r="RWE4" s="152"/>
      <c r="RWF4" s="152"/>
      <c r="RWG4" s="152"/>
      <c r="RWH4" s="152"/>
      <c r="RWI4" s="154"/>
      <c r="RWJ4" s="154"/>
      <c r="RWK4" s="152"/>
      <c r="RWL4" s="153"/>
      <c r="RWM4" s="152"/>
      <c r="RWN4" s="152"/>
      <c r="RWO4" s="152"/>
      <c r="RWP4" s="152"/>
      <c r="RWQ4" s="154"/>
      <c r="RWR4" s="154"/>
      <c r="RWS4" s="152"/>
      <c r="RWT4" s="153"/>
      <c r="RWU4" s="152"/>
      <c r="RWV4" s="152"/>
      <c r="RWW4" s="152"/>
      <c r="RWX4" s="152"/>
      <c r="RWY4" s="154"/>
      <c r="RWZ4" s="154"/>
      <c r="RXA4" s="152"/>
      <c r="RXB4" s="153"/>
      <c r="RXC4" s="152"/>
      <c r="RXD4" s="152"/>
      <c r="RXE4" s="152"/>
      <c r="RXF4" s="152"/>
      <c r="RXG4" s="154"/>
      <c r="RXH4" s="154"/>
      <c r="RXI4" s="152"/>
      <c r="RXJ4" s="153"/>
      <c r="RXK4" s="152"/>
      <c r="RXL4" s="152"/>
      <c r="RXM4" s="152"/>
      <c r="RXN4" s="152"/>
      <c r="RXO4" s="154"/>
      <c r="RXP4" s="154"/>
      <c r="RXQ4" s="152"/>
      <c r="RXR4" s="153"/>
      <c r="RXS4" s="152"/>
      <c r="RXT4" s="152"/>
      <c r="RXU4" s="152"/>
      <c r="RXV4" s="152"/>
      <c r="RXW4" s="154"/>
      <c r="RXX4" s="154"/>
      <c r="RXY4" s="152"/>
      <c r="RXZ4" s="153"/>
      <c r="RYA4" s="152"/>
      <c r="RYB4" s="152"/>
      <c r="RYC4" s="152"/>
      <c r="RYD4" s="152"/>
      <c r="RYE4" s="154"/>
      <c r="RYF4" s="154"/>
      <c r="RYG4" s="152"/>
      <c r="RYH4" s="153"/>
      <c r="RYI4" s="152"/>
      <c r="RYJ4" s="152"/>
      <c r="RYK4" s="152"/>
      <c r="RYL4" s="152"/>
      <c r="RYM4" s="154"/>
      <c r="RYN4" s="154"/>
      <c r="RYO4" s="152"/>
      <c r="RYP4" s="153"/>
      <c r="RYQ4" s="152"/>
      <c r="RYR4" s="152"/>
      <c r="RYS4" s="152"/>
      <c r="RYT4" s="152"/>
      <c r="RYU4" s="154"/>
      <c r="RYV4" s="154"/>
      <c r="RYW4" s="152"/>
      <c r="RYX4" s="153"/>
      <c r="RYY4" s="152"/>
      <c r="RYZ4" s="152"/>
      <c r="RZA4" s="152"/>
      <c r="RZB4" s="152"/>
      <c r="RZC4" s="154"/>
      <c r="RZD4" s="154"/>
      <c r="RZE4" s="152"/>
      <c r="RZF4" s="153"/>
      <c r="RZG4" s="152"/>
      <c r="RZH4" s="152"/>
      <c r="RZI4" s="152"/>
      <c r="RZJ4" s="152"/>
      <c r="RZK4" s="154"/>
      <c r="RZL4" s="154"/>
      <c r="RZM4" s="152"/>
      <c r="RZN4" s="153"/>
      <c r="RZO4" s="152"/>
      <c r="RZP4" s="152"/>
      <c r="RZQ4" s="152"/>
      <c r="RZR4" s="152"/>
      <c r="RZS4" s="154"/>
      <c r="RZT4" s="154"/>
      <c r="RZU4" s="152"/>
      <c r="RZV4" s="153"/>
      <c r="RZW4" s="152"/>
      <c r="RZX4" s="152"/>
      <c r="RZY4" s="152"/>
      <c r="RZZ4" s="152"/>
      <c r="SAA4" s="154"/>
      <c r="SAB4" s="154"/>
      <c r="SAC4" s="152"/>
      <c r="SAD4" s="153"/>
      <c r="SAE4" s="152"/>
      <c r="SAF4" s="152"/>
      <c r="SAG4" s="152"/>
      <c r="SAH4" s="152"/>
      <c r="SAI4" s="154"/>
      <c r="SAJ4" s="154"/>
      <c r="SAK4" s="152"/>
      <c r="SAL4" s="153"/>
      <c r="SAM4" s="152"/>
      <c r="SAN4" s="152"/>
      <c r="SAO4" s="152"/>
      <c r="SAP4" s="152"/>
      <c r="SAQ4" s="154"/>
      <c r="SAR4" s="154"/>
      <c r="SAS4" s="152"/>
      <c r="SAT4" s="153"/>
      <c r="SAU4" s="152"/>
      <c r="SAV4" s="152"/>
      <c r="SAW4" s="152"/>
      <c r="SAX4" s="152"/>
      <c r="SAY4" s="154"/>
      <c r="SAZ4" s="154"/>
      <c r="SBA4" s="152"/>
      <c r="SBB4" s="153"/>
      <c r="SBC4" s="152"/>
      <c r="SBD4" s="152"/>
      <c r="SBE4" s="152"/>
      <c r="SBF4" s="152"/>
      <c r="SBG4" s="154"/>
      <c r="SBH4" s="154"/>
      <c r="SBI4" s="152"/>
      <c r="SBJ4" s="153"/>
      <c r="SBK4" s="152"/>
      <c r="SBL4" s="152"/>
      <c r="SBM4" s="152"/>
      <c r="SBN4" s="152"/>
      <c r="SBO4" s="154"/>
      <c r="SBP4" s="154"/>
      <c r="SBQ4" s="152"/>
      <c r="SBR4" s="153"/>
      <c r="SBS4" s="152"/>
      <c r="SBT4" s="152"/>
      <c r="SBU4" s="152"/>
      <c r="SBV4" s="152"/>
      <c r="SBW4" s="154"/>
      <c r="SBX4" s="154"/>
      <c r="SBY4" s="152"/>
      <c r="SBZ4" s="153"/>
      <c r="SCA4" s="152"/>
      <c r="SCB4" s="152"/>
      <c r="SCC4" s="152"/>
      <c r="SCD4" s="152"/>
      <c r="SCE4" s="154"/>
      <c r="SCF4" s="154"/>
      <c r="SCG4" s="152"/>
      <c r="SCH4" s="153"/>
      <c r="SCI4" s="152"/>
      <c r="SCJ4" s="152"/>
      <c r="SCK4" s="152"/>
      <c r="SCL4" s="152"/>
      <c r="SCM4" s="154"/>
      <c r="SCN4" s="154"/>
      <c r="SCO4" s="152"/>
      <c r="SCP4" s="153"/>
      <c r="SCQ4" s="152"/>
      <c r="SCR4" s="152"/>
      <c r="SCS4" s="152"/>
      <c r="SCT4" s="152"/>
      <c r="SCU4" s="154"/>
      <c r="SCV4" s="154"/>
      <c r="SCW4" s="152"/>
      <c r="SCX4" s="153"/>
      <c r="SCY4" s="152"/>
      <c r="SCZ4" s="152"/>
      <c r="SDA4" s="152"/>
      <c r="SDB4" s="152"/>
      <c r="SDC4" s="154"/>
      <c r="SDD4" s="154"/>
      <c r="SDE4" s="152"/>
      <c r="SDF4" s="153"/>
      <c r="SDG4" s="152"/>
      <c r="SDH4" s="152"/>
      <c r="SDI4" s="152"/>
      <c r="SDJ4" s="152"/>
      <c r="SDK4" s="154"/>
      <c r="SDL4" s="154"/>
      <c r="SDM4" s="152"/>
      <c r="SDN4" s="153"/>
      <c r="SDO4" s="152"/>
      <c r="SDP4" s="152"/>
      <c r="SDQ4" s="152"/>
      <c r="SDR4" s="152"/>
      <c r="SDS4" s="154"/>
      <c r="SDT4" s="154"/>
      <c r="SDU4" s="152"/>
      <c r="SDV4" s="153"/>
      <c r="SDW4" s="152"/>
      <c r="SDX4" s="152"/>
      <c r="SDY4" s="152"/>
      <c r="SDZ4" s="152"/>
      <c r="SEA4" s="154"/>
      <c r="SEB4" s="154"/>
      <c r="SEC4" s="152"/>
      <c r="SED4" s="153"/>
      <c r="SEE4" s="152"/>
      <c r="SEF4" s="152"/>
      <c r="SEG4" s="152"/>
      <c r="SEH4" s="152"/>
      <c r="SEI4" s="154"/>
      <c r="SEJ4" s="154"/>
      <c r="SEK4" s="152"/>
      <c r="SEL4" s="153"/>
      <c r="SEM4" s="152"/>
      <c r="SEN4" s="152"/>
      <c r="SEO4" s="152"/>
      <c r="SEP4" s="152"/>
      <c r="SEQ4" s="154"/>
      <c r="SER4" s="154"/>
      <c r="SES4" s="152"/>
      <c r="SET4" s="153"/>
      <c r="SEU4" s="152"/>
      <c r="SEV4" s="152"/>
      <c r="SEW4" s="152"/>
      <c r="SEX4" s="152"/>
      <c r="SEY4" s="154"/>
      <c r="SEZ4" s="154"/>
      <c r="SFA4" s="152"/>
      <c r="SFB4" s="153"/>
      <c r="SFC4" s="152"/>
      <c r="SFD4" s="152"/>
      <c r="SFE4" s="152"/>
      <c r="SFF4" s="152"/>
      <c r="SFG4" s="154"/>
      <c r="SFH4" s="154"/>
      <c r="SFI4" s="152"/>
      <c r="SFJ4" s="153"/>
      <c r="SFK4" s="152"/>
      <c r="SFL4" s="152"/>
      <c r="SFM4" s="152"/>
      <c r="SFN4" s="152"/>
      <c r="SFO4" s="154"/>
      <c r="SFP4" s="154"/>
      <c r="SFQ4" s="152"/>
      <c r="SFR4" s="153"/>
      <c r="SFS4" s="152"/>
      <c r="SFT4" s="152"/>
      <c r="SFU4" s="152"/>
      <c r="SFV4" s="152"/>
      <c r="SFW4" s="154"/>
      <c r="SFX4" s="154"/>
      <c r="SFY4" s="152"/>
      <c r="SFZ4" s="153"/>
      <c r="SGA4" s="152"/>
      <c r="SGB4" s="152"/>
      <c r="SGC4" s="152"/>
      <c r="SGD4" s="152"/>
      <c r="SGE4" s="154"/>
      <c r="SGF4" s="154"/>
      <c r="SGG4" s="152"/>
      <c r="SGH4" s="153"/>
      <c r="SGI4" s="152"/>
      <c r="SGJ4" s="152"/>
      <c r="SGK4" s="152"/>
      <c r="SGL4" s="152"/>
      <c r="SGM4" s="154"/>
      <c r="SGN4" s="154"/>
      <c r="SGO4" s="152"/>
      <c r="SGP4" s="153"/>
      <c r="SGQ4" s="152"/>
      <c r="SGR4" s="152"/>
      <c r="SGS4" s="152"/>
      <c r="SGT4" s="152"/>
      <c r="SGU4" s="154"/>
      <c r="SGV4" s="154"/>
      <c r="SGW4" s="152"/>
      <c r="SGX4" s="153"/>
      <c r="SGY4" s="152"/>
      <c r="SGZ4" s="152"/>
      <c r="SHA4" s="152"/>
      <c r="SHB4" s="152"/>
      <c r="SHC4" s="154"/>
      <c r="SHD4" s="154"/>
      <c r="SHE4" s="152"/>
      <c r="SHF4" s="153"/>
      <c r="SHG4" s="152"/>
      <c r="SHH4" s="152"/>
      <c r="SHI4" s="152"/>
      <c r="SHJ4" s="152"/>
      <c r="SHK4" s="154"/>
      <c r="SHL4" s="154"/>
      <c r="SHM4" s="152"/>
      <c r="SHN4" s="153"/>
      <c r="SHO4" s="152"/>
      <c r="SHP4" s="152"/>
      <c r="SHQ4" s="152"/>
      <c r="SHR4" s="152"/>
      <c r="SHS4" s="154"/>
      <c r="SHT4" s="154"/>
      <c r="SHU4" s="152"/>
      <c r="SHV4" s="153"/>
      <c r="SHW4" s="152"/>
      <c r="SHX4" s="152"/>
      <c r="SHY4" s="152"/>
      <c r="SHZ4" s="152"/>
      <c r="SIA4" s="154"/>
      <c r="SIB4" s="154"/>
      <c r="SIC4" s="152"/>
      <c r="SID4" s="153"/>
      <c r="SIE4" s="152"/>
      <c r="SIF4" s="152"/>
      <c r="SIG4" s="152"/>
      <c r="SIH4" s="152"/>
      <c r="SII4" s="154"/>
      <c r="SIJ4" s="154"/>
      <c r="SIK4" s="152"/>
      <c r="SIL4" s="153"/>
      <c r="SIM4" s="152"/>
      <c r="SIN4" s="152"/>
      <c r="SIO4" s="152"/>
      <c r="SIP4" s="152"/>
      <c r="SIQ4" s="154"/>
      <c r="SIR4" s="154"/>
      <c r="SIS4" s="152"/>
      <c r="SIT4" s="153"/>
      <c r="SIU4" s="152"/>
      <c r="SIV4" s="152"/>
      <c r="SIW4" s="152"/>
      <c r="SIX4" s="152"/>
      <c r="SIY4" s="154"/>
      <c r="SIZ4" s="154"/>
      <c r="SJA4" s="152"/>
      <c r="SJB4" s="153"/>
      <c r="SJC4" s="152"/>
      <c r="SJD4" s="152"/>
      <c r="SJE4" s="152"/>
      <c r="SJF4" s="152"/>
      <c r="SJG4" s="154"/>
      <c r="SJH4" s="154"/>
      <c r="SJI4" s="152"/>
      <c r="SJJ4" s="153"/>
      <c r="SJK4" s="152"/>
      <c r="SJL4" s="152"/>
      <c r="SJM4" s="152"/>
      <c r="SJN4" s="152"/>
      <c r="SJO4" s="154"/>
      <c r="SJP4" s="154"/>
      <c r="SJQ4" s="152"/>
      <c r="SJR4" s="153"/>
      <c r="SJS4" s="152"/>
      <c r="SJT4" s="152"/>
      <c r="SJU4" s="152"/>
      <c r="SJV4" s="152"/>
      <c r="SJW4" s="154"/>
      <c r="SJX4" s="154"/>
      <c r="SJY4" s="152"/>
      <c r="SJZ4" s="153"/>
      <c r="SKA4" s="152"/>
      <c r="SKB4" s="152"/>
      <c r="SKC4" s="152"/>
      <c r="SKD4" s="152"/>
      <c r="SKE4" s="154"/>
      <c r="SKF4" s="154"/>
      <c r="SKG4" s="152"/>
      <c r="SKH4" s="153"/>
      <c r="SKI4" s="152"/>
      <c r="SKJ4" s="152"/>
      <c r="SKK4" s="152"/>
      <c r="SKL4" s="152"/>
      <c r="SKM4" s="154"/>
      <c r="SKN4" s="154"/>
      <c r="SKO4" s="152"/>
      <c r="SKP4" s="153"/>
      <c r="SKQ4" s="152"/>
      <c r="SKR4" s="152"/>
      <c r="SKS4" s="152"/>
      <c r="SKT4" s="152"/>
      <c r="SKU4" s="154"/>
      <c r="SKV4" s="154"/>
      <c r="SKW4" s="152"/>
      <c r="SKX4" s="153"/>
      <c r="SKY4" s="152"/>
      <c r="SKZ4" s="152"/>
      <c r="SLA4" s="152"/>
      <c r="SLB4" s="152"/>
      <c r="SLC4" s="154"/>
      <c r="SLD4" s="154"/>
      <c r="SLE4" s="152"/>
      <c r="SLF4" s="153"/>
      <c r="SLG4" s="152"/>
      <c r="SLH4" s="152"/>
      <c r="SLI4" s="152"/>
      <c r="SLJ4" s="152"/>
      <c r="SLK4" s="154"/>
      <c r="SLL4" s="154"/>
      <c r="SLM4" s="152"/>
      <c r="SLN4" s="153"/>
      <c r="SLO4" s="152"/>
      <c r="SLP4" s="152"/>
      <c r="SLQ4" s="152"/>
      <c r="SLR4" s="152"/>
      <c r="SLS4" s="154"/>
      <c r="SLT4" s="154"/>
      <c r="SLU4" s="152"/>
      <c r="SLV4" s="153"/>
      <c r="SLW4" s="152"/>
      <c r="SLX4" s="152"/>
      <c r="SLY4" s="152"/>
      <c r="SLZ4" s="152"/>
      <c r="SMA4" s="154"/>
      <c r="SMB4" s="154"/>
      <c r="SMC4" s="152"/>
      <c r="SMD4" s="153"/>
      <c r="SME4" s="152"/>
      <c r="SMF4" s="152"/>
      <c r="SMG4" s="152"/>
      <c r="SMH4" s="152"/>
      <c r="SMI4" s="154"/>
      <c r="SMJ4" s="154"/>
      <c r="SMK4" s="152"/>
      <c r="SML4" s="153"/>
      <c r="SMM4" s="152"/>
      <c r="SMN4" s="152"/>
      <c r="SMO4" s="152"/>
      <c r="SMP4" s="152"/>
      <c r="SMQ4" s="154"/>
      <c r="SMR4" s="154"/>
      <c r="SMS4" s="152"/>
      <c r="SMT4" s="153"/>
      <c r="SMU4" s="152"/>
      <c r="SMV4" s="152"/>
      <c r="SMW4" s="152"/>
      <c r="SMX4" s="152"/>
      <c r="SMY4" s="154"/>
      <c r="SMZ4" s="154"/>
      <c r="SNA4" s="152"/>
      <c r="SNB4" s="153"/>
      <c r="SNC4" s="152"/>
      <c r="SND4" s="152"/>
      <c r="SNE4" s="152"/>
      <c r="SNF4" s="152"/>
      <c r="SNG4" s="154"/>
      <c r="SNH4" s="154"/>
      <c r="SNI4" s="152"/>
      <c r="SNJ4" s="153"/>
      <c r="SNK4" s="152"/>
      <c r="SNL4" s="152"/>
      <c r="SNM4" s="152"/>
      <c r="SNN4" s="152"/>
      <c r="SNO4" s="154"/>
      <c r="SNP4" s="154"/>
      <c r="SNQ4" s="152"/>
      <c r="SNR4" s="153"/>
      <c r="SNS4" s="152"/>
      <c r="SNT4" s="152"/>
      <c r="SNU4" s="152"/>
      <c r="SNV4" s="152"/>
      <c r="SNW4" s="154"/>
      <c r="SNX4" s="154"/>
      <c r="SNY4" s="152"/>
      <c r="SNZ4" s="153"/>
      <c r="SOA4" s="152"/>
      <c r="SOB4" s="152"/>
      <c r="SOC4" s="152"/>
      <c r="SOD4" s="152"/>
      <c r="SOE4" s="154"/>
      <c r="SOF4" s="154"/>
      <c r="SOG4" s="152"/>
      <c r="SOH4" s="153"/>
      <c r="SOI4" s="152"/>
      <c r="SOJ4" s="152"/>
      <c r="SOK4" s="152"/>
      <c r="SOL4" s="152"/>
      <c r="SOM4" s="154"/>
      <c r="SON4" s="154"/>
      <c r="SOO4" s="152"/>
      <c r="SOP4" s="153"/>
      <c r="SOQ4" s="152"/>
      <c r="SOR4" s="152"/>
      <c r="SOS4" s="152"/>
      <c r="SOT4" s="152"/>
      <c r="SOU4" s="154"/>
      <c r="SOV4" s="154"/>
      <c r="SOW4" s="152"/>
      <c r="SOX4" s="153"/>
      <c r="SOY4" s="152"/>
      <c r="SOZ4" s="152"/>
      <c r="SPA4" s="152"/>
      <c r="SPB4" s="152"/>
      <c r="SPC4" s="154"/>
      <c r="SPD4" s="154"/>
      <c r="SPE4" s="152"/>
      <c r="SPF4" s="153"/>
      <c r="SPG4" s="152"/>
      <c r="SPH4" s="152"/>
      <c r="SPI4" s="152"/>
      <c r="SPJ4" s="152"/>
      <c r="SPK4" s="154"/>
      <c r="SPL4" s="154"/>
      <c r="SPM4" s="152"/>
      <c r="SPN4" s="153"/>
      <c r="SPO4" s="152"/>
      <c r="SPP4" s="152"/>
      <c r="SPQ4" s="152"/>
      <c r="SPR4" s="152"/>
      <c r="SPS4" s="154"/>
      <c r="SPT4" s="154"/>
      <c r="SPU4" s="152"/>
      <c r="SPV4" s="153"/>
      <c r="SPW4" s="152"/>
      <c r="SPX4" s="152"/>
      <c r="SPY4" s="152"/>
      <c r="SPZ4" s="152"/>
      <c r="SQA4" s="154"/>
      <c r="SQB4" s="154"/>
      <c r="SQC4" s="152"/>
      <c r="SQD4" s="153"/>
      <c r="SQE4" s="152"/>
      <c r="SQF4" s="152"/>
      <c r="SQG4" s="152"/>
      <c r="SQH4" s="152"/>
      <c r="SQI4" s="154"/>
      <c r="SQJ4" s="154"/>
      <c r="SQK4" s="152"/>
      <c r="SQL4" s="153"/>
      <c r="SQM4" s="152"/>
      <c r="SQN4" s="152"/>
      <c r="SQO4" s="152"/>
      <c r="SQP4" s="152"/>
      <c r="SQQ4" s="154"/>
      <c r="SQR4" s="154"/>
      <c r="SQS4" s="152"/>
      <c r="SQT4" s="153"/>
      <c r="SQU4" s="152"/>
      <c r="SQV4" s="152"/>
      <c r="SQW4" s="152"/>
      <c r="SQX4" s="152"/>
      <c r="SQY4" s="154"/>
      <c r="SQZ4" s="154"/>
      <c r="SRA4" s="152"/>
      <c r="SRB4" s="153"/>
      <c r="SRC4" s="152"/>
      <c r="SRD4" s="152"/>
      <c r="SRE4" s="152"/>
      <c r="SRF4" s="152"/>
      <c r="SRG4" s="154"/>
      <c r="SRH4" s="154"/>
      <c r="SRI4" s="152"/>
      <c r="SRJ4" s="153"/>
      <c r="SRK4" s="152"/>
      <c r="SRL4" s="152"/>
      <c r="SRM4" s="152"/>
      <c r="SRN4" s="152"/>
      <c r="SRO4" s="154"/>
      <c r="SRP4" s="154"/>
      <c r="SRQ4" s="152"/>
      <c r="SRR4" s="153"/>
      <c r="SRS4" s="152"/>
      <c r="SRT4" s="152"/>
      <c r="SRU4" s="152"/>
      <c r="SRV4" s="152"/>
      <c r="SRW4" s="154"/>
      <c r="SRX4" s="154"/>
      <c r="SRY4" s="152"/>
      <c r="SRZ4" s="153"/>
      <c r="SSA4" s="152"/>
      <c r="SSB4" s="152"/>
      <c r="SSC4" s="152"/>
      <c r="SSD4" s="152"/>
      <c r="SSE4" s="154"/>
      <c r="SSF4" s="154"/>
      <c r="SSG4" s="152"/>
      <c r="SSH4" s="153"/>
      <c r="SSI4" s="152"/>
      <c r="SSJ4" s="152"/>
      <c r="SSK4" s="152"/>
      <c r="SSL4" s="152"/>
      <c r="SSM4" s="154"/>
      <c r="SSN4" s="154"/>
      <c r="SSO4" s="152"/>
      <c r="SSP4" s="153"/>
      <c r="SSQ4" s="152"/>
      <c r="SSR4" s="152"/>
      <c r="SSS4" s="152"/>
      <c r="SST4" s="152"/>
      <c r="SSU4" s="154"/>
      <c r="SSV4" s="154"/>
      <c r="SSW4" s="152"/>
      <c r="SSX4" s="153"/>
      <c r="SSY4" s="152"/>
      <c r="SSZ4" s="152"/>
      <c r="STA4" s="152"/>
      <c r="STB4" s="152"/>
      <c r="STC4" s="154"/>
      <c r="STD4" s="154"/>
      <c r="STE4" s="152"/>
      <c r="STF4" s="153"/>
      <c r="STG4" s="152"/>
      <c r="STH4" s="152"/>
      <c r="STI4" s="152"/>
      <c r="STJ4" s="152"/>
      <c r="STK4" s="154"/>
      <c r="STL4" s="154"/>
      <c r="STM4" s="152"/>
      <c r="STN4" s="153"/>
      <c r="STO4" s="152"/>
      <c r="STP4" s="152"/>
      <c r="STQ4" s="152"/>
      <c r="STR4" s="152"/>
      <c r="STS4" s="154"/>
      <c r="STT4" s="154"/>
      <c r="STU4" s="152"/>
      <c r="STV4" s="153"/>
      <c r="STW4" s="152"/>
      <c r="STX4" s="152"/>
      <c r="STY4" s="152"/>
      <c r="STZ4" s="152"/>
      <c r="SUA4" s="154"/>
      <c r="SUB4" s="154"/>
      <c r="SUC4" s="152"/>
      <c r="SUD4" s="153"/>
      <c r="SUE4" s="152"/>
      <c r="SUF4" s="152"/>
      <c r="SUG4" s="152"/>
      <c r="SUH4" s="152"/>
      <c r="SUI4" s="154"/>
      <c r="SUJ4" s="154"/>
      <c r="SUK4" s="152"/>
      <c r="SUL4" s="153"/>
      <c r="SUM4" s="152"/>
      <c r="SUN4" s="152"/>
      <c r="SUO4" s="152"/>
      <c r="SUP4" s="152"/>
      <c r="SUQ4" s="154"/>
      <c r="SUR4" s="154"/>
      <c r="SUS4" s="152"/>
      <c r="SUT4" s="153"/>
      <c r="SUU4" s="152"/>
      <c r="SUV4" s="152"/>
      <c r="SUW4" s="152"/>
      <c r="SUX4" s="152"/>
      <c r="SUY4" s="154"/>
      <c r="SUZ4" s="154"/>
      <c r="SVA4" s="152"/>
      <c r="SVB4" s="153"/>
      <c r="SVC4" s="152"/>
      <c r="SVD4" s="152"/>
      <c r="SVE4" s="152"/>
      <c r="SVF4" s="152"/>
      <c r="SVG4" s="154"/>
      <c r="SVH4" s="154"/>
      <c r="SVI4" s="152"/>
      <c r="SVJ4" s="153"/>
      <c r="SVK4" s="152"/>
      <c r="SVL4" s="152"/>
      <c r="SVM4" s="152"/>
      <c r="SVN4" s="152"/>
      <c r="SVO4" s="154"/>
      <c r="SVP4" s="154"/>
      <c r="SVQ4" s="152"/>
      <c r="SVR4" s="153"/>
      <c r="SVS4" s="152"/>
      <c r="SVT4" s="152"/>
      <c r="SVU4" s="152"/>
      <c r="SVV4" s="152"/>
      <c r="SVW4" s="154"/>
      <c r="SVX4" s="154"/>
      <c r="SVY4" s="152"/>
      <c r="SVZ4" s="153"/>
      <c r="SWA4" s="152"/>
      <c r="SWB4" s="152"/>
      <c r="SWC4" s="152"/>
      <c r="SWD4" s="152"/>
      <c r="SWE4" s="154"/>
      <c r="SWF4" s="154"/>
      <c r="SWG4" s="152"/>
      <c r="SWH4" s="153"/>
      <c r="SWI4" s="152"/>
      <c r="SWJ4" s="152"/>
      <c r="SWK4" s="152"/>
      <c r="SWL4" s="152"/>
      <c r="SWM4" s="154"/>
      <c r="SWN4" s="154"/>
      <c r="SWO4" s="152"/>
      <c r="SWP4" s="153"/>
      <c r="SWQ4" s="152"/>
      <c r="SWR4" s="152"/>
      <c r="SWS4" s="152"/>
      <c r="SWT4" s="152"/>
      <c r="SWU4" s="154"/>
      <c r="SWV4" s="154"/>
      <c r="SWW4" s="152"/>
      <c r="SWX4" s="153"/>
      <c r="SWY4" s="152"/>
      <c r="SWZ4" s="152"/>
      <c r="SXA4" s="152"/>
      <c r="SXB4" s="152"/>
      <c r="SXC4" s="154"/>
      <c r="SXD4" s="154"/>
      <c r="SXE4" s="152"/>
      <c r="SXF4" s="153"/>
      <c r="SXG4" s="152"/>
      <c r="SXH4" s="152"/>
      <c r="SXI4" s="152"/>
      <c r="SXJ4" s="152"/>
      <c r="SXK4" s="154"/>
      <c r="SXL4" s="154"/>
      <c r="SXM4" s="152"/>
      <c r="SXN4" s="153"/>
      <c r="SXO4" s="152"/>
      <c r="SXP4" s="152"/>
      <c r="SXQ4" s="152"/>
      <c r="SXR4" s="152"/>
      <c r="SXS4" s="154"/>
      <c r="SXT4" s="154"/>
      <c r="SXU4" s="152"/>
      <c r="SXV4" s="153"/>
      <c r="SXW4" s="152"/>
      <c r="SXX4" s="152"/>
      <c r="SXY4" s="152"/>
      <c r="SXZ4" s="152"/>
      <c r="SYA4" s="154"/>
      <c r="SYB4" s="154"/>
      <c r="SYC4" s="152"/>
      <c r="SYD4" s="153"/>
      <c r="SYE4" s="152"/>
      <c r="SYF4" s="152"/>
      <c r="SYG4" s="152"/>
      <c r="SYH4" s="152"/>
      <c r="SYI4" s="154"/>
      <c r="SYJ4" s="154"/>
      <c r="SYK4" s="152"/>
      <c r="SYL4" s="153"/>
      <c r="SYM4" s="152"/>
      <c r="SYN4" s="152"/>
      <c r="SYO4" s="152"/>
      <c r="SYP4" s="152"/>
      <c r="SYQ4" s="154"/>
      <c r="SYR4" s="154"/>
      <c r="SYS4" s="152"/>
      <c r="SYT4" s="153"/>
      <c r="SYU4" s="152"/>
      <c r="SYV4" s="152"/>
      <c r="SYW4" s="152"/>
      <c r="SYX4" s="152"/>
      <c r="SYY4" s="154"/>
      <c r="SYZ4" s="154"/>
      <c r="SZA4" s="152"/>
      <c r="SZB4" s="153"/>
      <c r="SZC4" s="152"/>
      <c r="SZD4" s="152"/>
      <c r="SZE4" s="152"/>
      <c r="SZF4" s="152"/>
      <c r="SZG4" s="154"/>
      <c r="SZH4" s="154"/>
      <c r="SZI4" s="152"/>
      <c r="SZJ4" s="153"/>
      <c r="SZK4" s="152"/>
      <c r="SZL4" s="152"/>
      <c r="SZM4" s="152"/>
      <c r="SZN4" s="152"/>
      <c r="SZO4" s="154"/>
      <c r="SZP4" s="154"/>
      <c r="SZQ4" s="152"/>
      <c r="SZR4" s="153"/>
      <c r="SZS4" s="152"/>
      <c r="SZT4" s="152"/>
      <c r="SZU4" s="152"/>
      <c r="SZV4" s="152"/>
      <c r="SZW4" s="154"/>
      <c r="SZX4" s="154"/>
      <c r="SZY4" s="152"/>
      <c r="SZZ4" s="153"/>
      <c r="TAA4" s="152"/>
      <c r="TAB4" s="152"/>
      <c r="TAC4" s="152"/>
      <c r="TAD4" s="152"/>
      <c r="TAE4" s="154"/>
      <c r="TAF4" s="154"/>
      <c r="TAG4" s="152"/>
      <c r="TAH4" s="153"/>
      <c r="TAI4" s="152"/>
      <c r="TAJ4" s="152"/>
      <c r="TAK4" s="152"/>
      <c r="TAL4" s="152"/>
      <c r="TAM4" s="154"/>
      <c r="TAN4" s="154"/>
      <c r="TAO4" s="152"/>
      <c r="TAP4" s="153"/>
      <c r="TAQ4" s="152"/>
      <c r="TAR4" s="152"/>
      <c r="TAS4" s="152"/>
      <c r="TAT4" s="152"/>
      <c r="TAU4" s="154"/>
      <c r="TAV4" s="154"/>
      <c r="TAW4" s="152"/>
      <c r="TAX4" s="153"/>
      <c r="TAY4" s="152"/>
      <c r="TAZ4" s="152"/>
      <c r="TBA4" s="152"/>
      <c r="TBB4" s="152"/>
      <c r="TBC4" s="154"/>
      <c r="TBD4" s="154"/>
      <c r="TBE4" s="152"/>
      <c r="TBF4" s="153"/>
      <c r="TBG4" s="152"/>
      <c r="TBH4" s="152"/>
      <c r="TBI4" s="152"/>
      <c r="TBJ4" s="152"/>
      <c r="TBK4" s="154"/>
      <c r="TBL4" s="154"/>
      <c r="TBM4" s="152"/>
      <c r="TBN4" s="153"/>
      <c r="TBO4" s="152"/>
      <c r="TBP4" s="152"/>
      <c r="TBQ4" s="152"/>
      <c r="TBR4" s="152"/>
      <c r="TBS4" s="154"/>
      <c r="TBT4" s="154"/>
      <c r="TBU4" s="152"/>
      <c r="TBV4" s="153"/>
      <c r="TBW4" s="152"/>
      <c r="TBX4" s="152"/>
      <c r="TBY4" s="152"/>
      <c r="TBZ4" s="152"/>
      <c r="TCA4" s="154"/>
      <c r="TCB4" s="154"/>
      <c r="TCC4" s="152"/>
      <c r="TCD4" s="153"/>
      <c r="TCE4" s="152"/>
      <c r="TCF4" s="152"/>
      <c r="TCG4" s="152"/>
      <c r="TCH4" s="152"/>
      <c r="TCI4" s="154"/>
      <c r="TCJ4" s="154"/>
      <c r="TCK4" s="152"/>
      <c r="TCL4" s="153"/>
      <c r="TCM4" s="152"/>
      <c r="TCN4" s="152"/>
      <c r="TCO4" s="152"/>
      <c r="TCP4" s="152"/>
      <c r="TCQ4" s="154"/>
      <c r="TCR4" s="154"/>
      <c r="TCS4" s="152"/>
      <c r="TCT4" s="153"/>
      <c r="TCU4" s="152"/>
      <c r="TCV4" s="152"/>
      <c r="TCW4" s="152"/>
      <c r="TCX4" s="152"/>
      <c r="TCY4" s="154"/>
      <c r="TCZ4" s="154"/>
      <c r="TDA4" s="152"/>
      <c r="TDB4" s="153"/>
      <c r="TDC4" s="152"/>
      <c r="TDD4" s="152"/>
      <c r="TDE4" s="152"/>
      <c r="TDF4" s="152"/>
      <c r="TDG4" s="154"/>
      <c r="TDH4" s="154"/>
      <c r="TDI4" s="152"/>
      <c r="TDJ4" s="153"/>
      <c r="TDK4" s="152"/>
      <c r="TDL4" s="152"/>
      <c r="TDM4" s="152"/>
      <c r="TDN4" s="152"/>
      <c r="TDO4" s="154"/>
      <c r="TDP4" s="154"/>
      <c r="TDQ4" s="152"/>
      <c r="TDR4" s="153"/>
      <c r="TDS4" s="152"/>
      <c r="TDT4" s="152"/>
      <c r="TDU4" s="152"/>
      <c r="TDV4" s="152"/>
      <c r="TDW4" s="154"/>
      <c r="TDX4" s="154"/>
      <c r="TDY4" s="152"/>
      <c r="TDZ4" s="153"/>
      <c r="TEA4" s="152"/>
      <c r="TEB4" s="152"/>
      <c r="TEC4" s="152"/>
      <c r="TED4" s="152"/>
      <c r="TEE4" s="154"/>
      <c r="TEF4" s="154"/>
      <c r="TEG4" s="152"/>
      <c r="TEH4" s="153"/>
      <c r="TEI4" s="152"/>
      <c r="TEJ4" s="152"/>
      <c r="TEK4" s="152"/>
      <c r="TEL4" s="152"/>
      <c r="TEM4" s="154"/>
      <c r="TEN4" s="154"/>
      <c r="TEO4" s="152"/>
      <c r="TEP4" s="153"/>
      <c r="TEQ4" s="152"/>
      <c r="TER4" s="152"/>
      <c r="TES4" s="152"/>
      <c r="TET4" s="152"/>
      <c r="TEU4" s="154"/>
      <c r="TEV4" s="154"/>
      <c r="TEW4" s="152"/>
      <c r="TEX4" s="153"/>
      <c r="TEY4" s="152"/>
      <c r="TEZ4" s="152"/>
      <c r="TFA4" s="152"/>
      <c r="TFB4" s="152"/>
      <c r="TFC4" s="154"/>
      <c r="TFD4" s="154"/>
      <c r="TFE4" s="152"/>
      <c r="TFF4" s="153"/>
      <c r="TFG4" s="152"/>
      <c r="TFH4" s="152"/>
      <c r="TFI4" s="152"/>
      <c r="TFJ4" s="152"/>
      <c r="TFK4" s="154"/>
      <c r="TFL4" s="154"/>
      <c r="TFM4" s="152"/>
      <c r="TFN4" s="153"/>
      <c r="TFO4" s="152"/>
      <c r="TFP4" s="152"/>
      <c r="TFQ4" s="152"/>
      <c r="TFR4" s="152"/>
      <c r="TFS4" s="154"/>
      <c r="TFT4" s="154"/>
      <c r="TFU4" s="152"/>
      <c r="TFV4" s="153"/>
      <c r="TFW4" s="152"/>
      <c r="TFX4" s="152"/>
      <c r="TFY4" s="152"/>
      <c r="TFZ4" s="152"/>
      <c r="TGA4" s="154"/>
      <c r="TGB4" s="154"/>
      <c r="TGC4" s="152"/>
      <c r="TGD4" s="153"/>
      <c r="TGE4" s="152"/>
      <c r="TGF4" s="152"/>
      <c r="TGG4" s="152"/>
      <c r="TGH4" s="152"/>
      <c r="TGI4" s="154"/>
      <c r="TGJ4" s="154"/>
      <c r="TGK4" s="152"/>
      <c r="TGL4" s="153"/>
      <c r="TGM4" s="152"/>
      <c r="TGN4" s="152"/>
      <c r="TGO4" s="152"/>
      <c r="TGP4" s="152"/>
      <c r="TGQ4" s="154"/>
      <c r="TGR4" s="154"/>
      <c r="TGS4" s="152"/>
      <c r="TGT4" s="153"/>
      <c r="TGU4" s="152"/>
      <c r="TGV4" s="152"/>
      <c r="TGW4" s="152"/>
      <c r="TGX4" s="152"/>
      <c r="TGY4" s="154"/>
      <c r="TGZ4" s="154"/>
      <c r="THA4" s="152"/>
      <c r="THB4" s="153"/>
      <c r="THC4" s="152"/>
      <c r="THD4" s="152"/>
      <c r="THE4" s="152"/>
      <c r="THF4" s="152"/>
      <c r="THG4" s="154"/>
      <c r="THH4" s="154"/>
      <c r="THI4" s="152"/>
      <c r="THJ4" s="153"/>
      <c r="THK4" s="152"/>
      <c r="THL4" s="152"/>
      <c r="THM4" s="152"/>
      <c r="THN4" s="152"/>
      <c r="THO4" s="154"/>
      <c r="THP4" s="154"/>
      <c r="THQ4" s="152"/>
      <c r="THR4" s="153"/>
      <c r="THS4" s="152"/>
      <c r="THT4" s="152"/>
      <c r="THU4" s="152"/>
      <c r="THV4" s="152"/>
      <c r="THW4" s="154"/>
      <c r="THX4" s="154"/>
      <c r="THY4" s="152"/>
      <c r="THZ4" s="153"/>
      <c r="TIA4" s="152"/>
      <c r="TIB4" s="152"/>
      <c r="TIC4" s="152"/>
      <c r="TID4" s="152"/>
      <c r="TIE4" s="154"/>
      <c r="TIF4" s="154"/>
      <c r="TIG4" s="152"/>
      <c r="TIH4" s="153"/>
      <c r="TII4" s="152"/>
      <c r="TIJ4" s="152"/>
      <c r="TIK4" s="152"/>
      <c r="TIL4" s="152"/>
      <c r="TIM4" s="154"/>
      <c r="TIN4" s="154"/>
      <c r="TIO4" s="152"/>
      <c r="TIP4" s="153"/>
      <c r="TIQ4" s="152"/>
      <c r="TIR4" s="152"/>
      <c r="TIS4" s="152"/>
      <c r="TIT4" s="152"/>
      <c r="TIU4" s="154"/>
      <c r="TIV4" s="154"/>
      <c r="TIW4" s="152"/>
      <c r="TIX4" s="153"/>
      <c r="TIY4" s="152"/>
      <c r="TIZ4" s="152"/>
      <c r="TJA4" s="152"/>
      <c r="TJB4" s="152"/>
      <c r="TJC4" s="154"/>
      <c r="TJD4" s="154"/>
      <c r="TJE4" s="152"/>
      <c r="TJF4" s="153"/>
      <c r="TJG4" s="152"/>
      <c r="TJH4" s="152"/>
      <c r="TJI4" s="152"/>
      <c r="TJJ4" s="152"/>
      <c r="TJK4" s="154"/>
      <c r="TJL4" s="154"/>
      <c r="TJM4" s="152"/>
      <c r="TJN4" s="153"/>
      <c r="TJO4" s="152"/>
      <c r="TJP4" s="152"/>
      <c r="TJQ4" s="152"/>
      <c r="TJR4" s="152"/>
      <c r="TJS4" s="154"/>
      <c r="TJT4" s="154"/>
      <c r="TJU4" s="152"/>
      <c r="TJV4" s="153"/>
      <c r="TJW4" s="152"/>
      <c r="TJX4" s="152"/>
      <c r="TJY4" s="152"/>
      <c r="TJZ4" s="152"/>
      <c r="TKA4" s="154"/>
      <c r="TKB4" s="154"/>
      <c r="TKC4" s="152"/>
      <c r="TKD4" s="153"/>
      <c r="TKE4" s="152"/>
      <c r="TKF4" s="152"/>
      <c r="TKG4" s="152"/>
      <c r="TKH4" s="152"/>
      <c r="TKI4" s="154"/>
      <c r="TKJ4" s="154"/>
      <c r="TKK4" s="152"/>
      <c r="TKL4" s="153"/>
      <c r="TKM4" s="152"/>
      <c r="TKN4" s="152"/>
      <c r="TKO4" s="152"/>
      <c r="TKP4" s="152"/>
      <c r="TKQ4" s="154"/>
      <c r="TKR4" s="154"/>
      <c r="TKS4" s="152"/>
      <c r="TKT4" s="153"/>
      <c r="TKU4" s="152"/>
      <c r="TKV4" s="152"/>
      <c r="TKW4" s="152"/>
      <c r="TKX4" s="152"/>
      <c r="TKY4" s="154"/>
      <c r="TKZ4" s="154"/>
      <c r="TLA4" s="152"/>
      <c r="TLB4" s="153"/>
      <c r="TLC4" s="152"/>
      <c r="TLD4" s="152"/>
      <c r="TLE4" s="152"/>
      <c r="TLF4" s="152"/>
      <c r="TLG4" s="154"/>
      <c r="TLH4" s="154"/>
      <c r="TLI4" s="152"/>
      <c r="TLJ4" s="153"/>
      <c r="TLK4" s="152"/>
      <c r="TLL4" s="152"/>
      <c r="TLM4" s="152"/>
      <c r="TLN4" s="152"/>
      <c r="TLO4" s="154"/>
      <c r="TLP4" s="154"/>
      <c r="TLQ4" s="152"/>
      <c r="TLR4" s="153"/>
      <c r="TLS4" s="152"/>
      <c r="TLT4" s="152"/>
      <c r="TLU4" s="152"/>
      <c r="TLV4" s="152"/>
      <c r="TLW4" s="154"/>
      <c r="TLX4" s="154"/>
      <c r="TLY4" s="152"/>
      <c r="TLZ4" s="153"/>
      <c r="TMA4" s="152"/>
      <c r="TMB4" s="152"/>
      <c r="TMC4" s="152"/>
      <c r="TMD4" s="152"/>
      <c r="TME4" s="154"/>
      <c r="TMF4" s="154"/>
      <c r="TMG4" s="152"/>
      <c r="TMH4" s="153"/>
      <c r="TMI4" s="152"/>
      <c r="TMJ4" s="152"/>
      <c r="TMK4" s="152"/>
      <c r="TML4" s="152"/>
      <c r="TMM4" s="154"/>
      <c r="TMN4" s="154"/>
      <c r="TMO4" s="152"/>
      <c r="TMP4" s="153"/>
      <c r="TMQ4" s="152"/>
      <c r="TMR4" s="152"/>
      <c r="TMS4" s="152"/>
      <c r="TMT4" s="152"/>
      <c r="TMU4" s="154"/>
      <c r="TMV4" s="154"/>
      <c r="TMW4" s="152"/>
      <c r="TMX4" s="153"/>
      <c r="TMY4" s="152"/>
      <c r="TMZ4" s="152"/>
      <c r="TNA4" s="152"/>
      <c r="TNB4" s="152"/>
      <c r="TNC4" s="154"/>
      <c r="TND4" s="154"/>
      <c r="TNE4" s="152"/>
      <c r="TNF4" s="153"/>
      <c r="TNG4" s="152"/>
      <c r="TNH4" s="152"/>
      <c r="TNI4" s="152"/>
      <c r="TNJ4" s="152"/>
      <c r="TNK4" s="154"/>
      <c r="TNL4" s="154"/>
      <c r="TNM4" s="152"/>
      <c r="TNN4" s="153"/>
      <c r="TNO4" s="152"/>
      <c r="TNP4" s="152"/>
      <c r="TNQ4" s="152"/>
      <c r="TNR4" s="152"/>
      <c r="TNS4" s="154"/>
      <c r="TNT4" s="154"/>
      <c r="TNU4" s="152"/>
      <c r="TNV4" s="153"/>
      <c r="TNW4" s="152"/>
      <c r="TNX4" s="152"/>
      <c r="TNY4" s="152"/>
      <c r="TNZ4" s="152"/>
      <c r="TOA4" s="154"/>
      <c r="TOB4" s="154"/>
      <c r="TOC4" s="152"/>
      <c r="TOD4" s="153"/>
      <c r="TOE4" s="152"/>
      <c r="TOF4" s="152"/>
      <c r="TOG4" s="152"/>
      <c r="TOH4" s="152"/>
      <c r="TOI4" s="154"/>
      <c r="TOJ4" s="154"/>
      <c r="TOK4" s="152"/>
      <c r="TOL4" s="153"/>
      <c r="TOM4" s="152"/>
      <c r="TON4" s="152"/>
      <c r="TOO4" s="152"/>
      <c r="TOP4" s="152"/>
      <c r="TOQ4" s="154"/>
      <c r="TOR4" s="154"/>
      <c r="TOS4" s="152"/>
      <c r="TOT4" s="153"/>
      <c r="TOU4" s="152"/>
      <c r="TOV4" s="152"/>
      <c r="TOW4" s="152"/>
      <c r="TOX4" s="152"/>
      <c r="TOY4" s="154"/>
      <c r="TOZ4" s="154"/>
      <c r="TPA4" s="152"/>
      <c r="TPB4" s="153"/>
      <c r="TPC4" s="152"/>
      <c r="TPD4" s="152"/>
      <c r="TPE4" s="152"/>
      <c r="TPF4" s="152"/>
      <c r="TPG4" s="154"/>
      <c r="TPH4" s="154"/>
      <c r="TPI4" s="152"/>
      <c r="TPJ4" s="153"/>
      <c r="TPK4" s="152"/>
      <c r="TPL4" s="152"/>
      <c r="TPM4" s="152"/>
      <c r="TPN4" s="152"/>
      <c r="TPO4" s="154"/>
      <c r="TPP4" s="154"/>
      <c r="TPQ4" s="152"/>
      <c r="TPR4" s="153"/>
      <c r="TPS4" s="152"/>
      <c r="TPT4" s="152"/>
      <c r="TPU4" s="152"/>
      <c r="TPV4" s="152"/>
      <c r="TPW4" s="154"/>
      <c r="TPX4" s="154"/>
      <c r="TPY4" s="152"/>
      <c r="TPZ4" s="153"/>
      <c r="TQA4" s="152"/>
      <c r="TQB4" s="152"/>
      <c r="TQC4" s="152"/>
      <c r="TQD4" s="152"/>
      <c r="TQE4" s="154"/>
      <c r="TQF4" s="154"/>
      <c r="TQG4" s="152"/>
      <c r="TQH4" s="153"/>
      <c r="TQI4" s="152"/>
      <c r="TQJ4" s="152"/>
      <c r="TQK4" s="152"/>
      <c r="TQL4" s="152"/>
      <c r="TQM4" s="154"/>
      <c r="TQN4" s="154"/>
      <c r="TQO4" s="152"/>
      <c r="TQP4" s="153"/>
      <c r="TQQ4" s="152"/>
      <c r="TQR4" s="152"/>
      <c r="TQS4" s="152"/>
      <c r="TQT4" s="152"/>
      <c r="TQU4" s="154"/>
      <c r="TQV4" s="154"/>
      <c r="TQW4" s="152"/>
      <c r="TQX4" s="153"/>
      <c r="TQY4" s="152"/>
      <c r="TQZ4" s="152"/>
      <c r="TRA4" s="152"/>
      <c r="TRB4" s="152"/>
      <c r="TRC4" s="154"/>
      <c r="TRD4" s="154"/>
      <c r="TRE4" s="152"/>
      <c r="TRF4" s="153"/>
      <c r="TRG4" s="152"/>
      <c r="TRH4" s="152"/>
      <c r="TRI4" s="152"/>
      <c r="TRJ4" s="152"/>
      <c r="TRK4" s="154"/>
      <c r="TRL4" s="154"/>
      <c r="TRM4" s="152"/>
      <c r="TRN4" s="153"/>
      <c r="TRO4" s="152"/>
      <c r="TRP4" s="152"/>
      <c r="TRQ4" s="152"/>
      <c r="TRR4" s="152"/>
      <c r="TRS4" s="154"/>
      <c r="TRT4" s="154"/>
      <c r="TRU4" s="152"/>
      <c r="TRV4" s="153"/>
      <c r="TRW4" s="152"/>
      <c r="TRX4" s="152"/>
      <c r="TRY4" s="152"/>
      <c r="TRZ4" s="152"/>
      <c r="TSA4" s="154"/>
      <c r="TSB4" s="154"/>
      <c r="TSC4" s="152"/>
      <c r="TSD4" s="153"/>
      <c r="TSE4" s="152"/>
      <c r="TSF4" s="152"/>
      <c r="TSG4" s="152"/>
      <c r="TSH4" s="152"/>
      <c r="TSI4" s="154"/>
      <c r="TSJ4" s="154"/>
      <c r="TSK4" s="152"/>
      <c r="TSL4" s="153"/>
      <c r="TSM4" s="152"/>
      <c r="TSN4" s="152"/>
      <c r="TSO4" s="152"/>
      <c r="TSP4" s="152"/>
      <c r="TSQ4" s="154"/>
      <c r="TSR4" s="154"/>
      <c r="TSS4" s="152"/>
      <c r="TST4" s="153"/>
      <c r="TSU4" s="152"/>
      <c r="TSV4" s="152"/>
      <c r="TSW4" s="152"/>
      <c r="TSX4" s="152"/>
      <c r="TSY4" s="154"/>
      <c r="TSZ4" s="154"/>
      <c r="TTA4" s="152"/>
      <c r="TTB4" s="153"/>
      <c r="TTC4" s="152"/>
      <c r="TTD4" s="152"/>
      <c r="TTE4" s="152"/>
      <c r="TTF4" s="152"/>
      <c r="TTG4" s="154"/>
      <c r="TTH4" s="154"/>
      <c r="TTI4" s="152"/>
      <c r="TTJ4" s="153"/>
      <c r="TTK4" s="152"/>
      <c r="TTL4" s="152"/>
      <c r="TTM4" s="152"/>
      <c r="TTN4" s="152"/>
      <c r="TTO4" s="154"/>
      <c r="TTP4" s="154"/>
      <c r="TTQ4" s="152"/>
      <c r="TTR4" s="153"/>
      <c r="TTS4" s="152"/>
      <c r="TTT4" s="152"/>
      <c r="TTU4" s="152"/>
      <c r="TTV4" s="152"/>
      <c r="TTW4" s="154"/>
      <c r="TTX4" s="154"/>
      <c r="TTY4" s="152"/>
      <c r="TTZ4" s="153"/>
      <c r="TUA4" s="152"/>
      <c r="TUB4" s="152"/>
      <c r="TUC4" s="152"/>
      <c r="TUD4" s="152"/>
      <c r="TUE4" s="154"/>
      <c r="TUF4" s="154"/>
      <c r="TUG4" s="152"/>
      <c r="TUH4" s="153"/>
      <c r="TUI4" s="152"/>
      <c r="TUJ4" s="152"/>
      <c r="TUK4" s="152"/>
      <c r="TUL4" s="152"/>
      <c r="TUM4" s="154"/>
      <c r="TUN4" s="154"/>
      <c r="TUO4" s="152"/>
      <c r="TUP4" s="153"/>
      <c r="TUQ4" s="152"/>
      <c r="TUR4" s="152"/>
      <c r="TUS4" s="152"/>
      <c r="TUT4" s="152"/>
      <c r="TUU4" s="154"/>
      <c r="TUV4" s="154"/>
      <c r="TUW4" s="152"/>
      <c r="TUX4" s="153"/>
      <c r="TUY4" s="152"/>
      <c r="TUZ4" s="152"/>
      <c r="TVA4" s="152"/>
      <c r="TVB4" s="152"/>
      <c r="TVC4" s="154"/>
      <c r="TVD4" s="154"/>
      <c r="TVE4" s="152"/>
      <c r="TVF4" s="153"/>
      <c r="TVG4" s="152"/>
      <c r="TVH4" s="152"/>
      <c r="TVI4" s="152"/>
      <c r="TVJ4" s="152"/>
      <c r="TVK4" s="154"/>
      <c r="TVL4" s="154"/>
      <c r="TVM4" s="152"/>
      <c r="TVN4" s="153"/>
      <c r="TVO4" s="152"/>
      <c r="TVP4" s="152"/>
      <c r="TVQ4" s="152"/>
      <c r="TVR4" s="152"/>
      <c r="TVS4" s="154"/>
      <c r="TVT4" s="154"/>
      <c r="TVU4" s="152"/>
      <c r="TVV4" s="153"/>
      <c r="TVW4" s="152"/>
      <c r="TVX4" s="152"/>
      <c r="TVY4" s="152"/>
      <c r="TVZ4" s="152"/>
      <c r="TWA4" s="154"/>
      <c r="TWB4" s="154"/>
      <c r="TWC4" s="152"/>
      <c r="TWD4" s="153"/>
      <c r="TWE4" s="152"/>
      <c r="TWF4" s="152"/>
      <c r="TWG4" s="152"/>
      <c r="TWH4" s="152"/>
      <c r="TWI4" s="154"/>
      <c r="TWJ4" s="154"/>
      <c r="TWK4" s="152"/>
      <c r="TWL4" s="153"/>
      <c r="TWM4" s="152"/>
      <c r="TWN4" s="152"/>
      <c r="TWO4" s="152"/>
      <c r="TWP4" s="152"/>
      <c r="TWQ4" s="154"/>
      <c r="TWR4" s="154"/>
      <c r="TWS4" s="152"/>
      <c r="TWT4" s="153"/>
      <c r="TWU4" s="152"/>
      <c r="TWV4" s="152"/>
      <c r="TWW4" s="152"/>
      <c r="TWX4" s="152"/>
      <c r="TWY4" s="154"/>
      <c r="TWZ4" s="154"/>
      <c r="TXA4" s="152"/>
      <c r="TXB4" s="153"/>
      <c r="TXC4" s="152"/>
      <c r="TXD4" s="152"/>
      <c r="TXE4" s="152"/>
      <c r="TXF4" s="152"/>
      <c r="TXG4" s="154"/>
      <c r="TXH4" s="154"/>
      <c r="TXI4" s="152"/>
      <c r="TXJ4" s="153"/>
      <c r="TXK4" s="152"/>
      <c r="TXL4" s="152"/>
      <c r="TXM4" s="152"/>
      <c r="TXN4" s="152"/>
      <c r="TXO4" s="154"/>
      <c r="TXP4" s="154"/>
      <c r="TXQ4" s="152"/>
      <c r="TXR4" s="153"/>
      <c r="TXS4" s="152"/>
      <c r="TXT4" s="152"/>
      <c r="TXU4" s="152"/>
      <c r="TXV4" s="152"/>
      <c r="TXW4" s="154"/>
      <c r="TXX4" s="154"/>
      <c r="TXY4" s="152"/>
      <c r="TXZ4" s="153"/>
      <c r="TYA4" s="152"/>
      <c r="TYB4" s="152"/>
      <c r="TYC4" s="152"/>
      <c r="TYD4" s="152"/>
      <c r="TYE4" s="154"/>
      <c r="TYF4" s="154"/>
      <c r="TYG4" s="152"/>
      <c r="TYH4" s="153"/>
      <c r="TYI4" s="152"/>
      <c r="TYJ4" s="152"/>
      <c r="TYK4" s="152"/>
      <c r="TYL4" s="152"/>
      <c r="TYM4" s="154"/>
      <c r="TYN4" s="154"/>
      <c r="TYO4" s="152"/>
      <c r="TYP4" s="153"/>
      <c r="TYQ4" s="152"/>
      <c r="TYR4" s="152"/>
      <c r="TYS4" s="152"/>
      <c r="TYT4" s="152"/>
      <c r="TYU4" s="154"/>
      <c r="TYV4" s="154"/>
      <c r="TYW4" s="152"/>
      <c r="TYX4" s="153"/>
      <c r="TYY4" s="152"/>
      <c r="TYZ4" s="152"/>
      <c r="TZA4" s="152"/>
      <c r="TZB4" s="152"/>
      <c r="TZC4" s="154"/>
      <c r="TZD4" s="154"/>
      <c r="TZE4" s="152"/>
      <c r="TZF4" s="153"/>
      <c r="TZG4" s="152"/>
      <c r="TZH4" s="152"/>
      <c r="TZI4" s="152"/>
      <c r="TZJ4" s="152"/>
      <c r="TZK4" s="154"/>
      <c r="TZL4" s="154"/>
      <c r="TZM4" s="152"/>
      <c r="TZN4" s="153"/>
      <c r="TZO4" s="152"/>
      <c r="TZP4" s="152"/>
      <c r="TZQ4" s="152"/>
      <c r="TZR4" s="152"/>
      <c r="TZS4" s="154"/>
      <c r="TZT4" s="154"/>
      <c r="TZU4" s="152"/>
      <c r="TZV4" s="153"/>
      <c r="TZW4" s="152"/>
      <c r="TZX4" s="152"/>
      <c r="TZY4" s="152"/>
      <c r="TZZ4" s="152"/>
      <c r="UAA4" s="154"/>
      <c r="UAB4" s="154"/>
      <c r="UAC4" s="152"/>
      <c r="UAD4" s="153"/>
      <c r="UAE4" s="152"/>
      <c r="UAF4" s="152"/>
      <c r="UAG4" s="152"/>
      <c r="UAH4" s="152"/>
      <c r="UAI4" s="154"/>
      <c r="UAJ4" s="154"/>
      <c r="UAK4" s="152"/>
      <c r="UAL4" s="153"/>
      <c r="UAM4" s="152"/>
      <c r="UAN4" s="152"/>
      <c r="UAO4" s="152"/>
      <c r="UAP4" s="152"/>
      <c r="UAQ4" s="154"/>
      <c r="UAR4" s="154"/>
      <c r="UAS4" s="152"/>
      <c r="UAT4" s="153"/>
      <c r="UAU4" s="152"/>
      <c r="UAV4" s="152"/>
      <c r="UAW4" s="152"/>
      <c r="UAX4" s="152"/>
      <c r="UAY4" s="154"/>
      <c r="UAZ4" s="154"/>
      <c r="UBA4" s="152"/>
      <c r="UBB4" s="153"/>
      <c r="UBC4" s="152"/>
      <c r="UBD4" s="152"/>
      <c r="UBE4" s="152"/>
      <c r="UBF4" s="152"/>
      <c r="UBG4" s="154"/>
      <c r="UBH4" s="154"/>
      <c r="UBI4" s="152"/>
      <c r="UBJ4" s="153"/>
      <c r="UBK4" s="152"/>
      <c r="UBL4" s="152"/>
      <c r="UBM4" s="152"/>
      <c r="UBN4" s="152"/>
      <c r="UBO4" s="154"/>
      <c r="UBP4" s="154"/>
      <c r="UBQ4" s="152"/>
      <c r="UBR4" s="153"/>
      <c r="UBS4" s="152"/>
      <c r="UBT4" s="152"/>
      <c r="UBU4" s="152"/>
      <c r="UBV4" s="152"/>
      <c r="UBW4" s="154"/>
      <c r="UBX4" s="154"/>
      <c r="UBY4" s="152"/>
      <c r="UBZ4" s="153"/>
      <c r="UCA4" s="152"/>
      <c r="UCB4" s="152"/>
      <c r="UCC4" s="152"/>
      <c r="UCD4" s="152"/>
      <c r="UCE4" s="154"/>
      <c r="UCF4" s="154"/>
      <c r="UCG4" s="152"/>
      <c r="UCH4" s="153"/>
      <c r="UCI4" s="152"/>
      <c r="UCJ4" s="152"/>
      <c r="UCK4" s="152"/>
      <c r="UCL4" s="152"/>
      <c r="UCM4" s="154"/>
      <c r="UCN4" s="154"/>
      <c r="UCO4" s="152"/>
      <c r="UCP4" s="153"/>
      <c r="UCQ4" s="152"/>
      <c r="UCR4" s="152"/>
      <c r="UCS4" s="152"/>
      <c r="UCT4" s="152"/>
      <c r="UCU4" s="154"/>
      <c r="UCV4" s="154"/>
      <c r="UCW4" s="152"/>
      <c r="UCX4" s="153"/>
      <c r="UCY4" s="152"/>
      <c r="UCZ4" s="152"/>
      <c r="UDA4" s="152"/>
      <c r="UDB4" s="152"/>
      <c r="UDC4" s="154"/>
      <c r="UDD4" s="154"/>
      <c r="UDE4" s="152"/>
      <c r="UDF4" s="153"/>
      <c r="UDG4" s="152"/>
      <c r="UDH4" s="152"/>
      <c r="UDI4" s="152"/>
      <c r="UDJ4" s="152"/>
      <c r="UDK4" s="154"/>
      <c r="UDL4" s="154"/>
      <c r="UDM4" s="152"/>
      <c r="UDN4" s="153"/>
      <c r="UDO4" s="152"/>
      <c r="UDP4" s="152"/>
      <c r="UDQ4" s="152"/>
      <c r="UDR4" s="152"/>
      <c r="UDS4" s="154"/>
      <c r="UDT4" s="154"/>
      <c r="UDU4" s="152"/>
      <c r="UDV4" s="153"/>
      <c r="UDW4" s="152"/>
      <c r="UDX4" s="152"/>
      <c r="UDY4" s="152"/>
      <c r="UDZ4" s="152"/>
      <c r="UEA4" s="154"/>
      <c r="UEB4" s="154"/>
      <c r="UEC4" s="152"/>
      <c r="UED4" s="153"/>
      <c r="UEE4" s="152"/>
      <c r="UEF4" s="152"/>
      <c r="UEG4" s="152"/>
      <c r="UEH4" s="152"/>
      <c r="UEI4" s="154"/>
      <c r="UEJ4" s="154"/>
      <c r="UEK4" s="152"/>
      <c r="UEL4" s="153"/>
      <c r="UEM4" s="152"/>
      <c r="UEN4" s="152"/>
      <c r="UEO4" s="152"/>
      <c r="UEP4" s="152"/>
      <c r="UEQ4" s="154"/>
      <c r="UER4" s="154"/>
      <c r="UES4" s="152"/>
      <c r="UET4" s="153"/>
      <c r="UEU4" s="152"/>
      <c r="UEV4" s="152"/>
      <c r="UEW4" s="152"/>
      <c r="UEX4" s="152"/>
      <c r="UEY4" s="154"/>
      <c r="UEZ4" s="154"/>
      <c r="UFA4" s="152"/>
      <c r="UFB4" s="153"/>
      <c r="UFC4" s="152"/>
      <c r="UFD4" s="152"/>
      <c r="UFE4" s="152"/>
      <c r="UFF4" s="152"/>
      <c r="UFG4" s="154"/>
      <c r="UFH4" s="154"/>
      <c r="UFI4" s="152"/>
      <c r="UFJ4" s="153"/>
      <c r="UFK4" s="152"/>
      <c r="UFL4" s="152"/>
      <c r="UFM4" s="152"/>
      <c r="UFN4" s="152"/>
      <c r="UFO4" s="154"/>
      <c r="UFP4" s="154"/>
      <c r="UFQ4" s="152"/>
      <c r="UFR4" s="153"/>
      <c r="UFS4" s="152"/>
      <c r="UFT4" s="152"/>
      <c r="UFU4" s="152"/>
      <c r="UFV4" s="152"/>
      <c r="UFW4" s="154"/>
      <c r="UFX4" s="154"/>
      <c r="UFY4" s="152"/>
      <c r="UFZ4" s="153"/>
      <c r="UGA4" s="152"/>
      <c r="UGB4" s="152"/>
      <c r="UGC4" s="152"/>
      <c r="UGD4" s="152"/>
      <c r="UGE4" s="154"/>
      <c r="UGF4" s="154"/>
      <c r="UGG4" s="152"/>
      <c r="UGH4" s="153"/>
      <c r="UGI4" s="152"/>
      <c r="UGJ4" s="152"/>
      <c r="UGK4" s="152"/>
      <c r="UGL4" s="152"/>
      <c r="UGM4" s="154"/>
      <c r="UGN4" s="154"/>
      <c r="UGO4" s="152"/>
      <c r="UGP4" s="153"/>
      <c r="UGQ4" s="152"/>
      <c r="UGR4" s="152"/>
      <c r="UGS4" s="152"/>
      <c r="UGT4" s="152"/>
      <c r="UGU4" s="154"/>
      <c r="UGV4" s="154"/>
      <c r="UGW4" s="152"/>
      <c r="UGX4" s="153"/>
      <c r="UGY4" s="152"/>
      <c r="UGZ4" s="152"/>
      <c r="UHA4" s="152"/>
      <c r="UHB4" s="152"/>
      <c r="UHC4" s="154"/>
      <c r="UHD4" s="154"/>
      <c r="UHE4" s="152"/>
      <c r="UHF4" s="153"/>
      <c r="UHG4" s="152"/>
      <c r="UHH4" s="152"/>
      <c r="UHI4" s="152"/>
      <c r="UHJ4" s="152"/>
      <c r="UHK4" s="154"/>
      <c r="UHL4" s="154"/>
      <c r="UHM4" s="152"/>
      <c r="UHN4" s="153"/>
      <c r="UHO4" s="152"/>
      <c r="UHP4" s="152"/>
      <c r="UHQ4" s="152"/>
      <c r="UHR4" s="152"/>
      <c r="UHS4" s="154"/>
      <c r="UHT4" s="154"/>
      <c r="UHU4" s="152"/>
      <c r="UHV4" s="153"/>
      <c r="UHW4" s="152"/>
      <c r="UHX4" s="152"/>
      <c r="UHY4" s="152"/>
      <c r="UHZ4" s="152"/>
      <c r="UIA4" s="154"/>
      <c r="UIB4" s="154"/>
      <c r="UIC4" s="152"/>
      <c r="UID4" s="153"/>
      <c r="UIE4" s="152"/>
      <c r="UIF4" s="152"/>
      <c r="UIG4" s="152"/>
      <c r="UIH4" s="152"/>
      <c r="UII4" s="154"/>
      <c r="UIJ4" s="154"/>
      <c r="UIK4" s="152"/>
      <c r="UIL4" s="153"/>
      <c r="UIM4" s="152"/>
      <c r="UIN4" s="152"/>
      <c r="UIO4" s="152"/>
      <c r="UIP4" s="152"/>
      <c r="UIQ4" s="154"/>
      <c r="UIR4" s="154"/>
      <c r="UIS4" s="152"/>
      <c r="UIT4" s="153"/>
      <c r="UIU4" s="152"/>
      <c r="UIV4" s="152"/>
      <c r="UIW4" s="152"/>
      <c r="UIX4" s="152"/>
      <c r="UIY4" s="154"/>
      <c r="UIZ4" s="154"/>
      <c r="UJA4" s="152"/>
      <c r="UJB4" s="153"/>
      <c r="UJC4" s="152"/>
      <c r="UJD4" s="152"/>
      <c r="UJE4" s="152"/>
      <c r="UJF4" s="152"/>
      <c r="UJG4" s="154"/>
      <c r="UJH4" s="154"/>
      <c r="UJI4" s="152"/>
      <c r="UJJ4" s="153"/>
      <c r="UJK4" s="152"/>
      <c r="UJL4" s="152"/>
      <c r="UJM4" s="152"/>
      <c r="UJN4" s="152"/>
      <c r="UJO4" s="154"/>
      <c r="UJP4" s="154"/>
      <c r="UJQ4" s="152"/>
      <c r="UJR4" s="153"/>
      <c r="UJS4" s="152"/>
      <c r="UJT4" s="152"/>
      <c r="UJU4" s="152"/>
      <c r="UJV4" s="152"/>
      <c r="UJW4" s="154"/>
      <c r="UJX4" s="154"/>
      <c r="UJY4" s="152"/>
      <c r="UJZ4" s="153"/>
      <c r="UKA4" s="152"/>
      <c r="UKB4" s="152"/>
      <c r="UKC4" s="152"/>
      <c r="UKD4" s="152"/>
      <c r="UKE4" s="154"/>
      <c r="UKF4" s="154"/>
      <c r="UKG4" s="152"/>
      <c r="UKH4" s="153"/>
      <c r="UKI4" s="152"/>
      <c r="UKJ4" s="152"/>
      <c r="UKK4" s="152"/>
      <c r="UKL4" s="152"/>
      <c r="UKM4" s="154"/>
      <c r="UKN4" s="154"/>
      <c r="UKO4" s="152"/>
      <c r="UKP4" s="153"/>
      <c r="UKQ4" s="152"/>
      <c r="UKR4" s="152"/>
      <c r="UKS4" s="152"/>
      <c r="UKT4" s="152"/>
      <c r="UKU4" s="154"/>
      <c r="UKV4" s="154"/>
      <c r="UKW4" s="152"/>
      <c r="UKX4" s="153"/>
      <c r="UKY4" s="152"/>
      <c r="UKZ4" s="152"/>
      <c r="ULA4" s="152"/>
      <c r="ULB4" s="152"/>
      <c r="ULC4" s="154"/>
      <c r="ULD4" s="154"/>
      <c r="ULE4" s="152"/>
      <c r="ULF4" s="153"/>
      <c r="ULG4" s="152"/>
      <c r="ULH4" s="152"/>
      <c r="ULI4" s="152"/>
      <c r="ULJ4" s="152"/>
      <c r="ULK4" s="154"/>
      <c r="ULL4" s="154"/>
      <c r="ULM4" s="152"/>
      <c r="ULN4" s="153"/>
      <c r="ULO4" s="152"/>
      <c r="ULP4" s="152"/>
      <c r="ULQ4" s="152"/>
      <c r="ULR4" s="152"/>
      <c r="ULS4" s="154"/>
      <c r="ULT4" s="154"/>
      <c r="ULU4" s="152"/>
      <c r="ULV4" s="153"/>
      <c r="ULW4" s="152"/>
      <c r="ULX4" s="152"/>
      <c r="ULY4" s="152"/>
      <c r="ULZ4" s="152"/>
      <c r="UMA4" s="154"/>
      <c r="UMB4" s="154"/>
      <c r="UMC4" s="152"/>
      <c r="UMD4" s="153"/>
      <c r="UME4" s="152"/>
      <c r="UMF4" s="152"/>
      <c r="UMG4" s="152"/>
      <c r="UMH4" s="152"/>
      <c r="UMI4" s="154"/>
      <c r="UMJ4" s="154"/>
      <c r="UMK4" s="152"/>
      <c r="UML4" s="153"/>
      <c r="UMM4" s="152"/>
      <c r="UMN4" s="152"/>
      <c r="UMO4" s="152"/>
      <c r="UMP4" s="152"/>
      <c r="UMQ4" s="154"/>
      <c r="UMR4" s="154"/>
      <c r="UMS4" s="152"/>
      <c r="UMT4" s="153"/>
      <c r="UMU4" s="152"/>
      <c r="UMV4" s="152"/>
      <c r="UMW4" s="152"/>
      <c r="UMX4" s="152"/>
      <c r="UMY4" s="154"/>
      <c r="UMZ4" s="154"/>
      <c r="UNA4" s="152"/>
      <c r="UNB4" s="153"/>
      <c r="UNC4" s="152"/>
      <c r="UND4" s="152"/>
      <c r="UNE4" s="152"/>
      <c r="UNF4" s="152"/>
      <c r="UNG4" s="154"/>
      <c r="UNH4" s="154"/>
      <c r="UNI4" s="152"/>
      <c r="UNJ4" s="153"/>
      <c r="UNK4" s="152"/>
      <c r="UNL4" s="152"/>
      <c r="UNM4" s="152"/>
      <c r="UNN4" s="152"/>
      <c r="UNO4" s="154"/>
      <c r="UNP4" s="154"/>
      <c r="UNQ4" s="152"/>
      <c r="UNR4" s="153"/>
      <c r="UNS4" s="152"/>
      <c r="UNT4" s="152"/>
      <c r="UNU4" s="152"/>
      <c r="UNV4" s="152"/>
      <c r="UNW4" s="154"/>
      <c r="UNX4" s="154"/>
      <c r="UNY4" s="152"/>
      <c r="UNZ4" s="153"/>
      <c r="UOA4" s="152"/>
      <c r="UOB4" s="152"/>
      <c r="UOC4" s="152"/>
      <c r="UOD4" s="152"/>
      <c r="UOE4" s="154"/>
      <c r="UOF4" s="154"/>
      <c r="UOG4" s="152"/>
      <c r="UOH4" s="153"/>
      <c r="UOI4" s="152"/>
      <c r="UOJ4" s="152"/>
      <c r="UOK4" s="152"/>
      <c r="UOL4" s="152"/>
      <c r="UOM4" s="154"/>
      <c r="UON4" s="154"/>
      <c r="UOO4" s="152"/>
      <c r="UOP4" s="153"/>
      <c r="UOQ4" s="152"/>
      <c r="UOR4" s="152"/>
      <c r="UOS4" s="152"/>
      <c r="UOT4" s="152"/>
      <c r="UOU4" s="154"/>
      <c r="UOV4" s="154"/>
      <c r="UOW4" s="152"/>
      <c r="UOX4" s="153"/>
      <c r="UOY4" s="152"/>
      <c r="UOZ4" s="152"/>
      <c r="UPA4" s="152"/>
      <c r="UPB4" s="152"/>
      <c r="UPC4" s="154"/>
      <c r="UPD4" s="154"/>
      <c r="UPE4" s="152"/>
      <c r="UPF4" s="153"/>
      <c r="UPG4" s="152"/>
      <c r="UPH4" s="152"/>
      <c r="UPI4" s="152"/>
      <c r="UPJ4" s="152"/>
      <c r="UPK4" s="154"/>
      <c r="UPL4" s="154"/>
      <c r="UPM4" s="152"/>
      <c r="UPN4" s="153"/>
      <c r="UPO4" s="152"/>
      <c r="UPP4" s="152"/>
      <c r="UPQ4" s="152"/>
      <c r="UPR4" s="152"/>
      <c r="UPS4" s="154"/>
      <c r="UPT4" s="154"/>
      <c r="UPU4" s="152"/>
      <c r="UPV4" s="153"/>
      <c r="UPW4" s="152"/>
      <c r="UPX4" s="152"/>
      <c r="UPY4" s="152"/>
      <c r="UPZ4" s="152"/>
      <c r="UQA4" s="154"/>
      <c r="UQB4" s="154"/>
      <c r="UQC4" s="152"/>
      <c r="UQD4" s="153"/>
      <c r="UQE4" s="152"/>
      <c r="UQF4" s="152"/>
      <c r="UQG4" s="152"/>
      <c r="UQH4" s="152"/>
      <c r="UQI4" s="154"/>
      <c r="UQJ4" s="154"/>
      <c r="UQK4" s="152"/>
      <c r="UQL4" s="153"/>
      <c r="UQM4" s="152"/>
      <c r="UQN4" s="152"/>
      <c r="UQO4" s="152"/>
      <c r="UQP4" s="152"/>
      <c r="UQQ4" s="154"/>
      <c r="UQR4" s="154"/>
      <c r="UQS4" s="152"/>
      <c r="UQT4" s="153"/>
      <c r="UQU4" s="152"/>
      <c r="UQV4" s="152"/>
      <c r="UQW4" s="152"/>
      <c r="UQX4" s="152"/>
      <c r="UQY4" s="154"/>
      <c r="UQZ4" s="154"/>
      <c r="URA4" s="152"/>
      <c r="URB4" s="153"/>
      <c r="URC4" s="152"/>
      <c r="URD4" s="152"/>
      <c r="URE4" s="152"/>
      <c r="URF4" s="152"/>
      <c r="URG4" s="154"/>
      <c r="URH4" s="154"/>
      <c r="URI4" s="152"/>
      <c r="URJ4" s="153"/>
      <c r="URK4" s="152"/>
      <c r="URL4" s="152"/>
      <c r="URM4" s="152"/>
      <c r="URN4" s="152"/>
      <c r="URO4" s="154"/>
      <c r="URP4" s="154"/>
      <c r="URQ4" s="152"/>
      <c r="URR4" s="153"/>
      <c r="URS4" s="152"/>
      <c r="URT4" s="152"/>
      <c r="URU4" s="152"/>
      <c r="URV4" s="152"/>
      <c r="URW4" s="154"/>
      <c r="URX4" s="154"/>
      <c r="URY4" s="152"/>
      <c r="URZ4" s="153"/>
      <c r="USA4" s="152"/>
      <c r="USB4" s="152"/>
      <c r="USC4" s="152"/>
      <c r="USD4" s="152"/>
      <c r="USE4" s="154"/>
      <c r="USF4" s="154"/>
      <c r="USG4" s="152"/>
      <c r="USH4" s="153"/>
      <c r="USI4" s="152"/>
      <c r="USJ4" s="152"/>
      <c r="USK4" s="152"/>
      <c r="USL4" s="152"/>
      <c r="USM4" s="154"/>
      <c r="USN4" s="154"/>
      <c r="USO4" s="152"/>
      <c r="USP4" s="153"/>
      <c r="USQ4" s="152"/>
      <c r="USR4" s="152"/>
      <c r="USS4" s="152"/>
      <c r="UST4" s="152"/>
      <c r="USU4" s="154"/>
      <c r="USV4" s="154"/>
      <c r="USW4" s="152"/>
      <c r="USX4" s="153"/>
      <c r="USY4" s="152"/>
      <c r="USZ4" s="152"/>
      <c r="UTA4" s="152"/>
      <c r="UTB4" s="152"/>
      <c r="UTC4" s="154"/>
      <c r="UTD4" s="154"/>
      <c r="UTE4" s="152"/>
      <c r="UTF4" s="153"/>
      <c r="UTG4" s="152"/>
      <c r="UTH4" s="152"/>
      <c r="UTI4" s="152"/>
      <c r="UTJ4" s="152"/>
      <c r="UTK4" s="154"/>
      <c r="UTL4" s="154"/>
      <c r="UTM4" s="152"/>
      <c r="UTN4" s="153"/>
      <c r="UTO4" s="152"/>
      <c r="UTP4" s="152"/>
      <c r="UTQ4" s="152"/>
      <c r="UTR4" s="152"/>
      <c r="UTS4" s="154"/>
      <c r="UTT4" s="154"/>
      <c r="UTU4" s="152"/>
      <c r="UTV4" s="153"/>
      <c r="UTW4" s="152"/>
      <c r="UTX4" s="152"/>
      <c r="UTY4" s="152"/>
      <c r="UTZ4" s="152"/>
      <c r="UUA4" s="154"/>
      <c r="UUB4" s="154"/>
      <c r="UUC4" s="152"/>
      <c r="UUD4" s="153"/>
      <c r="UUE4" s="152"/>
      <c r="UUF4" s="152"/>
      <c r="UUG4" s="152"/>
      <c r="UUH4" s="152"/>
      <c r="UUI4" s="154"/>
      <c r="UUJ4" s="154"/>
      <c r="UUK4" s="152"/>
      <c r="UUL4" s="153"/>
      <c r="UUM4" s="152"/>
      <c r="UUN4" s="152"/>
      <c r="UUO4" s="152"/>
      <c r="UUP4" s="152"/>
      <c r="UUQ4" s="154"/>
      <c r="UUR4" s="154"/>
      <c r="UUS4" s="152"/>
      <c r="UUT4" s="153"/>
      <c r="UUU4" s="152"/>
      <c r="UUV4" s="152"/>
      <c r="UUW4" s="152"/>
      <c r="UUX4" s="152"/>
      <c r="UUY4" s="154"/>
      <c r="UUZ4" s="154"/>
      <c r="UVA4" s="152"/>
      <c r="UVB4" s="153"/>
      <c r="UVC4" s="152"/>
      <c r="UVD4" s="152"/>
      <c r="UVE4" s="152"/>
      <c r="UVF4" s="152"/>
      <c r="UVG4" s="154"/>
      <c r="UVH4" s="154"/>
      <c r="UVI4" s="152"/>
      <c r="UVJ4" s="153"/>
      <c r="UVK4" s="152"/>
      <c r="UVL4" s="152"/>
      <c r="UVM4" s="152"/>
      <c r="UVN4" s="152"/>
      <c r="UVO4" s="154"/>
      <c r="UVP4" s="154"/>
      <c r="UVQ4" s="152"/>
      <c r="UVR4" s="153"/>
      <c r="UVS4" s="152"/>
      <c r="UVT4" s="152"/>
      <c r="UVU4" s="152"/>
      <c r="UVV4" s="152"/>
      <c r="UVW4" s="154"/>
      <c r="UVX4" s="154"/>
      <c r="UVY4" s="152"/>
      <c r="UVZ4" s="153"/>
      <c r="UWA4" s="152"/>
      <c r="UWB4" s="152"/>
      <c r="UWC4" s="152"/>
      <c r="UWD4" s="152"/>
      <c r="UWE4" s="154"/>
      <c r="UWF4" s="154"/>
      <c r="UWG4" s="152"/>
      <c r="UWH4" s="153"/>
      <c r="UWI4" s="152"/>
      <c r="UWJ4" s="152"/>
      <c r="UWK4" s="152"/>
      <c r="UWL4" s="152"/>
      <c r="UWM4" s="154"/>
      <c r="UWN4" s="154"/>
      <c r="UWO4" s="152"/>
      <c r="UWP4" s="153"/>
      <c r="UWQ4" s="152"/>
      <c r="UWR4" s="152"/>
      <c r="UWS4" s="152"/>
      <c r="UWT4" s="152"/>
      <c r="UWU4" s="154"/>
      <c r="UWV4" s="154"/>
      <c r="UWW4" s="152"/>
      <c r="UWX4" s="153"/>
      <c r="UWY4" s="152"/>
      <c r="UWZ4" s="152"/>
      <c r="UXA4" s="152"/>
      <c r="UXB4" s="152"/>
      <c r="UXC4" s="154"/>
      <c r="UXD4" s="154"/>
      <c r="UXE4" s="152"/>
      <c r="UXF4" s="153"/>
      <c r="UXG4" s="152"/>
      <c r="UXH4" s="152"/>
      <c r="UXI4" s="152"/>
      <c r="UXJ4" s="152"/>
      <c r="UXK4" s="154"/>
      <c r="UXL4" s="154"/>
      <c r="UXM4" s="152"/>
      <c r="UXN4" s="153"/>
      <c r="UXO4" s="152"/>
      <c r="UXP4" s="152"/>
      <c r="UXQ4" s="152"/>
      <c r="UXR4" s="152"/>
      <c r="UXS4" s="154"/>
      <c r="UXT4" s="154"/>
      <c r="UXU4" s="152"/>
      <c r="UXV4" s="153"/>
      <c r="UXW4" s="152"/>
      <c r="UXX4" s="152"/>
      <c r="UXY4" s="152"/>
      <c r="UXZ4" s="152"/>
      <c r="UYA4" s="154"/>
      <c r="UYB4" s="154"/>
      <c r="UYC4" s="152"/>
      <c r="UYD4" s="153"/>
      <c r="UYE4" s="152"/>
      <c r="UYF4" s="152"/>
      <c r="UYG4" s="152"/>
      <c r="UYH4" s="152"/>
      <c r="UYI4" s="154"/>
      <c r="UYJ4" s="154"/>
      <c r="UYK4" s="152"/>
      <c r="UYL4" s="153"/>
      <c r="UYM4" s="152"/>
      <c r="UYN4" s="152"/>
      <c r="UYO4" s="152"/>
      <c r="UYP4" s="152"/>
      <c r="UYQ4" s="154"/>
      <c r="UYR4" s="154"/>
      <c r="UYS4" s="152"/>
      <c r="UYT4" s="153"/>
      <c r="UYU4" s="152"/>
      <c r="UYV4" s="152"/>
      <c r="UYW4" s="152"/>
      <c r="UYX4" s="152"/>
      <c r="UYY4" s="154"/>
      <c r="UYZ4" s="154"/>
      <c r="UZA4" s="152"/>
      <c r="UZB4" s="153"/>
      <c r="UZC4" s="152"/>
      <c r="UZD4" s="152"/>
      <c r="UZE4" s="152"/>
      <c r="UZF4" s="152"/>
      <c r="UZG4" s="154"/>
      <c r="UZH4" s="154"/>
      <c r="UZI4" s="152"/>
      <c r="UZJ4" s="153"/>
      <c r="UZK4" s="152"/>
      <c r="UZL4" s="152"/>
      <c r="UZM4" s="152"/>
      <c r="UZN4" s="152"/>
      <c r="UZO4" s="154"/>
      <c r="UZP4" s="154"/>
      <c r="UZQ4" s="152"/>
      <c r="UZR4" s="153"/>
      <c r="UZS4" s="152"/>
      <c r="UZT4" s="152"/>
      <c r="UZU4" s="152"/>
      <c r="UZV4" s="152"/>
      <c r="UZW4" s="154"/>
      <c r="UZX4" s="154"/>
      <c r="UZY4" s="152"/>
      <c r="UZZ4" s="153"/>
      <c r="VAA4" s="152"/>
      <c r="VAB4" s="152"/>
      <c r="VAC4" s="152"/>
      <c r="VAD4" s="152"/>
      <c r="VAE4" s="154"/>
      <c r="VAF4" s="154"/>
      <c r="VAG4" s="152"/>
      <c r="VAH4" s="153"/>
      <c r="VAI4" s="152"/>
      <c r="VAJ4" s="152"/>
      <c r="VAK4" s="152"/>
      <c r="VAL4" s="152"/>
      <c r="VAM4" s="154"/>
      <c r="VAN4" s="154"/>
      <c r="VAO4" s="152"/>
      <c r="VAP4" s="153"/>
      <c r="VAQ4" s="152"/>
      <c r="VAR4" s="152"/>
      <c r="VAS4" s="152"/>
      <c r="VAT4" s="152"/>
      <c r="VAU4" s="154"/>
      <c r="VAV4" s="154"/>
      <c r="VAW4" s="152"/>
      <c r="VAX4" s="153"/>
      <c r="VAY4" s="152"/>
      <c r="VAZ4" s="152"/>
      <c r="VBA4" s="152"/>
      <c r="VBB4" s="152"/>
      <c r="VBC4" s="154"/>
      <c r="VBD4" s="154"/>
      <c r="VBE4" s="152"/>
      <c r="VBF4" s="153"/>
      <c r="VBG4" s="152"/>
      <c r="VBH4" s="152"/>
      <c r="VBI4" s="152"/>
      <c r="VBJ4" s="152"/>
      <c r="VBK4" s="154"/>
      <c r="VBL4" s="154"/>
      <c r="VBM4" s="152"/>
      <c r="VBN4" s="153"/>
      <c r="VBO4" s="152"/>
      <c r="VBP4" s="152"/>
      <c r="VBQ4" s="152"/>
      <c r="VBR4" s="152"/>
      <c r="VBS4" s="154"/>
      <c r="VBT4" s="154"/>
      <c r="VBU4" s="152"/>
      <c r="VBV4" s="153"/>
      <c r="VBW4" s="152"/>
      <c r="VBX4" s="152"/>
      <c r="VBY4" s="152"/>
      <c r="VBZ4" s="152"/>
      <c r="VCA4" s="154"/>
      <c r="VCB4" s="154"/>
      <c r="VCC4" s="152"/>
      <c r="VCD4" s="153"/>
      <c r="VCE4" s="152"/>
      <c r="VCF4" s="152"/>
      <c r="VCG4" s="152"/>
      <c r="VCH4" s="152"/>
      <c r="VCI4" s="154"/>
      <c r="VCJ4" s="154"/>
      <c r="VCK4" s="152"/>
      <c r="VCL4" s="153"/>
      <c r="VCM4" s="152"/>
      <c r="VCN4" s="152"/>
      <c r="VCO4" s="152"/>
      <c r="VCP4" s="152"/>
      <c r="VCQ4" s="154"/>
      <c r="VCR4" s="154"/>
      <c r="VCS4" s="152"/>
      <c r="VCT4" s="153"/>
      <c r="VCU4" s="152"/>
      <c r="VCV4" s="152"/>
      <c r="VCW4" s="152"/>
      <c r="VCX4" s="152"/>
      <c r="VCY4" s="154"/>
      <c r="VCZ4" s="154"/>
      <c r="VDA4" s="152"/>
      <c r="VDB4" s="153"/>
      <c r="VDC4" s="152"/>
      <c r="VDD4" s="152"/>
      <c r="VDE4" s="152"/>
      <c r="VDF4" s="152"/>
      <c r="VDG4" s="154"/>
      <c r="VDH4" s="154"/>
      <c r="VDI4" s="152"/>
      <c r="VDJ4" s="153"/>
      <c r="VDK4" s="152"/>
      <c r="VDL4" s="152"/>
      <c r="VDM4" s="152"/>
      <c r="VDN4" s="152"/>
      <c r="VDO4" s="154"/>
      <c r="VDP4" s="154"/>
      <c r="VDQ4" s="152"/>
      <c r="VDR4" s="153"/>
      <c r="VDS4" s="152"/>
      <c r="VDT4" s="152"/>
      <c r="VDU4" s="152"/>
      <c r="VDV4" s="152"/>
      <c r="VDW4" s="154"/>
      <c r="VDX4" s="154"/>
      <c r="VDY4" s="152"/>
      <c r="VDZ4" s="153"/>
      <c r="VEA4" s="152"/>
      <c r="VEB4" s="152"/>
      <c r="VEC4" s="152"/>
      <c r="VED4" s="152"/>
      <c r="VEE4" s="154"/>
      <c r="VEF4" s="154"/>
      <c r="VEG4" s="152"/>
      <c r="VEH4" s="153"/>
      <c r="VEI4" s="152"/>
      <c r="VEJ4" s="152"/>
      <c r="VEK4" s="152"/>
      <c r="VEL4" s="152"/>
      <c r="VEM4" s="154"/>
      <c r="VEN4" s="154"/>
      <c r="VEO4" s="152"/>
      <c r="VEP4" s="153"/>
      <c r="VEQ4" s="152"/>
      <c r="VER4" s="152"/>
      <c r="VES4" s="152"/>
      <c r="VET4" s="152"/>
      <c r="VEU4" s="154"/>
      <c r="VEV4" s="154"/>
      <c r="VEW4" s="152"/>
      <c r="VEX4" s="153"/>
      <c r="VEY4" s="152"/>
      <c r="VEZ4" s="152"/>
      <c r="VFA4" s="152"/>
      <c r="VFB4" s="152"/>
      <c r="VFC4" s="154"/>
      <c r="VFD4" s="154"/>
      <c r="VFE4" s="152"/>
      <c r="VFF4" s="153"/>
      <c r="VFG4" s="152"/>
      <c r="VFH4" s="152"/>
      <c r="VFI4" s="152"/>
      <c r="VFJ4" s="152"/>
      <c r="VFK4" s="154"/>
      <c r="VFL4" s="154"/>
      <c r="VFM4" s="152"/>
      <c r="VFN4" s="153"/>
      <c r="VFO4" s="152"/>
      <c r="VFP4" s="152"/>
      <c r="VFQ4" s="152"/>
      <c r="VFR4" s="152"/>
      <c r="VFS4" s="154"/>
      <c r="VFT4" s="154"/>
      <c r="VFU4" s="152"/>
      <c r="VFV4" s="153"/>
      <c r="VFW4" s="152"/>
      <c r="VFX4" s="152"/>
      <c r="VFY4" s="152"/>
      <c r="VFZ4" s="152"/>
      <c r="VGA4" s="154"/>
      <c r="VGB4" s="154"/>
      <c r="VGC4" s="152"/>
      <c r="VGD4" s="153"/>
      <c r="VGE4" s="152"/>
      <c r="VGF4" s="152"/>
      <c r="VGG4" s="152"/>
      <c r="VGH4" s="152"/>
      <c r="VGI4" s="154"/>
      <c r="VGJ4" s="154"/>
      <c r="VGK4" s="152"/>
      <c r="VGL4" s="153"/>
      <c r="VGM4" s="152"/>
      <c r="VGN4" s="152"/>
      <c r="VGO4" s="152"/>
      <c r="VGP4" s="152"/>
      <c r="VGQ4" s="154"/>
      <c r="VGR4" s="154"/>
      <c r="VGS4" s="152"/>
      <c r="VGT4" s="153"/>
      <c r="VGU4" s="152"/>
      <c r="VGV4" s="152"/>
      <c r="VGW4" s="152"/>
      <c r="VGX4" s="152"/>
      <c r="VGY4" s="154"/>
      <c r="VGZ4" s="154"/>
      <c r="VHA4" s="152"/>
      <c r="VHB4" s="153"/>
      <c r="VHC4" s="152"/>
      <c r="VHD4" s="152"/>
      <c r="VHE4" s="152"/>
      <c r="VHF4" s="152"/>
      <c r="VHG4" s="154"/>
      <c r="VHH4" s="154"/>
      <c r="VHI4" s="152"/>
      <c r="VHJ4" s="153"/>
      <c r="VHK4" s="152"/>
      <c r="VHL4" s="152"/>
      <c r="VHM4" s="152"/>
      <c r="VHN4" s="152"/>
      <c r="VHO4" s="154"/>
      <c r="VHP4" s="154"/>
      <c r="VHQ4" s="152"/>
      <c r="VHR4" s="153"/>
      <c r="VHS4" s="152"/>
      <c r="VHT4" s="152"/>
      <c r="VHU4" s="152"/>
      <c r="VHV4" s="152"/>
      <c r="VHW4" s="154"/>
      <c r="VHX4" s="154"/>
      <c r="VHY4" s="152"/>
      <c r="VHZ4" s="153"/>
      <c r="VIA4" s="152"/>
      <c r="VIB4" s="152"/>
      <c r="VIC4" s="152"/>
      <c r="VID4" s="152"/>
      <c r="VIE4" s="154"/>
      <c r="VIF4" s="154"/>
      <c r="VIG4" s="152"/>
      <c r="VIH4" s="153"/>
      <c r="VII4" s="152"/>
      <c r="VIJ4" s="152"/>
      <c r="VIK4" s="152"/>
      <c r="VIL4" s="152"/>
      <c r="VIM4" s="154"/>
      <c r="VIN4" s="154"/>
      <c r="VIO4" s="152"/>
      <c r="VIP4" s="153"/>
      <c r="VIQ4" s="152"/>
      <c r="VIR4" s="152"/>
      <c r="VIS4" s="152"/>
      <c r="VIT4" s="152"/>
      <c r="VIU4" s="154"/>
      <c r="VIV4" s="154"/>
      <c r="VIW4" s="152"/>
      <c r="VIX4" s="153"/>
      <c r="VIY4" s="152"/>
      <c r="VIZ4" s="152"/>
      <c r="VJA4" s="152"/>
      <c r="VJB4" s="152"/>
      <c r="VJC4" s="154"/>
      <c r="VJD4" s="154"/>
      <c r="VJE4" s="152"/>
      <c r="VJF4" s="153"/>
      <c r="VJG4" s="152"/>
      <c r="VJH4" s="152"/>
      <c r="VJI4" s="152"/>
      <c r="VJJ4" s="152"/>
      <c r="VJK4" s="154"/>
      <c r="VJL4" s="154"/>
      <c r="VJM4" s="152"/>
      <c r="VJN4" s="153"/>
      <c r="VJO4" s="152"/>
      <c r="VJP4" s="152"/>
      <c r="VJQ4" s="152"/>
      <c r="VJR4" s="152"/>
      <c r="VJS4" s="154"/>
      <c r="VJT4" s="154"/>
      <c r="VJU4" s="152"/>
      <c r="VJV4" s="153"/>
      <c r="VJW4" s="152"/>
      <c r="VJX4" s="152"/>
      <c r="VJY4" s="152"/>
      <c r="VJZ4" s="152"/>
      <c r="VKA4" s="154"/>
      <c r="VKB4" s="154"/>
      <c r="VKC4" s="152"/>
      <c r="VKD4" s="153"/>
      <c r="VKE4" s="152"/>
      <c r="VKF4" s="152"/>
      <c r="VKG4" s="152"/>
      <c r="VKH4" s="152"/>
      <c r="VKI4" s="154"/>
      <c r="VKJ4" s="154"/>
      <c r="VKK4" s="152"/>
      <c r="VKL4" s="153"/>
      <c r="VKM4" s="152"/>
      <c r="VKN4" s="152"/>
      <c r="VKO4" s="152"/>
      <c r="VKP4" s="152"/>
      <c r="VKQ4" s="154"/>
      <c r="VKR4" s="154"/>
      <c r="VKS4" s="152"/>
      <c r="VKT4" s="153"/>
      <c r="VKU4" s="152"/>
      <c r="VKV4" s="152"/>
      <c r="VKW4" s="152"/>
      <c r="VKX4" s="152"/>
      <c r="VKY4" s="154"/>
      <c r="VKZ4" s="154"/>
      <c r="VLA4" s="152"/>
      <c r="VLB4" s="153"/>
      <c r="VLC4" s="152"/>
      <c r="VLD4" s="152"/>
      <c r="VLE4" s="152"/>
      <c r="VLF4" s="152"/>
      <c r="VLG4" s="154"/>
      <c r="VLH4" s="154"/>
      <c r="VLI4" s="152"/>
      <c r="VLJ4" s="153"/>
      <c r="VLK4" s="152"/>
      <c r="VLL4" s="152"/>
      <c r="VLM4" s="152"/>
      <c r="VLN4" s="152"/>
      <c r="VLO4" s="154"/>
      <c r="VLP4" s="154"/>
      <c r="VLQ4" s="152"/>
      <c r="VLR4" s="153"/>
      <c r="VLS4" s="152"/>
      <c r="VLT4" s="152"/>
      <c r="VLU4" s="152"/>
      <c r="VLV4" s="152"/>
      <c r="VLW4" s="154"/>
      <c r="VLX4" s="154"/>
      <c r="VLY4" s="152"/>
      <c r="VLZ4" s="153"/>
      <c r="VMA4" s="152"/>
      <c r="VMB4" s="152"/>
      <c r="VMC4" s="152"/>
      <c r="VMD4" s="152"/>
      <c r="VME4" s="154"/>
      <c r="VMF4" s="154"/>
      <c r="VMG4" s="152"/>
      <c r="VMH4" s="153"/>
      <c r="VMI4" s="152"/>
      <c r="VMJ4" s="152"/>
      <c r="VMK4" s="152"/>
      <c r="VML4" s="152"/>
      <c r="VMM4" s="154"/>
      <c r="VMN4" s="154"/>
      <c r="VMO4" s="152"/>
      <c r="VMP4" s="153"/>
      <c r="VMQ4" s="152"/>
      <c r="VMR4" s="152"/>
      <c r="VMS4" s="152"/>
      <c r="VMT4" s="152"/>
      <c r="VMU4" s="154"/>
      <c r="VMV4" s="154"/>
      <c r="VMW4" s="152"/>
      <c r="VMX4" s="153"/>
      <c r="VMY4" s="152"/>
      <c r="VMZ4" s="152"/>
      <c r="VNA4" s="152"/>
      <c r="VNB4" s="152"/>
      <c r="VNC4" s="154"/>
      <c r="VND4" s="154"/>
      <c r="VNE4" s="152"/>
      <c r="VNF4" s="153"/>
      <c r="VNG4" s="152"/>
      <c r="VNH4" s="152"/>
      <c r="VNI4" s="152"/>
      <c r="VNJ4" s="152"/>
      <c r="VNK4" s="154"/>
      <c r="VNL4" s="154"/>
      <c r="VNM4" s="152"/>
      <c r="VNN4" s="153"/>
      <c r="VNO4" s="152"/>
      <c r="VNP4" s="152"/>
      <c r="VNQ4" s="152"/>
      <c r="VNR4" s="152"/>
      <c r="VNS4" s="154"/>
      <c r="VNT4" s="154"/>
      <c r="VNU4" s="152"/>
      <c r="VNV4" s="153"/>
      <c r="VNW4" s="152"/>
      <c r="VNX4" s="152"/>
      <c r="VNY4" s="152"/>
      <c r="VNZ4" s="152"/>
      <c r="VOA4" s="154"/>
      <c r="VOB4" s="154"/>
      <c r="VOC4" s="152"/>
      <c r="VOD4" s="153"/>
      <c r="VOE4" s="152"/>
      <c r="VOF4" s="152"/>
      <c r="VOG4" s="152"/>
      <c r="VOH4" s="152"/>
      <c r="VOI4" s="154"/>
      <c r="VOJ4" s="154"/>
      <c r="VOK4" s="152"/>
      <c r="VOL4" s="153"/>
      <c r="VOM4" s="152"/>
      <c r="VON4" s="152"/>
      <c r="VOO4" s="152"/>
      <c r="VOP4" s="152"/>
      <c r="VOQ4" s="154"/>
      <c r="VOR4" s="154"/>
      <c r="VOS4" s="152"/>
      <c r="VOT4" s="153"/>
      <c r="VOU4" s="152"/>
      <c r="VOV4" s="152"/>
      <c r="VOW4" s="152"/>
      <c r="VOX4" s="152"/>
      <c r="VOY4" s="154"/>
      <c r="VOZ4" s="154"/>
      <c r="VPA4" s="152"/>
      <c r="VPB4" s="153"/>
      <c r="VPC4" s="152"/>
      <c r="VPD4" s="152"/>
      <c r="VPE4" s="152"/>
      <c r="VPF4" s="152"/>
      <c r="VPG4" s="154"/>
      <c r="VPH4" s="154"/>
      <c r="VPI4" s="152"/>
      <c r="VPJ4" s="153"/>
      <c r="VPK4" s="152"/>
      <c r="VPL4" s="152"/>
      <c r="VPM4" s="152"/>
      <c r="VPN4" s="152"/>
      <c r="VPO4" s="154"/>
      <c r="VPP4" s="154"/>
      <c r="VPQ4" s="152"/>
      <c r="VPR4" s="153"/>
      <c r="VPS4" s="152"/>
      <c r="VPT4" s="152"/>
      <c r="VPU4" s="152"/>
      <c r="VPV4" s="152"/>
      <c r="VPW4" s="154"/>
      <c r="VPX4" s="154"/>
      <c r="VPY4" s="152"/>
      <c r="VPZ4" s="153"/>
      <c r="VQA4" s="152"/>
      <c r="VQB4" s="152"/>
      <c r="VQC4" s="152"/>
      <c r="VQD4" s="152"/>
      <c r="VQE4" s="154"/>
      <c r="VQF4" s="154"/>
      <c r="VQG4" s="152"/>
      <c r="VQH4" s="153"/>
      <c r="VQI4" s="152"/>
      <c r="VQJ4" s="152"/>
      <c r="VQK4" s="152"/>
      <c r="VQL4" s="152"/>
      <c r="VQM4" s="154"/>
      <c r="VQN4" s="154"/>
      <c r="VQO4" s="152"/>
      <c r="VQP4" s="153"/>
      <c r="VQQ4" s="152"/>
      <c r="VQR4" s="152"/>
      <c r="VQS4" s="152"/>
      <c r="VQT4" s="152"/>
      <c r="VQU4" s="154"/>
      <c r="VQV4" s="154"/>
      <c r="VQW4" s="152"/>
      <c r="VQX4" s="153"/>
      <c r="VQY4" s="152"/>
      <c r="VQZ4" s="152"/>
      <c r="VRA4" s="152"/>
      <c r="VRB4" s="152"/>
      <c r="VRC4" s="154"/>
      <c r="VRD4" s="154"/>
      <c r="VRE4" s="152"/>
      <c r="VRF4" s="153"/>
      <c r="VRG4" s="152"/>
      <c r="VRH4" s="152"/>
      <c r="VRI4" s="152"/>
      <c r="VRJ4" s="152"/>
      <c r="VRK4" s="154"/>
      <c r="VRL4" s="154"/>
      <c r="VRM4" s="152"/>
      <c r="VRN4" s="153"/>
      <c r="VRO4" s="152"/>
      <c r="VRP4" s="152"/>
      <c r="VRQ4" s="152"/>
      <c r="VRR4" s="152"/>
      <c r="VRS4" s="154"/>
      <c r="VRT4" s="154"/>
      <c r="VRU4" s="152"/>
      <c r="VRV4" s="153"/>
      <c r="VRW4" s="152"/>
      <c r="VRX4" s="152"/>
      <c r="VRY4" s="152"/>
      <c r="VRZ4" s="152"/>
      <c r="VSA4" s="154"/>
      <c r="VSB4" s="154"/>
      <c r="VSC4" s="152"/>
      <c r="VSD4" s="153"/>
      <c r="VSE4" s="152"/>
      <c r="VSF4" s="152"/>
      <c r="VSG4" s="152"/>
      <c r="VSH4" s="152"/>
      <c r="VSI4" s="154"/>
      <c r="VSJ4" s="154"/>
      <c r="VSK4" s="152"/>
      <c r="VSL4" s="153"/>
      <c r="VSM4" s="152"/>
      <c r="VSN4" s="152"/>
      <c r="VSO4" s="152"/>
      <c r="VSP4" s="152"/>
      <c r="VSQ4" s="154"/>
      <c r="VSR4" s="154"/>
      <c r="VSS4" s="152"/>
      <c r="VST4" s="153"/>
      <c r="VSU4" s="152"/>
      <c r="VSV4" s="152"/>
      <c r="VSW4" s="152"/>
      <c r="VSX4" s="152"/>
      <c r="VSY4" s="154"/>
      <c r="VSZ4" s="154"/>
      <c r="VTA4" s="152"/>
      <c r="VTB4" s="153"/>
      <c r="VTC4" s="152"/>
      <c r="VTD4" s="152"/>
      <c r="VTE4" s="152"/>
      <c r="VTF4" s="152"/>
      <c r="VTG4" s="154"/>
      <c r="VTH4" s="154"/>
      <c r="VTI4" s="152"/>
      <c r="VTJ4" s="153"/>
      <c r="VTK4" s="152"/>
      <c r="VTL4" s="152"/>
      <c r="VTM4" s="152"/>
      <c r="VTN4" s="152"/>
      <c r="VTO4" s="154"/>
      <c r="VTP4" s="154"/>
      <c r="VTQ4" s="152"/>
      <c r="VTR4" s="153"/>
      <c r="VTS4" s="152"/>
      <c r="VTT4" s="152"/>
      <c r="VTU4" s="152"/>
      <c r="VTV4" s="152"/>
      <c r="VTW4" s="154"/>
      <c r="VTX4" s="154"/>
      <c r="VTY4" s="152"/>
      <c r="VTZ4" s="153"/>
      <c r="VUA4" s="152"/>
      <c r="VUB4" s="152"/>
      <c r="VUC4" s="152"/>
      <c r="VUD4" s="152"/>
      <c r="VUE4" s="154"/>
      <c r="VUF4" s="154"/>
      <c r="VUG4" s="152"/>
      <c r="VUH4" s="153"/>
      <c r="VUI4" s="152"/>
      <c r="VUJ4" s="152"/>
      <c r="VUK4" s="152"/>
      <c r="VUL4" s="152"/>
      <c r="VUM4" s="154"/>
      <c r="VUN4" s="154"/>
      <c r="VUO4" s="152"/>
      <c r="VUP4" s="153"/>
      <c r="VUQ4" s="152"/>
      <c r="VUR4" s="152"/>
      <c r="VUS4" s="152"/>
      <c r="VUT4" s="152"/>
      <c r="VUU4" s="154"/>
      <c r="VUV4" s="154"/>
      <c r="VUW4" s="152"/>
      <c r="VUX4" s="153"/>
      <c r="VUY4" s="152"/>
      <c r="VUZ4" s="152"/>
      <c r="VVA4" s="152"/>
      <c r="VVB4" s="152"/>
      <c r="VVC4" s="154"/>
      <c r="VVD4" s="154"/>
      <c r="VVE4" s="152"/>
      <c r="VVF4" s="153"/>
      <c r="VVG4" s="152"/>
      <c r="VVH4" s="152"/>
      <c r="VVI4" s="152"/>
      <c r="VVJ4" s="152"/>
      <c r="VVK4" s="154"/>
      <c r="VVL4" s="154"/>
      <c r="VVM4" s="152"/>
      <c r="VVN4" s="153"/>
      <c r="VVO4" s="152"/>
      <c r="VVP4" s="152"/>
      <c r="VVQ4" s="152"/>
      <c r="VVR4" s="152"/>
      <c r="VVS4" s="154"/>
      <c r="VVT4" s="154"/>
      <c r="VVU4" s="152"/>
      <c r="VVV4" s="153"/>
      <c r="VVW4" s="152"/>
      <c r="VVX4" s="152"/>
      <c r="VVY4" s="152"/>
      <c r="VVZ4" s="152"/>
      <c r="VWA4" s="154"/>
      <c r="VWB4" s="154"/>
      <c r="VWC4" s="152"/>
      <c r="VWD4" s="153"/>
      <c r="VWE4" s="152"/>
      <c r="VWF4" s="152"/>
      <c r="VWG4" s="152"/>
      <c r="VWH4" s="152"/>
      <c r="VWI4" s="154"/>
      <c r="VWJ4" s="154"/>
      <c r="VWK4" s="152"/>
      <c r="VWL4" s="153"/>
      <c r="VWM4" s="152"/>
      <c r="VWN4" s="152"/>
      <c r="VWO4" s="152"/>
      <c r="VWP4" s="152"/>
      <c r="VWQ4" s="154"/>
      <c r="VWR4" s="154"/>
      <c r="VWS4" s="152"/>
      <c r="VWT4" s="153"/>
      <c r="VWU4" s="152"/>
      <c r="VWV4" s="152"/>
      <c r="VWW4" s="152"/>
      <c r="VWX4" s="152"/>
      <c r="VWY4" s="154"/>
      <c r="VWZ4" s="154"/>
      <c r="VXA4" s="152"/>
      <c r="VXB4" s="153"/>
      <c r="VXC4" s="152"/>
      <c r="VXD4" s="152"/>
      <c r="VXE4" s="152"/>
      <c r="VXF4" s="152"/>
      <c r="VXG4" s="154"/>
      <c r="VXH4" s="154"/>
      <c r="VXI4" s="152"/>
      <c r="VXJ4" s="153"/>
      <c r="VXK4" s="152"/>
      <c r="VXL4" s="152"/>
      <c r="VXM4" s="152"/>
      <c r="VXN4" s="152"/>
      <c r="VXO4" s="154"/>
      <c r="VXP4" s="154"/>
      <c r="VXQ4" s="152"/>
      <c r="VXR4" s="153"/>
      <c r="VXS4" s="152"/>
      <c r="VXT4" s="152"/>
      <c r="VXU4" s="152"/>
      <c r="VXV4" s="152"/>
      <c r="VXW4" s="154"/>
      <c r="VXX4" s="154"/>
      <c r="VXY4" s="152"/>
      <c r="VXZ4" s="153"/>
      <c r="VYA4" s="152"/>
      <c r="VYB4" s="152"/>
      <c r="VYC4" s="152"/>
      <c r="VYD4" s="152"/>
      <c r="VYE4" s="154"/>
      <c r="VYF4" s="154"/>
      <c r="VYG4" s="152"/>
      <c r="VYH4" s="153"/>
      <c r="VYI4" s="152"/>
      <c r="VYJ4" s="152"/>
      <c r="VYK4" s="152"/>
      <c r="VYL4" s="152"/>
      <c r="VYM4" s="154"/>
      <c r="VYN4" s="154"/>
      <c r="VYO4" s="152"/>
      <c r="VYP4" s="153"/>
      <c r="VYQ4" s="152"/>
      <c r="VYR4" s="152"/>
      <c r="VYS4" s="152"/>
      <c r="VYT4" s="152"/>
      <c r="VYU4" s="154"/>
      <c r="VYV4" s="154"/>
      <c r="VYW4" s="152"/>
      <c r="VYX4" s="153"/>
      <c r="VYY4" s="152"/>
      <c r="VYZ4" s="152"/>
      <c r="VZA4" s="152"/>
      <c r="VZB4" s="152"/>
      <c r="VZC4" s="154"/>
      <c r="VZD4" s="154"/>
      <c r="VZE4" s="152"/>
      <c r="VZF4" s="153"/>
      <c r="VZG4" s="152"/>
      <c r="VZH4" s="152"/>
      <c r="VZI4" s="152"/>
      <c r="VZJ4" s="152"/>
      <c r="VZK4" s="154"/>
      <c r="VZL4" s="154"/>
      <c r="VZM4" s="152"/>
      <c r="VZN4" s="153"/>
      <c r="VZO4" s="152"/>
      <c r="VZP4" s="152"/>
      <c r="VZQ4" s="152"/>
      <c r="VZR4" s="152"/>
      <c r="VZS4" s="154"/>
      <c r="VZT4" s="154"/>
      <c r="VZU4" s="152"/>
      <c r="VZV4" s="153"/>
      <c r="VZW4" s="152"/>
      <c r="VZX4" s="152"/>
      <c r="VZY4" s="152"/>
      <c r="VZZ4" s="152"/>
      <c r="WAA4" s="154"/>
      <c r="WAB4" s="154"/>
      <c r="WAC4" s="152"/>
      <c r="WAD4" s="153"/>
      <c r="WAE4" s="152"/>
      <c r="WAF4" s="152"/>
      <c r="WAG4" s="152"/>
      <c r="WAH4" s="152"/>
      <c r="WAI4" s="154"/>
      <c r="WAJ4" s="154"/>
      <c r="WAK4" s="152"/>
      <c r="WAL4" s="153"/>
      <c r="WAM4" s="152"/>
      <c r="WAN4" s="152"/>
      <c r="WAO4" s="152"/>
      <c r="WAP4" s="152"/>
      <c r="WAQ4" s="154"/>
      <c r="WAR4" s="154"/>
      <c r="WAS4" s="152"/>
      <c r="WAT4" s="153"/>
      <c r="WAU4" s="152"/>
      <c r="WAV4" s="152"/>
      <c r="WAW4" s="152"/>
      <c r="WAX4" s="152"/>
      <c r="WAY4" s="154"/>
      <c r="WAZ4" s="154"/>
      <c r="WBA4" s="152"/>
      <c r="WBB4" s="153"/>
      <c r="WBC4" s="152"/>
      <c r="WBD4" s="152"/>
      <c r="WBE4" s="152"/>
      <c r="WBF4" s="152"/>
      <c r="WBG4" s="154"/>
      <c r="WBH4" s="154"/>
      <c r="WBI4" s="152"/>
      <c r="WBJ4" s="153"/>
      <c r="WBK4" s="152"/>
      <c r="WBL4" s="152"/>
      <c r="WBM4" s="152"/>
      <c r="WBN4" s="152"/>
      <c r="WBO4" s="154"/>
      <c r="WBP4" s="154"/>
      <c r="WBQ4" s="152"/>
      <c r="WBR4" s="153"/>
      <c r="WBS4" s="152"/>
      <c r="WBT4" s="152"/>
      <c r="WBU4" s="152"/>
      <c r="WBV4" s="152"/>
      <c r="WBW4" s="154"/>
      <c r="WBX4" s="154"/>
      <c r="WBY4" s="152"/>
      <c r="WBZ4" s="153"/>
      <c r="WCA4" s="152"/>
      <c r="WCB4" s="152"/>
      <c r="WCC4" s="152"/>
      <c r="WCD4" s="152"/>
      <c r="WCE4" s="154"/>
      <c r="WCF4" s="154"/>
      <c r="WCG4" s="152"/>
      <c r="WCH4" s="153"/>
      <c r="WCI4" s="152"/>
      <c r="WCJ4" s="152"/>
      <c r="WCK4" s="152"/>
      <c r="WCL4" s="152"/>
      <c r="WCM4" s="154"/>
      <c r="WCN4" s="154"/>
      <c r="WCO4" s="152"/>
      <c r="WCP4" s="153"/>
      <c r="WCQ4" s="152"/>
      <c r="WCR4" s="152"/>
      <c r="WCS4" s="152"/>
      <c r="WCT4" s="152"/>
      <c r="WCU4" s="154"/>
      <c r="WCV4" s="154"/>
      <c r="WCW4" s="152"/>
      <c r="WCX4" s="153"/>
      <c r="WCY4" s="152"/>
      <c r="WCZ4" s="152"/>
      <c r="WDA4" s="152"/>
      <c r="WDB4" s="152"/>
      <c r="WDC4" s="154"/>
      <c r="WDD4" s="154"/>
      <c r="WDE4" s="152"/>
      <c r="WDF4" s="153"/>
      <c r="WDG4" s="152"/>
      <c r="WDH4" s="152"/>
      <c r="WDI4" s="152"/>
      <c r="WDJ4" s="152"/>
      <c r="WDK4" s="154"/>
      <c r="WDL4" s="154"/>
      <c r="WDM4" s="152"/>
      <c r="WDN4" s="153"/>
      <c r="WDO4" s="152"/>
      <c r="WDP4" s="152"/>
      <c r="WDQ4" s="152"/>
      <c r="WDR4" s="152"/>
      <c r="WDS4" s="154"/>
      <c r="WDT4" s="154"/>
      <c r="WDU4" s="152"/>
      <c r="WDV4" s="153"/>
      <c r="WDW4" s="152"/>
      <c r="WDX4" s="152"/>
      <c r="WDY4" s="152"/>
      <c r="WDZ4" s="152"/>
      <c r="WEA4" s="154"/>
      <c r="WEB4" s="154"/>
      <c r="WEC4" s="152"/>
      <c r="WED4" s="153"/>
      <c r="WEE4" s="152"/>
      <c r="WEF4" s="152"/>
      <c r="WEG4" s="152"/>
      <c r="WEH4" s="152"/>
      <c r="WEI4" s="154"/>
      <c r="WEJ4" s="154"/>
      <c r="WEK4" s="152"/>
      <c r="WEL4" s="153"/>
      <c r="WEM4" s="152"/>
      <c r="WEN4" s="152"/>
      <c r="WEO4" s="152"/>
      <c r="WEP4" s="152"/>
      <c r="WEQ4" s="154"/>
      <c r="WER4" s="154"/>
      <c r="WES4" s="152"/>
      <c r="WET4" s="153"/>
      <c r="WEU4" s="152"/>
      <c r="WEV4" s="152"/>
      <c r="WEW4" s="152"/>
      <c r="WEX4" s="152"/>
      <c r="WEY4" s="154"/>
      <c r="WEZ4" s="154"/>
      <c r="WFA4" s="152"/>
      <c r="WFB4" s="153"/>
      <c r="WFC4" s="152"/>
      <c r="WFD4" s="152"/>
      <c r="WFE4" s="152"/>
      <c r="WFF4" s="152"/>
      <c r="WFG4" s="154"/>
      <c r="WFH4" s="154"/>
      <c r="WFI4" s="152"/>
      <c r="WFJ4" s="153"/>
      <c r="WFK4" s="152"/>
      <c r="WFL4" s="152"/>
      <c r="WFM4" s="152"/>
      <c r="WFN4" s="152"/>
      <c r="WFO4" s="154"/>
      <c r="WFP4" s="154"/>
      <c r="WFQ4" s="152"/>
      <c r="WFR4" s="153"/>
      <c r="WFS4" s="152"/>
      <c r="WFT4" s="152"/>
      <c r="WFU4" s="152"/>
      <c r="WFV4" s="152"/>
      <c r="WFW4" s="154"/>
      <c r="WFX4" s="154"/>
      <c r="WFY4" s="152"/>
      <c r="WFZ4" s="153"/>
      <c r="WGA4" s="152"/>
      <c r="WGB4" s="152"/>
      <c r="WGC4" s="152"/>
      <c r="WGD4" s="152"/>
      <c r="WGE4" s="154"/>
      <c r="WGF4" s="154"/>
      <c r="WGG4" s="152"/>
      <c r="WGH4" s="153"/>
      <c r="WGI4" s="152"/>
      <c r="WGJ4" s="152"/>
      <c r="WGK4" s="152"/>
      <c r="WGL4" s="152"/>
      <c r="WGM4" s="154"/>
      <c r="WGN4" s="154"/>
      <c r="WGO4" s="152"/>
      <c r="WGP4" s="153"/>
      <c r="WGQ4" s="152"/>
      <c r="WGR4" s="152"/>
      <c r="WGS4" s="152"/>
      <c r="WGT4" s="152"/>
      <c r="WGU4" s="154"/>
      <c r="WGV4" s="154"/>
      <c r="WGW4" s="152"/>
      <c r="WGX4" s="153"/>
      <c r="WGY4" s="152"/>
      <c r="WGZ4" s="152"/>
      <c r="WHA4" s="152"/>
      <c r="WHB4" s="152"/>
      <c r="WHC4" s="154"/>
      <c r="WHD4" s="154"/>
      <c r="WHE4" s="152"/>
      <c r="WHF4" s="153"/>
      <c r="WHG4" s="152"/>
      <c r="WHH4" s="152"/>
      <c r="WHI4" s="152"/>
      <c r="WHJ4" s="152"/>
      <c r="WHK4" s="154"/>
      <c r="WHL4" s="154"/>
      <c r="WHM4" s="152"/>
      <c r="WHN4" s="153"/>
      <c r="WHO4" s="152"/>
      <c r="WHP4" s="152"/>
      <c r="WHQ4" s="152"/>
      <c r="WHR4" s="152"/>
      <c r="WHS4" s="154"/>
      <c r="WHT4" s="154"/>
      <c r="WHU4" s="152"/>
      <c r="WHV4" s="153"/>
      <c r="WHW4" s="152"/>
      <c r="WHX4" s="152"/>
      <c r="WHY4" s="152"/>
      <c r="WHZ4" s="152"/>
      <c r="WIA4" s="154"/>
      <c r="WIB4" s="154"/>
      <c r="WIC4" s="152"/>
      <c r="WID4" s="153"/>
      <c r="WIE4" s="152"/>
      <c r="WIF4" s="152"/>
      <c r="WIG4" s="152"/>
      <c r="WIH4" s="152"/>
      <c r="WII4" s="154"/>
      <c r="WIJ4" s="154"/>
      <c r="WIK4" s="152"/>
      <c r="WIL4" s="153"/>
      <c r="WIM4" s="152"/>
      <c r="WIN4" s="152"/>
      <c r="WIO4" s="152"/>
      <c r="WIP4" s="152"/>
      <c r="WIQ4" s="154"/>
      <c r="WIR4" s="154"/>
      <c r="WIS4" s="152"/>
      <c r="WIT4" s="153"/>
      <c r="WIU4" s="152"/>
      <c r="WIV4" s="152"/>
      <c r="WIW4" s="152"/>
      <c r="WIX4" s="152"/>
      <c r="WIY4" s="154"/>
      <c r="WIZ4" s="154"/>
      <c r="WJA4" s="152"/>
      <c r="WJB4" s="153"/>
      <c r="WJC4" s="152"/>
      <c r="WJD4" s="152"/>
      <c r="WJE4" s="152"/>
      <c r="WJF4" s="152"/>
      <c r="WJG4" s="154"/>
      <c r="WJH4" s="154"/>
      <c r="WJI4" s="152"/>
      <c r="WJJ4" s="153"/>
      <c r="WJK4" s="152"/>
      <c r="WJL4" s="152"/>
      <c r="WJM4" s="152"/>
      <c r="WJN4" s="152"/>
      <c r="WJO4" s="154"/>
      <c r="WJP4" s="154"/>
      <c r="WJQ4" s="152"/>
      <c r="WJR4" s="153"/>
      <c r="WJS4" s="152"/>
      <c r="WJT4" s="152"/>
      <c r="WJU4" s="152"/>
      <c r="WJV4" s="152"/>
      <c r="WJW4" s="154"/>
      <c r="WJX4" s="154"/>
      <c r="WJY4" s="152"/>
      <c r="WJZ4" s="153"/>
      <c r="WKA4" s="152"/>
      <c r="WKB4" s="152"/>
      <c r="WKC4" s="152"/>
      <c r="WKD4" s="152"/>
      <c r="WKE4" s="154"/>
      <c r="WKF4" s="154"/>
      <c r="WKG4" s="152"/>
      <c r="WKH4" s="153"/>
      <c r="WKI4" s="152"/>
      <c r="WKJ4" s="152"/>
      <c r="WKK4" s="152"/>
      <c r="WKL4" s="152"/>
      <c r="WKM4" s="154"/>
      <c r="WKN4" s="154"/>
      <c r="WKO4" s="152"/>
      <c r="WKP4" s="153"/>
      <c r="WKQ4" s="152"/>
      <c r="WKR4" s="152"/>
      <c r="WKS4" s="152"/>
      <c r="WKT4" s="152"/>
      <c r="WKU4" s="154"/>
      <c r="WKV4" s="154"/>
      <c r="WKW4" s="152"/>
      <c r="WKX4" s="153"/>
      <c r="WKY4" s="152"/>
      <c r="WKZ4" s="152"/>
      <c r="WLA4" s="152"/>
      <c r="WLB4" s="152"/>
      <c r="WLC4" s="154"/>
      <c r="WLD4" s="154"/>
      <c r="WLE4" s="152"/>
      <c r="WLF4" s="153"/>
      <c r="WLG4" s="152"/>
      <c r="WLH4" s="152"/>
      <c r="WLI4" s="152"/>
      <c r="WLJ4" s="152"/>
      <c r="WLK4" s="154"/>
      <c r="WLL4" s="154"/>
      <c r="WLM4" s="152"/>
      <c r="WLN4" s="153"/>
      <c r="WLO4" s="152"/>
      <c r="WLP4" s="152"/>
      <c r="WLQ4" s="152"/>
      <c r="WLR4" s="152"/>
      <c r="WLS4" s="154"/>
      <c r="WLT4" s="154"/>
      <c r="WLU4" s="152"/>
      <c r="WLV4" s="153"/>
      <c r="WLW4" s="152"/>
      <c r="WLX4" s="152"/>
      <c r="WLY4" s="152"/>
      <c r="WLZ4" s="152"/>
      <c r="WMA4" s="154"/>
      <c r="WMB4" s="154"/>
      <c r="WMC4" s="152"/>
      <c r="WMD4" s="153"/>
      <c r="WME4" s="152"/>
      <c r="WMF4" s="152"/>
      <c r="WMG4" s="152"/>
      <c r="WMH4" s="152"/>
      <c r="WMI4" s="154"/>
      <c r="WMJ4" s="154"/>
      <c r="WMK4" s="152"/>
      <c r="WML4" s="153"/>
      <c r="WMM4" s="152"/>
      <c r="WMN4" s="152"/>
      <c r="WMO4" s="152"/>
      <c r="WMP4" s="152"/>
      <c r="WMQ4" s="154"/>
      <c r="WMR4" s="154"/>
      <c r="WMS4" s="152"/>
      <c r="WMT4" s="153"/>
      <c r="WMU4" s="152"/>
      <c r="WMV4" s="152"/>
      <c r="WMW4" s="152"/>
      <c r="WMX4" s="152"/>
      <c r="WMY4" s="154"/>
      <c r="WMZ4" s="154"/>
      <c r="WNA4" s="152"/>
      <c r="WNB4" s="153"/>
      <c r="WNC4" s="152"/>
      <c r="WND4" s="152"/>
      <c r="WNE4" s="152"/>
      <c r="WNF4" s="152"/>
      <c r="WNG4" s="154"/>
      <c r="WNH4" s="154"/>
      <c r="WNI4" s="152"/>
      <c r="WNJ4" s="153"/>
      <c r="WNK4" s="152"/>
      <c r="WNL4" s="152"/>
      <c r="WNM4" s="152"/>
      <c r="WNN4" s="152"/>
      <c r="WNO4" s="154"/>
      <c r="WNP4" s="154"/>
      <c r="WNQ4" s="152"/>
      <c r="WNR4" s="153"/>
      <c r="WNS4" s="152"/>
      <c r="WNT4" s="152"/>
      <c r="WNU4" s="152"/>
      <c r="WNV4" s="152"/>
      <c r="WNW4" s="154"/>
      <c r="WNX4" s="154"/>
      <c r="WNY4" s="152"/>
      <c r="WNZ4" s="153"/>
      <c r="WOA4" s="152"/>
      <c r="WOB4" s="152"/>
      <c r="WOC4" s="152"/>
      <c r="WOD4" s="152"/>
      <c r="WOE4" s="154"/>
      <c r="WOF4" s="154"/>
      <c r="WOG4" s="152"/>
      <c r="WOH4" s="153"/>
      <c r="WOI4" s="152"/>
      <c r="WOJ4" s="152"/>
      <c r="WOK4" s="152"/>
      <c r="WOL4" s="152"/>
      <c r="WOM4" s="154"/>
      <c r="WON4" s="154"/>
      <c r="WOO4" s="152"/>
      <c r="WOP4" s="153"/>
      <c r="WOQ4" s="152"/>
      <c r="WOR4" s="152"/>
      <c r="WOS4" s="152"/>
      <c r="WOT4" s="152"/>
      <c r="WOU4" s="154"/>
      <c r="WOV4" s="154"/>
      <c r="WOW4" s="152"/>
      <c r="WOX4" s="153"/>
      <c r="WOY4" s="152"/>
      <c r="WOZ4" s="152"/>
      <c r="WPA4" s="152"/>
      <c r="WPB4" s="152"/>
      <c r="WPC4" s="154"/>
      <c r="WPD4" s="154"/>
      <c r="WPE4" s="152"/>
      <c r="WPF4" s="153"/>
      <c r="WPG4" s="152"/>
      <c r="WPH4" s="152"/>
      <c r="WPI4" s="152"/>
      <c r="WPJ4" s="152"/>
      <c r="WPK4" s="154"/>
      <c r="WPL4" s="154"/>
      <c r="WPM4" s="152"/>
      <c r="WPN4" s="153"/>
      <c r="WPO4" s="152"/>
      <c r="WPP4" s="152"/>
      <c r="WPQ4" s="152"/>
      <c r="WPR4" s="152"/>
      <c r="WPS4" s="154"/>
      <c r="WPT4" s="154"/>
      <c r="WPU4" s="152"/>
      <c r="WPV4" s="153"/>
      <c r="WPW4" s="152"/>
      <c r="WPX4" s="152"/>
      <c r="WPY4" s="152"/>
      <c r="WPZ4" s="152"/>
      <c r="WQA4" s="154"/>
      <c r="WQB4" s="154"/>
      <c r="WQC4" s="152"/>
      <c r="WQD4" s="153"/>
      <c r="WQE4" s="152"/>
      <c r="WQF4" s="152"/>
      <c r="WQG4" s="152"/>
      <c r="WQH4" s="152"/>
      <c r="WQI4" s="154"/>
      <c r="WQJ4" s="154"/>
      <c r="WQK4" s="152"/>
      <c r="WQL4" s="153"/>
      <c r="WQM4" s="152"/>
      <c r="WQN4" s="152"/>
      <c r="WQO4" s="152"/>
      <c r="WQP4" s="152"/>
      <c r="WQQ4" s="154"/>
      <c r="WQR4" s="154"/>
      <c r="WQS4" s="152"/>
      <c r="WQT4" s="153"/>
      <c r="WQU4" s="152"/>
      <c r="WQV4" s="152"/>
      <c r="WQW4" s="152"/>
      <c r="WQX4" s="152"/>
      <c r="WQY4" s="154"/>
      <c r="WQZ4" s="154"/>
      <c r="WRA4" s="152"/>
      <c r="WRB4" s="153"/>
      <c r="WRC4" s="152"/>
      <c r="WRD4" s="152"/>
      <c r="WRE4" s="152"/>
      <c r="WRF4" s="152"/>
      <c r="WRG4" s="154"/>
      <c r="WRH4" s="154"/>
      <c r="WRI4" s="152"/>
      <c r="WRJ4" s="153"/>
      <c r="WRK4" s="152"/>
      <c r="WRL4" s="152"/>
      <c r="WRM4" s="152"/>
      <c r="WRN4" s="152"/>
      <c r="WRO4" s="154"/>
      <c r="WRP4" s="154"/>
      <c r="WRQ4" s="152"/>
      <c r="WRR4" s="153"/>
      <c r="WRS4" s="152"/>
      <c r="WRT4" s="152"/>
      <c r="WRU4" s="152"/>
      <c r="WRV4" s="152"/>
      <c r="WRW4" s="154"/>
      <c r="WRX4" s="154"/>
      <c r="WRY4" s="152"/>
      <c r="WRZ4" s="153"/>
      <c r="WSA4" s="152"/>
      <c r="WSB4" s="152"/>
      <c r="WSC4" s="152"/>
      <c r="WSD4" s="152"/>
      <c r="WSE4" s="154"/>
      <c r="WSF4" s="154"/>
      <c r="WSG4" s="152"/>
      <c r="WSH4" s="153"/>
      <c r="WSI4" s="152"/>
      <c r="WSJ4" s="152"/>
      <c r="WSK4" s="152"/>
      <c r="WSL4" s="152"/>
      <c r="WSM4" s="154"/>
      <c r="WSN4" s="154"/>
      <c r="WSO4" s="152"/>
      <c r="WSP4" s="153"/>
      <c r="WSQ4" s="152"/>
      <c r="WSR4" s="152"/>
      <c r="WSS4" s="152"/>
      <c r="WST4" s="152"/>
      <c r="WSU4" s="154"/>
      <c r="WSV4" s="154"/>
      <c r="WSW4" s="152"/>
      <c r="WSX4" s="153"/>
      <c r="WSY4" s="152"/>
      <c r="WSZ4" s="152"/>
      <c r="WTA4" s="152"/>
      <c r="WTB4" s="152"/>
      <c r="WTC4" s="154"/>
      <c r="WTD4" s="154"/>
      <c r="WTE4" s="152"/>
      <c r="WTF4" s="153"/>
      <c r="WTG4" s="152"/>
      <c r="WTH4" s="152"/>
      <c r="WTI4" s="152"/>
      <c r="WTJ4" s="152"/>
      <c r="WTK4" s="154"/>
      <c r="WTL4" s="154"/>
      <c r="WTM4" s="152"/>
      <c r="WTN4" s="153"/>
      <c r="WTO4" s="152"/>
      <c r="WTP4" s="152"/>
      <c r="WTQ4" s="152"/>
      <c r="WTR4" s="152"/>
      <c r="WTS4" s="154"/>
      <c r="WTT4" s="154"/>
      <c r="WTU4" s="152"/>
      <c r="WTV4" s="153"/>
      <c r="WTW4" s="152"/>
      <c r="WTX4" s="152"/>
      <c r="WTY4" s="152"/>
      <c r="WTZ4" s="152"/>
      <c r="WUA4" s="154"/>
      <c r="WUB4" s="154"/>
      <c r="WUC4" s="152"/>
      <c r="WUD4" s="153"/>
      <c r="WUE4" s="152"/>
      <c r="WUF4" s="152"/>
      <c r="WUG4" s="152"/>
      <c r="WUH4" s="152"/>
      <c r="WUI4" s="154"/>
      <c r="WUJ4" s="154"/>
      <c r="WUK4" s="152"/>
      <c r="WUL4" s="153"/>
      <c r="WUM4" s="152"/>
      <c r="WUN4" s="152"/>
      <c r="WUO4" s="152"/>
      <c r="WUP4" s="152"/>
      <c r="WUQ4" s="154"/>
      <c r="WUR4" s="154"/>
      <c r="WUS4" s="152"/>
      <c r="WUT4" s="153"/>
      <c r="WUU4" s="152"/>
      <c r="WUV4" s="152"/>
      <c r="WUW4" s="152"/>
      <c r="WUX4" s="152"/>
      <c r="WUY4" s="154"/>
      <c r="WUZ4" s="154"/>
      <c r="WVA4" s="152"/>
      <c r="WVB4" s="153"/>
      <c r="WVC4" s="152"/>
      <c r="WVD4" s="152"/>
      <c r="WVE4" s="152"/>
      <c r="WVF4" s="152"/>
      <c r="WVG4" s="154"/>
      <c r="WVH4" s="154"/>
      <c r="WVI4" s="152"/>
      <c r="WVJ4" s="153"/>
      <c r="WVK4" s="152"/>
      <c r="WVL4" s="152"/>
      <c r="WVM4" s="152"/>
      <c r="WVN4" s="152"/>
      <c r="WVO4" s="154"/>
      <c r="WVP4" s="154"/>
      <c r="WVQ4" s="152"/>
      <c r="WVR4" s="153"/>
      <c r="WVS4" s="152"/>
      <c r="WVT4" s="152"/>
      <c r="WVU4" s="152"/>
      <c r="WVV4" s="152"/>
      <c r="WVW4" s="154"/>
      <c r="WVX4" s="154"/>
      <c r="WVY4" s="152"/>
      <c r="WVZ4" s="153"/>
      <c r="WWA4" s="152"/>
      <c r="WWB4" s="152"/>
      <c r="WWC4" s="152"/>
      <c r="WWD4" s="152"/>
      <c r="WWE4" s="154"/>
      <c r="WWF4" s="154"/>
      <c r="WWG4" s="152"/>
      <c r="WWH4" s="153"/>
      <c r="WWI4" s="152"/>
      <c r="WWJ4" s="152"/>
      <c r="WWK4" s="152"/>
      <c r="WWL4" s="152"/>
      <c r="WWM4" s="154"/>
      <c r="WWN4" s="154"/>
      <c r="WWO4" s="152"/>
      <c r="WWP4" s="153"/>
      <c r="WWQ4" s="152"/>
      <c r="WWR4" s="152"/>
      <c r="WWS4" s="152"/>
      <c r="WWT4" s="152"/>
      <c r="WWU4" s="154"/>
      <c r="WWV4" s="154"/>
      <c r="WWW4" s="152"/>
      <c r="WWX4" s="153"/>
      <c r="WWY4" s="152"/>
      <c r="WWZ4" s="152"/>
      <c r="WXA4" s="152"/>
      <c r="WXB4" s="152"/>
      <c r="WXC4" s="154"/>
      <c r="WXD4" s="154"/>
      <c r="WXE4" s="152"/>
      <c r="WXF4" s="153"/>
      <c r="WXG4" s="152"/>
      <c r="WXH4" s="152"/>
      <c r="WXI4" s="152"/>
      <c r="WXJ4" s="152"/>
      <c r="WXK4" s="154"/>
      <c r="WXL4" s="154"/>
      <c r="WXM4" s="152"/>
      <c r="WXN4" s="153"/>
      <c r="WXO4" s="152"/>
      <c r="WXP4" s="152"/>
      <c r="WXQ4" s="152"/>
      <c r="WXR4" s="152"/>
      <c r="WXS4" s="154"/>
      <c r="WXT4" s="154"/>
      <c r="WXU4" s="152"/>
      <c r="WXV4" s="153"/>
      <c r="WXW4" s="152"/>
      <c r="WXX4" s="152"/>
      <c r="WXY4" s="152"/>
      <c r="WXZ4" s="152"/>
      <c r="WYA4" s="154"/>
      <c r="WYB4" s="154"/>
      <c r="WYC4" s="152"/>
      <c r="WYD4" s="153"/>
      <c r="WYE4" s="152"/>
      <c r="WYF4" s="152"/>
      <c r="WYG4" s="152"/>
      <c r="WYH4" s="152"/>
      <c r="WYI4" s="154"/>
      <c r="WYJ4" s="154"/>
      <c r="WYK4" s="152"/>
      <c r="WYL4" s="153"/>
      <c r="WYM4" s="152"/>
      <c r="WYN4" s="152"/>
      <c r="WYO4" s="152"/>
      <c r="WYP4" s="152"/>
      <c r="WYQ4" s="154"/>
      <c r="WYR4" s="154"/>
      <c r="WYS4" s="152"/>
      <c r="WYT4" s="153"/>
      <c r="WYU4" s="152"/>
      <c r="WYV4" s="152"/>
      <c r="WYW4" s="152"/>
      <c r="WYX4" s="152"/>
      <c r="WYY4" s="154"/>
      <c r="WYZ4" s="154"/>
      <c r="WZA4" s="152"/>
      <c r="WZB4" s="153"/>
      <c r="WZC4" s="152"/>
      <c r="WZD4" s="152"/>
      <c r="WZE4" s="152"/>
      <c r="WZF4" s="152"/>
      <c r="WZG4" s="154"/>
      <c r="WZH4" s="154"/>
      <c r="WZI4" s="152"/>
      <c r="WZJ4" s="153"/>
      <c r="WZK4" s="152"/>
      <c r="WZL4" s="152"/>
      <c r="WZM4" s="152"/>
      <c r="WZN4" s="152"/>
      <c r="WZO4" s="154"/>
      <c r="WZP4" s="154"/>
      <c r="WZQ4" s="152"/>
      <c r="WZR4" s="153"/>
      <c r="WZS4" s="152"/>
      <c r="WZT4" s="152"/>
      <c r="WZU4" s="152"/>
      <c r="WZV4" s="152"/>
      <c r="WZW4" s="154"/>
      <c r="WZX4" s="154"/>
      <c r="WZY4" s="152"/>
      <c r="WZZ4" s="153"/>
      <c r="XAA4" s="152"/>
      <c r="XAB4" s="152"/>
      <c r="XAC4" s="152"/>
      <c r="XAD4" s="152"/>
      <c r="XAE4" s="154"/>
      <c r="XAF4" s="154"/>
      <c r="XAG4" s="152"/>
      <c r="XAH4" s="153"/>
      <c r="XAI4" s="152"/>
      <c r="XAJ4" s="152"/>
      <c r="XAK4" s="152"/>
      <c r="XAL4" s="152"/>
      <c r="XAM4" s="154"/>
      <c r="XAN4" s="154"/>
      <c r="XAO4" s="152"/>
      <c r="XAP4" s="153"/>
      <c r="XAQ4" s="152"/>
      <c r="XAR4" s="152"/>
      <c r="XAS4" s="152"/>
      <c r="XAT4" s="152"/>
      <c r="XAU4" s="154"/>
      <c r="XAV4" s="154"/>
      <c r="XAW4" s="152"/>
      <c r="XAX4" s="153"/>
      <c r="XAY4" s="152"/>
      <c r="XAZ4" s="152"/>
      <c r="XBA4" s="152"/>
      <c r="XBB4" s="152"/>
      <c r="XBC4" s="154"/>
      <c r="XBD4" s="154"/>
      <c r="XBE4" s="152"/>
      <c r="XBF4" s="153"/>
      <c r="XBG4" s="152"/>
      <c r="XBH4" s="152"/>
      <c r="XBI4" s="152"/>
      <c r="XBJ4" s="152"/>
      <c r="XBK4" s="154"/>
      <c r="XBL4" s="154"/>
      <c r="XBM4" s="152"/>
      <c r="XBN4" s="153"/>
      <c r="XBO4" s="152"/>
      <c r="XBP4" s="152"/>
      <c r="XBQ4" s="152"/>
      <c r="XBR4" s="152"/>
      <c r="XBS4" s="154"/>
      <c r="XBT4" s="154"/>
      <c r="XBU4" s="152"/>
      <c r="XBV4" s="153"/>
      <c r="XBW4" s="152"/>
      <c r="XBX4" s="152"/>
      <c r="XBY4" s="152"/>
      <c r="XBZ4" s="152"/>
      <c r="XCA4" s="154"/>
      <c r="XCB4" s="154"/>
      <c r="XCC4" s="152"/>
      <c r="XCD4" s="153"/>
      <c r="XCE4" s="152"/>
      <c r="XCF4" s="152"/>
      <c r="XCG4" s="152"/>
      <c r="XCH4" s="152"/>
      <c r="XCI4" s="154"/>
      <c r="XCJ4" s="154"/>
      <c r="XCK4" s="152"/>
      <c r="XCL4" s="153"/>
      <c r="XCM4" s="152"/>
      <c r="XCN4" s="152"/>
      <c r="XCO4" s="152"/>
      <c r="XCP4" s="152"/>
      <c r="XCQ4" s="154"/>
      <c r="XCR4" s="154"/>
      <c r="XCS4" s="152"/>
      <c r="XCT4" s="153"/>
      <c r="XCU4" s="152"/>
      <c r="XCV4" s="152"/>
      <c r="XCW4" s="152"/>
      <c r="XCX4" s="152"/>
      <c r="XCY4" s="154"/>
      <c r="XCZ4" s="154"/>
      <c r="XDA4" s="152"/>
      <c r="XDB4" s="153"/>
      <c r="XDC4" s="152"/>
      <c r="XDD4" s="152"/>
      <c r="XDE4" s="152"/>
      <c r="XDF4" s="152"/>
      <c r="XDG4" s="154"/>
      <c r="XDH4" s="154"/>
      <c r="XDI4" s="152"/>
      <c r="XDJ4" s="153"/>
      <c r="XDK4" s="152"/>
      <c r="XDL4" s="152"/>
      <c r="XDM4" s="152"/>
      <c r="XDN4" s="152"/>
      <c r="XDO4" s="154"/>
      <c r="XDP4" s="154"/>
      <c r="XDQ4" s="152"/>
      <c r="XDR4" s="153"/>
      <c r="XDS4" s="152"/>
      <c r="XDT4" s="152"/>
      <c r="XDU4" s="152"/>
      <c r="XDV4" s="152"/>
      <c r="XDW4" s="154"/>
      <c r="XDX4" s="154"/>
      <c r="XDY4" s="152"/>
      <c r="XDZ4" s="153"/>
      <c r="XEA4" s="152"/>
      <c r="XEB4" s="152"/>
      <c r="XEC4" s="152"/>
      <c r="XED4" s="152"/>
      <c r="XEE4" s="154"/>
      <c r="XEF4" s="154"/>
      <c r="XEG4" s="152"/>
      <c r="XEH4" s="153"/>
      <c r="XEI4" s="152"/>
      <c r="XEJ4" s="152"/>
      <c r="XEK4" s="152"/>
      <c r="XEL4" s="152"/>
      <c r="XEM4" s="154"/>
      <c r="XEN4" s="154"/>
      <c r="XEO4" s="152"/>
      <c r="XEP4" s="153"/>
      <c r="XEQ4" s="152"/>
      <c r="XER4" s="152"/>
      <c r="XES4" s="152"/>
      <c r="XET4" s="152"/>
      <c r="XEU4" s="154"/>
      <c r="XEV4" s="154"/>
      <c r="XEW4" s="152"/>
      <c r="XEX4" s="153"/>
      <c r="XEY4" s="152"/>
      <c r="XEZ4" s="152"/>
      <c r="XFA4" s="152"/>
      <c r="XFB4" s="152"/>
      <c r="XFC4" s="154"/>
      <c r="XFD4" s="154"/>
    </row>
    <row r="5" spans="1:16384" s="198" customFormat="1" ht="43.5" customHeight="1" x14ac:dyDescent="0.25">
      <c r="A5" s="138" t="s">
        <v>2202</v>
      </c>
      <c r="B5" s="138" t="s">
        <v>2918</v>
      </c>
      <c r="C5" s="138" t="s">
        <v>2919</v>
      </c>
      <c r="D5" s="138" t="s">
        <v>2920</v>
      </c>
      <c r="E5" s="138" t="s">
        <v>60</v>
      </c>
      <c r="F5" s="138" t="s">
        <v>2921</v>
      </c>
      <c r="G5" s="138" t="s">
        <v>2922</v>
      </c>
      <c r="H5" s="138" t="s">
        <v>2923</v>
      </c>
    </row>
    <row r="6" spans="1:16384" s="202" customFormat="1" ht="110.25" customHeight="1" x14ac:dyDescent="0.2">
      <c r="A6" s="186">
        <v>1</v>
      </c>
      <c r="B6" s="186">
        <v>2012</v>
      </c>
      <c r="C6" s="186">
        <v>663</v>
      </c>
      <c r="D6" s="210" t="s">
        <v>2924</v>
      </c>
      <c r="E6" s="187" t="s">
        <v>2925</v>
      </c>
      <c r="F6" s="189" t="s">
        <v>2926</v>
      </c>
      <c r="G6" s="211">
        <v>424060</v>
      </c>
      <c r="H6" s="187" t="s">
        <v>2927</v>
      </c>
    </row>
    <row r="7" spans="1:16384" s="202" customFormat="1" ht="99" customHeight="1" x14ac:dyDescent="0.2">
      <c r="A7" s="186">
        <v>2</v>
      </c>
      <c r="B7" s="186">
        <v>2012</v>
      </c>
      <c r="C7" s="186">
        <v>699</v>
      </c>
      <c r="D7" s="210" t="s">
        <v>2928</v>
      </c>
      <c r="E7" s="187" t="s">
        <v>2929</v>
      </c>
      <c r="F7" s="189" t="s">
        <v>2926</v>
      </c>
      <c r="G7" s="211">
        <v>1913754</v>
      </c>
      <c r="H7" s="187" t="s">
        <v>2927</v>
      </c>
    </row>
    <row r="8" spans="1:16384" s="202" customFormat="1" ht="90" customHeight="1" x14ac:dyDescent="0.2">
      <c r="A8" s="186">
        <v>3</v>
      </c>
      <c r="B8" s="186">
        <v>2012</v>
      </c>
      <c r="C8" s="186">
        <v>698</v>
      </c>
      <c r="D8" s="210" t="s">
        <v>1738</v>
      </c>
      <c r="E8" s="187" t="s">
        <v>2930</v>
      </c>
      <c r="F8" s="189" t="s">
        <v>2931</v>
      </c>
      <c r="G8" s="211">
        <v>435458.01</v>
      </c>
      <c r="H8" s="187" t="s">
        <v>2927</v>
      </c>
    </row>
    <row r="9" spans="1:16384" s="202" customFormat="1" ht="114" customHeight="1" x14ac:dyDescent="0.2">
      <c r="A9" s="186">
        <v>4</v>
      </c>
      <c r="B9" s="186">
        <v>2012</v>
      </c>
      <c r="C9" s="186">
        <v>670</v>
      </c>
      <c r="D9" s="210" t="s">
        <v>2932</v>
      </c>
      <c r="E9" s="187" t="s">
        <v>2933</v>
      </c>
      <c r="F9" s="189" t="s">
        <v>2926</v>
      </c>
      <c r="G9" s="188">
        <v>2422817.44</v>
      </c>
      <c r="H9" s="187" t="s">
        <v>2927</v>
      </c>
    </row>
    <row r="10" spans="1:16384" s="202" customFormat="1" ht="103.5" customHeight="1" x14ac:dyDescent="0.2">
      <c r="A10" s="186">
        <v>5</v>
      </c>
      <c r="B10" s="186">
        <v>2012</v>
      </c>
      <c r="C10" s="186">
        <v>692</v>
      </c>
      <c r="D10" s="210" t="s">
        <v>2934</v>
      </c>
      <c r="E10" s="187" t="s">
        <v>2935</v>
      </c>
      <c r="F10" s="189" t="s">
        <v>2690</v>
      </c>
      <c r="G10" s="188">
        <v>527917.75</v>
      </c>
      <c r="H10" s="187" t="s">
        <v>2927</v>
      </c>
    </row>
    <row r="11" spans="1:16384" s="202" customFormat="1" ht="102.75" customHeight="1" x14ac:dyDescent="0.2">
      <c r="A11" s="186">
        <v>6</v>
      </c>
      <c r="B11" s="186">
        <v>2012</v>
      </c>
      <c r="C11" s="186">
        <v>659</v>
      </c>
      <c r="D11" s="210" t="s">
        <v>1752</v>
      </c>
      <c r="E11" s="187" t="s">
        <v>2936</v>
      </c>
      <c r="F11" s="189" t="s">
        <v>2937</v>
      </c>
      <c r="G11" s="188">
        <v>2349242.92</v>
      </c>
      <c r="H11" s="187" t="s">
        <v>2927</v>
      </c>
    </row>
    <row r="12" spans="1:16384" s="202" customFormat="1" ht="102.75" customHeight="1" x14ac:dyDescent="0.2">
      <c r="A12" s="186">
        <v>7</v>
      </c>
      <c r="B12" s="186">
        <v>2012</v>
      </c>
      <c r="C12" s="186">
        <v>683</v>
      </c>
      <c r="D12" s="210" t="s">
        <v>2938</v>
      </c>
      <c r="E12" s="187" t="s">
        <v>2939</v>
      </c>
      <c r="F12" s="189" t="s">
        <v>2690</v>
      </c>
      <c r="G12" s="188">
        <v>96596.26</v>
      </c>
      <c r="H12" s="187" t="s">
        <v>2927</v>
      </c>
    </row>
    <row r="13" spans="1:16384" s="202" customFormat="1" ht="103.5" customHeight="1" x14ac:dyDescent="0.2">
      <c r="A13" s="186">
        <v>8</v>
      </c>
      <c r="B13" s="186">
        <v>2012</v>
      </c>
      <c r="C13" s="186">
        <v>678</v>
      </c>
      <c r="D13" s="210" t="s">
        <v>2940</v>
      </c>
      <c r="E13" s="187" t="s">
        <v>2941</v>
      </c>
      <c r="F13" s="189" t="s">
        <v>2942</v>
      </c>
      <c r="G13" s="188">
        <v>1239968.55</v>
      </c>
      <c r="H13" s="187" t="s">
        <v>2927</v>
      </c>
    </row>
    <row r="14" spans="1:16384" s="202" customFormat="1" ht="107.25" customHeight="1" x14ac:dyDescent="0.2">
      <c r="A14" s="186">
        <v>9</v>
      </c>
      <c r="B14" s="186">
        <v>2013</v>
      </c>
      <c r="C14" s="186">
        <v>641</v>
      </c>
      <c r="D14" s="210" t="s">
        <v>2943</v>
      </c>
      <c r="E14" s="187" t="s">
        <v>2944</v>
      </c>
      <c r="F14" s="189" t="s">
        <v>2945</v>
      </c>
      <c r="G14" s="188">
        <v>364322.27</v>
      </c>
      <c r="H14" s="187" t="s">
        <v>2927</v>
      </c>
    </row>
    <row r="15" spans="1:16384" s="202" customFormat="1" ht="116.25" customHeight="1" x14ac:dyDescent="0.2">
      <c r="A15" s="186">
        <v>10</v>
      </c>
      <c r="B15" s="186">
        <v>2013</v>
      </c>
      <c r="C15" s="186">
        <v>642</v>
      </c>
      <c r="D15" s="210" t="s">
        <v>2946</v>
      </c>
      <c r="E15" s="187" t="s">
        <v>2947</v>
      </c>
      <c r="F15" s="189" t="s">
        <v>2942</v>
      </c>
      <c r="G15" s="188">
        <v>398196.84</v>
      </c>
      <c r="H15" s="187" t="s">
        <v>2927</v>
      </c>
    </row>
    <row r="16" spans="1:16384" s="202" customFormat="1" ht="107.25" customHeight="1" x14ac:dyDescent="0.2">
      <c r="A16" s="186">
        <v>11</v>
      </c>
      <c r="B16" s="186">
        <v>2013</v>
      </c>
      <c r="C16" s="186">
        <v>653</v>
      </c>
      <c r="D16" s="210" t="s">
        <v>2948</v>
      </c>
      <c r="E16" s="187" t="s">
        <v>2949</v>
      </c>
      <c r="F16" s="189" t="s">
        <v>2690</v>
      </c>
      <c r="G16" s="188">
        <v>198726.54</v>
      </c>
      <c r="H16" s="187" t="s">
        <v>2927</v>
      </c>
    </row>
    <row r="17" spans="1:8" s="202" customFormat="1" ht="114" customHeight="1" x14ac:dyDescent="0.2">
      <c r="A17" s="186">
        <v>12</v>
      </c>
      <c r="B17" s="186">
        <v>2013</v>
      </c>
      <c r="C17" s="186">
        <v>654</v>
      </c>
      <c r="D17" s="210" t="s">
        <v>2950</v>
      </c>
      <c r="E17" s="187" t="s">
        <v>2951</v>
      </c>
      <c r="F17" s="189" t="s">
        <v>2926</v>
      </c>
      <c r="G17" s="188">
        <v>335895.61</v>
      </c>
      <c r="H17" s="187" t="s">
        <v>2927</v>
      </c>
    </row>
    <row r="18" spans="1:8" s="202" customFormat="1" ht="91.5" customHeight="1" x14ac:dyDescent="0.2">
      <c r="A18" s="186">
        <v>13</v>
      </c>
      <c r="B18" s="186">
        <v>2013</v>
      </c>
      <c r="C18" s="186">
        <v>651</v>
      </c>
      <c r="D18" s="210" t="s">
        <v>2952</v>
      </c>
      <c r="E18" s="187" t="s">
        <v>2953</v>
      </c>
      <c r="F18" s="189" t="s">
        <v>2954</v>
      </c>
      <c r="G18" s="188">
        <v>1484593.08</v>
      </c>
      <c r="H18" s="187" t="s">
        <v>2927</v>
      </c>
    </row>
    <row r="19" spans="1:8" s="202" customFormat="1" ht="106.5" customHeight="1" x14ac:dyDescent="0.2">
      <c r="A19" s="186">
        <v>14</v>
      </c>
      <c r="B19" s="186">
        <v>2013</v>
      </c>
      <c r="C19" s="186">
        <v>655</v>
      </c>
      <c r="D19" s="210" t="s">
        <v>2955</v>
      </c>
      <c r="E19" s="187" t="s">
        <v>2956</v>
      </c>
      <c r="F19" s="189" t="s">
        <v>2926</v>
      </c>
      <c r="G19" s="188">
        <v>1427217.89</v>
      </c>
      <c r="H19" s="187" t="s">
        <v>2927</v>
      </c>
    </row>
    <row r="20" spans="1:8" s="202" customFormat="1" ht="102.75" customHeight="1" x14ac:dyDescent="0.2">
      <c r="A20" s="186">
        <v>15</v>
      </c>
      <c r="B20" s="186">
        <v>2013</v>
      </c>
      <c r="C20" s="186">
        <v>690</v>
      </c>
      <c r="D20" s="210" t="s">
        <v>2957</v>
      </c>
      <c r="E20" s="187" t="s">
        <v>2958</v>
      </c>
      <c r="F20" s="189" t="s">
        <v>2959</v>
      </c>
      <c r="G20" s="188">
        <v>2871382.01</v>
      </c>
      <c r="H20" s="187" t="s">
        <v>2927</v>
      </c>
    </row>
    <row r="21" spans="1:8" s="202" customFormat="1" ht="90" customHeight="1" x14ac:dyDescent="0.2">
      <c r="A21" s="186">
        <v>16</v>
      </c>
      <c r="B21" s="186">
        <v>2013</v>
      </c>
      <c r="C21" s="186">
        <v>691</v>
      </c>
      <c r="D21" s="210" t="s">
        <v>2960</v>
      </c>
      <c r="E21" s="187" t="s">
        <v>2961</v>
      </c>
      <c r="F21" s="189"/>
      <c r="G21" s="188">
        <v>89849.68</v>
      </c>
      <c r="H21" s="187" t="s">
        <v>2927</v>
      </c>
    </row>
    <row r="22" spans="1:8" s="202" customFormat="1" ht="90.75" customHeight="1" x14ac:dyDescent="0.2">
      <c r="A22" s="186">
        <v>17</v>
      </c>
      <c r="B22" s="186">
        <v>2013</v>
      </c>
      <c r="C22" s="186">
        <v>650</v>
      </c>
      <c r="D22" s="210" t="s">
        <v>2962</v>
      </c>
      <c r="E22" s="187" t="s">
        <v>2963</v>
      </c>
      <c r="F22" s="189" t="s">
        <v>2964</v>
      </c>
      <c r="G22" s="188">
        <v>623094.5</v>
      </c>
      <c r="H22" s="187" t="s">
        <v>2927</v>
      </c>
    </row>
    <row r="23" spans="1:8" s="202" customFormat="1" ht="107.25" customHeight="1" x14ac:dyDescent="0.2">
      <c r="A23" s="186">
        <v>18</v>
      </c>
      <c r="B23" s="186">
        <v>2013</v>
      </c>
      <c r="C23" s="186">
        <v>652</v>
      </c>
      <c r="D23" s="210" t="s">
        <v>2965</v>
      </c>
      <c r="E23" s="187" t="s">
        <v>2966</v>
      </c>
      <c r="F23" s="189" t="s">
        <v>2872</v>
      </c>
      <c r="G23" s="188">
        <v>649995.28</v>
      </c>
      <c r="H23" s="187" t="s">
        <v>2927</v>
      </c>
    </row>
    <row r="24" spans="1:8" s="202" customFormat="1" ht="93.75" customHeight="1" x14ac:dyDescent="0.2">
      <c r="A24" s="186">
        <v>19</v>
      </c>
      <c r="B24" s="186">
        <v>2013</v>
      </c>
      <c r="C24" s="186">
        <v>627</v>
      </c>
      <c r="D24" s="210" t="s">
        <v>2967</v>
      </c>
      <c r="E24" s="187" t="s">
        <v>2968</v>
      </c>
      <c r="F24" s="189" t="s">
        <v>2969</v>
      </c>
      <c r="G24" s="188">
        <v>710574.2</v>
      </c>
      <c r="H24" s="187" t="s">
        <v>2927</v>
      </c>
    </row>
    <row r="25" spans="1:8" s="202" customFormat="1" ht="132.75" customHeight="1" x14ac:dyDescent="0.2">
      <c r="A25" s="186">
        <v>20</v>
      </c>
      <c r="B25" s="186">
        <v>2013</v>
      </c>
      <c r="C25" s="186">
        <v>619</v>
      </c>
      <c r="D25" s="210" t="s">
        <v>2970</v>
      </c>
      <c r="E25" s="187" t="s">
        <v>2971</v>
      </c>
      <c r="F25" s="189" t="s">
        <v>2972</v>
      </c>
      <c r="G25" s="188">
        <v>233240.94</v>
      </c>
      <c r="H25" s="187" t="s">
        <v>2927</v>
      </c>
    </row>
    <row r="26" spans="1:8" s="202" customFormat="1" ht="118.5" customHeight="1" x14ac:dyDescent="0.2">
      <c r="A26" s="186">
        <v>21</v>
      </c>
      <c r="B26" s="186">
        <v>2013</v>
      </c>
      <c r="C26" s="186">
        <v>608</v>
      </c>
      <c r="D26" s="210" t="s">
        <v>2973</v>
      </c>
      <c r="E26" s="187" t="s">
        <v>2974</v>
      </c>
      <c r="F26" s="189" t="s">
        <v>2975</v>
      </c>
      <c r="G26" s="188">
        <v>702983.91</v>
      </c>
      <c r="H26" s="187" t="s">
        <v>2927</v>
      </c>
    </row>
    <row r="27" spans="1:8" s="202" customFormat="1" ht="93.75" customHeight="1" x14ac:dyDescent="0.2">
      <c r="A27" s="186">
        <v>22</v>
      </c>
      <c r="B27" s="186">
        <v>2013</v>
      </c>
      <c r="C27" s="186">
        <v>618</v>
      </c>
      <c r="D27" s="210" t="s">
        <v>2976</v>
      </c>
      <c r="E27" s="187" t="s">
        <v>2977</v>
      </c>
      <c r="F27" s="189" t="s">
        <v>2942</v>
      </c>
      <c r="G27" s="188">
        <v>387864.77</v>
      </c>
      <c r="H27" s="187" t="s">
        <v>2927</v>
      </c>
    </row>
    <row r="28" spans="1:8" s="202" customFormat="1" ht="131.25" customHeight="1" x14ac:dyDescent="0.2">
      <c r="A28" s="186">
        <v>23</v>
      </c>
      <c r="B28" s="186">
        <v>2013</v>
      </c>
      <c r="C28" s="186">
        <v>628</v>
      </c>
      <c r="D28" s="210" t="s">
        <v>2978</v>
      </c>
      <c r="E28" s="187" t="s">
        <v>2979</v>
      </c>
      <c r="F28" s="189" t="s">
        <v>2980</v>
      </c>
      <c r="G28" s="188">
        <v>682268.79</v>
      </c>
      <c r="H28" s="187" t="s">
        <v>2927</v>
      </c>
    </row>
    <row r="29" spans="1:8" s="202" customFormat="1" ht="123.75" customHeight="1" x14ac:dyDescent="0.2">
      <c r="A29" s="186">
        <v>24</v>
      </c>
      <c r="B29" s="186">
        <v>2014</v>
      </c>
      <c r="C29" s="186">
        <v>1118</v>
      </c>
      <c r="D29" s="210" t="s">
        <v>2981</v>
      </c>
      <c r="E29" s="187" t="s">
        <v>2982</v>
      </c>
      <c r="F29" s="189" t="s">
        <v>2983</v>
      </c>
      <c r="G29" s="188">
        <v>95599.51</v>
      </c>
      <c r="H29" s="187" t="s">
        <v>2927</v>
      </c>
    </row>
    <row r="30" spans="1:8" s="202" customFormat="1" ht="127.5" customHeight="1" x14ac:dyDescent="0.2">
      <c r="A30" s="186">
        <v>25</v>
      </c>
      <c r="B30" s="186">
        <v>2014</v>
      </c>
      <c r="C30" s="186">
        <v>1110</v>
      </c>
      <c r="D30" s="210" t="s">
        <v>2984</v>
      </c>
      <c r="E30" s="187" t="s">
        <v>2985</v>
      </c>
      <c r="F30" s="189" t="s">
        <v>2926</v>
      </c>
      <c r="G30" s="188">
        <v>288897.53999999998</v>
      </c>
      <c r="H30" s="187" t="s">
        <v>2986</v>
      </c>
    </row>
    <row r="31" spans="1:8" s="202" customFormat="1" ht="106.5" customHeight="1" x14ac:dyDescent="0.2">
      <c r="A31" s="186">
        <v>26</v>
      </c>
      <c r="B31" s="186">
        <v>2014</v>
      </c>
      <c r="C31" s="186">
        <v>1113</v>
      </c>
      <c r="D31" s="210" t="s">
        <v>2987</v>
      </c>
      <c r="E31" s="187" t="s">
        <v>2941</v>
      </c>
      <c r="F31" s="189" t="s">
        <v>2954</v>
      </c>
      <c r="G31" s="188">
        <v>1265351.26</v>
      </c>
      <c r="H31" s="187" t="s">
        <v>2927</v>
      </c>
    </row>
    <row r="32" spans="1:8" s="202" customFormat="1" ht="93.75" customHeight="1" x14ac:dyDescent="0.2">
      <c r="A32" s="186">
        <v>27</v>
      </c>
      <c r="B32" s="186">
        <v>2014</v>
      </c>
      <c r="C32" s="186">
        <v>1115</v>
      </c>
      <c r="D32" s="210" t="s">
        <v>2988</v>
      </c>
      <c r="E32" s="187" t="s">
        <v>2989</v>
      </c>
      <c r="F32" s="189" t="s">
        <v>2942</v>
      </c>
      <c r="G32" s="188">
        <v>97290.8</v>
      </c>
      <c r="H32" s="187" t="s">
        <v>2927</v>
      </c>
    </row>
    <row r="33" spans="1:8" s="202" customFormat="1" ht="93.75" customHeight="1" x14ac:dyDescent="0.2">
      <c r="A33" s="186">
        <v>28</v>
      </c>
      <c r="B33" s="186">
        <v>2014</v>
      </c>
      <c r="C33" s="186">
        <v>1116</v>
      </c>
      <c r="D33" s="210" t="s">
        <v>2990</v>
      </c>
      <c r="E33" s="187" t="s">
        <v>2991</v>
      </c>
      <c r="F33" s="189" t="s">
        <v>2992</v>
      </c>
      <c r="G33" s="188">
        <v>274963.98</v>
      </c>
      <c r="H33" s="187" t="s">
        <v>2927</v>
      </c>
    </row>
    <row r="34" spans="1:8" s="202" customFormat="1" ht="99" customHeight="1" x14ac:dyDescent="0.2">
      <c r="A34" s="186">
        <v>29</v>
      </c>
      <c r="B34" s="186">
        <v>2014</v>
      </c>
      <c r="C34" s="186">
        <v>1117</v>
      </c>
      <c r="D34" s="210" t="s">
        <v>2993</v>
      </c>
      <c r="E34" s="187" t="s">
        <v>2994</v>
      </c>
      <c r="F34" s="189" t="s">
        <v>2983</v>
      </c>
      <c r="G34" s="188">
        <v>197186.2</v>
      </c>
      <c r="H34" s="187" t="s">
        <v>2927</v>
      </c>
    </row>
    <row r="35" spans="1:8" s="202" customFormat="1" ht="125.25" customHeight="1" x14ac:dyDescent="0.2">
      <c r="A35" s="186">
        <v>30</v>
      </c>
      <c r="B35" s="186">
        <v>2014</v>
      </c>
      <c r="C35" s="186">
        <v>1119</v>
      </c>
      <c r="D35" s="210" t="s">
        <v>2995</v>
      </c>
      <c r="E35" s="187" t="s">
        <v>2996</v>
      </c>
      <c r="F35" s="189" t="s">
        <v>2959</v>
      </c>
      <c r="G35" s="188">
        <v>72125.509999999995</v>
      </c>
      <c r="H35" s="187" t="s">
        <v>2927</v>
      </c>
    </row>
    <row r="36" spans="1:8" s="202" customFormat="1" ht="117.75" customHeight="1" x14ac:dyDescent="0.2">
      <c r="A36" s="186">
        <v>31</v>
      </c>
      <c r="B36" s="186">
        <v>2014</v>
      </c>
      <c r="C36" s="186">
        <v>1120</v>
      </c>
      <c r="D36" s="210" t="s">
        <v>2997</v>
      </c>
      <c r="E36" s="187" t="s">
        <v>2998</v>
      </c>
      <c r="F36" s="189" t="s">
        <v>2690</v>
      </c>
      <c r="G36" s="188">
        <v>1467459.14</v>
      </c>
      <c r="H36" s="187" t="s">
        <v>2927</v>
      </c>
    </row>
    <row r="37" spans="1:8" s="202" customFormat="1" ht="127.5" customHeight="1" x14ac:dyDescent="0.2">
      <c r="A37" s="186">
        <v>32</v>
      </c>
      <c r="B37" s="186">
        <v>2014</v>
      </c>
      <c r="C37" s="186">
        <v>1125</v>
      </c>
      <c r="D37" s="210" t="s">
        <v>2999</v>
      </c>
      <c r="E37" s="187" t="s">
        <v>3000</v>
      </c>
      <c r="F37" s="189" t="s">
        <v>2926</v>
      </c>
      <c r="G37" s="188">
        <v>486370.07</v>
      </c>
      <c r="H37" s="187" t="s">
        <v>2927</v>
      </c>
    </row>
    <row r="38" spans="1:8" s="202" customFormat="1" ht="114.75" customHeight="1" x14ac:dyDescent="0.2">
      <c r="A38" s="186">
        <v>33</v>
      </c>
      <c r="B38" s="186">
        <v>2014</v>
      </c>
      <c r="C38" s="186">
        <v>1131</v>
      </c>
      <c r="D38" s="210" t="s">
        <v>3001</v>
      </c>
      <c r="E38" s="187" t="s">
        <v>3002</v>
      </c>
      <c r="F38" s="189" t="s">
        <v>2954</v>
      </c>
      <c r="G38" s="188">
        <v>381573.61</v>
      </c>
      <c r="H38" s="187" t="s">
        <v>2927</v>
      </c>
    </row>
    <row r="39" spans="1:8" s="202" customFormat="1" ht="114.75" customHeight="1" x14ac:dyDescent="0.2">
      <c r="A39" s="186">
        <v>34</v>
      </c>
      <c r="B39" s="186">
        <v>2014</v>
      </c>
      <c r="C39" s="186">
        <v>1132</v>
      </c>
      <c r="D39" s="210" t="s">
        <v>3003</v>
      </c>
      <c r="E39" s="187" t="s">
        <v>3004</v>
      </c>
      <c r="F39" s="189" t="s">
        <v>3005</v>
      </c>
      <c r="G39" s="188">
        <v>342547.67</v>
      </c>
      <c r="H39" s="187" t="s">
        <v>2927</v>
      </c>
    </row>
    <row r="40" spans="1:8" s="202" customFormat="1" ht="106.5" customHeight="1" x14ac:dyDescent="0.2">
      <c r="A40" s="186">
        <v>35</v>
      </c>
      <c r="B40" s="186">
        <v>2014</v>
      </c>
      <c r="C40" s="186">
        <v>1133</v>
      </c>
      <c r="D40" s="210" t="s">
        <v>3006</v>
      </c>
      <c r="E40" s="187" t="s">
        <v>3007</v>
      </c>
      <c r="F40" s="189" t="s">
        <v>3008</v>
      </c>
      <c r="G40" s="188">
        <v>185280.27</v>
      </c>
      <c r="H40" s="187" t="s">
        <v>2927</v>
      </c>
    </row>
    <row r="41" spans="1:8" s="202" customFormat="1" ht="105" customHeight="1" x14ac:dyDescent="0.2">
      <c r="A41" s="186">
        <v>36</v>
      </c>
      <c r="B41" s="186">
        <v>2014</v>
      </c>
      <c r="C41" s="186">
        <v>1121</v>
      </c>
      <c r="D41" s="210" t="s">
        <v>3009</v>
      </c>
      <c r="E41" s="187" t="s">
        <v>3010</v>
      </c>
      <c r="F41" s="189" t="s">
        <v>2959</v>
      </c>
      <c r="G41" s="188">
        <v>2824520.38</v>
      </c>
      <c r="H41" s="187" t="s">
        <v>2927</v>
      </c>
    </row>
    <row r="42" spans="1:8" s="202" customFormat="1" ht="102.75" customHeight="1" x14ac:dyDescent="0.2">
      <c r="A42" s="186">
        <v>37</v>
      </c>
      <c r="B42" s="186">
        <v>2014</v>
      </c>
      <c r="C42" s="186">
        <v>1114</v>
      </c>
      <c r="D42" s="210" t="s">
        <v>3011</v>
      </c>
      <c r="E42" s="187" t="s">
        <v>3012</v>
      </c>
      <c r="F42" s="189" t="s">
        <v>2926</v>
      </c>
      <c r="G42" s="188">
        <v>2303775.2799999998</v>
      </c>
      <c r="H42" s="187" t="s">
        <v>2927</v>
      </c>
    </row>
    <row r="43" spans="1:8" s="202" customFormat="1" ht="123.75" customHeight="1" x14ac:dyDescent="0.2">
      <c r="A43" s="186">
        <v>38</v>
      </c>
      <c r="B43" s="186">
        <v>2014</v>
      </c>
      <c r="C43" s="186">
        <v>1134</v>
      </c>
      <c r="D43" s="210" t="s">
        <v>3013</v>
      </c>
      <c r="E43" s="187" t="s">
        <v>3014</v>
      </c>
      <c r="F43" s="189" t="s">
        <v>3015</v>
      </c>
      <c r="G43" s="188">
        <v>726887.92</v>
      </c>
      <c r="H43" s="187" t="s">
        <v>2927</v>
      </c>
    </row>
    <row r="44" spans="1:8" s="202" customFormat="1" ht="102.75" customHeight="1" x14ac:dyDescent="0.2">
      <c r="A44" s="186">
        <v>39</v>
      </c>
      <c r="B44" s="186">
        <v>2014</v>
      </c>
      <c r="C44" s="186">
        <v>1135</v>
      </c>
      <c r="D44" s="210" t="s">
        <v>3016</v>
      </c>
      <c r="E44" s="187" t="s">
        <v>3017</v>
      </c>
      <c r="F44" s="189" t="s">
        <v>3018</v>
      </c>
      <c r="G44" s="188">
        <v>584395.19999999995</v>
      </c>
      <c r="H44" s="187" t="s">
        <v>2927</v>
      </c>
    </row>
    <row r="45" spans="1:8" s="202" customFormat="1" ht="105" customHeight="1" x14ac:dyDescent="0.2">
      <c r="A45" s="186">
        <v>40</v>
      </c>
      <c r="B45" s="186">
        <v>2014</v>
      </c>
      <c r="C45" s="186">
        <v>1112</v>
      </c>
      <c r="D45" s="210" t="s">
        <v>3019</v>
      </c>
      <c r="E45" s="187" t="s">
        <v>3020</v>
      </c>
      <c r="F45" s="189" t="s">
        <v>2926</v>
      </c>
      <c r="G45" s="188">
        <v>473772.13</v>
      </c>
      <c r="H45" s="187" t="s">
        <v>2927</v>
      </c>
    </row>
    <row r="46" spans="1:8" s="202" customFormat="1" ht="93.75" customHeight="1" x14ac:dyDescent="0.2">
      <c r="A46" s="186">
        <v>41</v>
      </c>
      <c r="B46" s="186">
        <v>2014</v>
      </c>
      <c r="C46" s="186">
        <v>1123</v>
      </c>
      <c r="D46" s="210" t="s">
        <v>3021</v>
      </c>
      <c r="E46" s="187" t="s">
        <v>3022</v>
      </c>
      <c r="F46" s="189" t="s">
        <v>2926</v>
      </c>
      <c r="G46" s="188">
        <v>3989432.51</v>
      </c>
      <c r="H46" s="187" t="s">
        <v>2927</v>
      </c>
    </row>
    <row r="47" spans="1:8" s="202" customFormat="1" ht="120" customHeight="1" x14ac:dyDescent="0.2">
      <c r="A47" s="186">
        <v>42</v>
      </c>
      <c r="B47" s="186">
        <v>2014</v>
      </c>
      <c r="C47" s="186">
        <v>1138</v>
      </c>
      <c r="D47" s="210" t="s">
        <v>3023</v>
      </c>
      <c r="E47" s="187" t="s">
        <v>3024</v>
      </c>
      <c r="F47" s="189" t="s">
        <v>2954</v>
      </c>
      <c r="G47" s="188">
        <v>337835.69</v>
      </c>
      <c r="H47" s="187" t="s">
        <v>2927</v>
      </c>
    </row>
    <row r="48" spans="1:8" s="202" customFormat="1" ht="138.75" customHeight="1" x14ac:dyDescent="0.2">
      <c r="A48" s="186">
        <v>43</v>
      </c>
      <c r="B48" s="186">
        <v>2014</v>
      </c>
      <c r="C48" s="186">
        <v>1139</v>
      </c>
      <c r="D48" s="210" t="s">
        <v>3025</v>
      </c>
      <c r="E48" s="187" t="s">
        <v>3026</v>
      </c>
      <c r="F48" s="189" t="s">
        <v>2954</v>
      </c>
      <c r="G48" s="188">
        <v>672009.49</v>
      </c>
      <c r="H48" s="187" t="s">
        <v>2927</v>
      </c>
    </row>
    <row r="49" spans="1:8" s="202" customFormat="1" ht="141" customHeight="1" x14ac:dyDescent="0.2">
      <c r="A49" s="186">
        <v>44</v>
      </c>
      <c r="B49" s="186">
        <v>2014</v>
      </c>
      <c r="C49" s="186">
        <v>1140</v>
      </c>
      <c r="D49" s="210" t="s">
        <v>3027</v>
      </c>
      <c r="E49" s="187" t="s">
        <v>3028</v>
      </c>
      <c r="F49" s="189" t="s">
        <v>2954</v>
      </c>
      <c r="G49" s="188">
        <v>535062.80000000005</v>
      </c>
      <c r="H49" s="187" t="s">
        <v>2927</v>
      </c>
    </row>
    <row r="50" spans="1:8" s="202" customFormat="1" ht="161.25" customHeight="1" x14ac:dyDescent="0.2">
      <c r="A50" s="186">
        <v>45</v>
      </c>
      <c r="B50" s="186">
        <v>2014</v>
      </c>
      <c r="C50" s="186">
        <v>1141</v>
      </c>
      <c r="D50" s="210" t="s">
        <v>3029</v>
      </c>
      <c r="E50" s="187" t="s">
        <v>3030</v>
      </c>
      <c r="F50" s="189" t="s">
        <v>2942</v>
      </c>
      <c r="G50" s="188">
        <v>343883.52000000002</v>
      </c>
      <c r="H50" s="187" t="s">
        <v>2927</v>
      </c>
    </row>
    <row r="51" spans="1:8" s="202" customFormat="1" ht="103.5" customHeight="1" x14ac:dyDescent="0.2">
      <c r="A51" s="186">
        <v>46</v>
      </c>
      <c r="B51" s="186">
        <v>2015</v>
      </c>
      <c r="C51" s="186">
        <v>761</v>
      </c>
      <c r="D51" s="210" t="s">
        <v>3031</v>
      </c>
      <c r="E51" s="187" t="s">
        <v>3032</v>
      </c>
      <c r="F51" s="189" t="s">
        <v>2926</v>
      </c>
      <c r="G51" s="188">
        <v>5988000</v>
      </c>
      <c r="H51" s="187" t="s">
        <v>2927</v>
      </c>
    </row>
    <row r="52" spans="1:8" s="202" customFormat="1" ht="117.75" customHeight="1" x14ac:dyDescent="0.2">
      <c r="A52" s="186">
        <v>47</v>
      </c>
      <c r="B52" s="186">
        <v>2015</v>
      </c>
      <c r="C52" s="186">
        <v>762</v>
      </c>
      <c r="D52" s="210" t="s">
        <v>3001</v>
      </c>
      <c r="E52" s="187" t="s">
        <v>3033</v>
      </c>
      <c r="F52" s="189" t="s">
        <v>3034</v>
      </c>
      <c r="G52" s="188">
        <v>342851.48</v>
      </c>
      <c r="H52" s="187" t="s">
        <v>2927</v>
      </c>
    </row>
    <row r="53" spans="1:8" s="202" customFormat="1" ht="132.75" customHeight="1" x14ac:dyDescent="0.2">
      <c r="A53" s="186">
        <v>48</v>
      </c>
      <c r="B53" s="186">
        <v>2015</v>
      </c>
      <c r="C53" s="186">
        <v>763</v>
      </c>
      <c r="D53" s="210" t="s">
        <v>3035</v>
      </c>
      <c r="E53" s="187" t="s">
        <v>3036</v>
      </c>
      <c r="F53" s="189" t="s">
        <v>3037</v>
      </c>
      <c r="G53" s="188">
        <v>344202.04</v>
      </c>
      <c r="H53" s="187" t="s">
        <v>2927</v>
      </c>
    </row>
    <row r="54" spans="1:8" s="202" customFormat="1" ht="93.75" customHeight="1" x14ac:dyDescent="0.2">
      <c r="A54" s="186">
        <v>49</v>
      </c>
      <c r="B54" s="186">
        <v>2015</v>
      </c>
      <c r="C54" s="186">
        <v>764</v>
      </c>
      <c r="D54" s="210" t="s">
        <v>3038</v>
      </c>
      <c r="E54" s="187" t="s">
        <v>3039</v>
      </c>
      <c r="F54" s="189" t="s">
        <v>3040</v>
      </c>
      <c r="G54" s="211">
        <v>342750.74</v>
      </c>
      <c r="H54" s="187" t="s">
        <v>2927</v>
      </c>
    </row>
    <row r="55" spans="1:8" s="202" customFormat="1" ht="93.75" customHeight="1" x14ac:dyDescent="0.2">
      <c r="A55" s="186">
        <v>50</v>
      </c>
      <c r="B55" s="186">
        <v>2015</v>
      </c>
      <c r="C55" s="186">
        <v>765</v>
      </c>
      <c r="D55" s="210" t="s">
        <v>3041</v>
      </c>
      <c r="E55" s="187" t="s">
        <v>3042</v>
      </c>
      <c r="F55" s="189" t="s">
        <v>3043</v>
      </c>
      <c r="G55" s="211">
        <v>341121.68</v>
      </c>
      <c r="H55" s="187" t="s">
        <v>2927</v>
      </c>
    </row>
    <row r="56" spans="1:8" s="202" customFormat="1" ht="118.5" customHeight="1" x14ac:dyDescent="0.2">
      <c r="A56" s="186">
        <v>51</v>
      </c>
      <c r="B56" s="186">
        <v>2015</v>
      </c>
      <c r="C56" s="186">
        <v>766</v>
      </c>
      <c r="D56" s="210" t="s">
        <v>3044</v>
      </c>
      <c r="E56" s="187" t="s">
        <v>3045</v>
      </c>
      <c r="F56" s="189" t="s">
        <v>3046</v>
      </c>
      <c r="G56" s="211">
        <v>341192.12</v>
      </c>
      <c r="H56" s="187" t="s">
        <v>2927</v>
      </c>
    </row>
    <row r="57" spans="1:8" s="202" customFormat="1" ht="116.25" customHeight="1" x14ac:dyDescent="0.2">
      <c r="A57" s="186">
        <v>52</v>
      </c>
      <c r="B57" s="186">
        <v>2015</v>
      </c>
      <c r="C57" s="186">
        <v>767</v>
      </c>
      <c r="D57" s="210" t="s">
        <v>3047</v>
      </c>
      <c r="E57" s="187" t="s">
        <v>3048</v>
      </c>
      <c r="F57" s="189" t="s">
        <v>3049</v>
      </c>
      <c r="G57" s="211">
        <v>345581.61</v>
      </c>
      <c r="H57" s="187" t="s">
        <v>2927</v>
      </c>
    </row>
    <row r="58" spans="1:8" s="202" customFormat="1" ht="114.75" customHeight="1" x14ac:dyDescent="0.2">
      <c r="A58" s="186">
        <v>53</v>
      </c>
      <c r="B58" s="186">
        <v>2015</v>
      </c>
      <c r="C58" s="186">
        <v>768</v>
      </c>
      <c r="D58" s="210" t="s">
        <v>3050</v>
      </c>
      <c r="E58" s="187" t="s">
        <v>3051</v>
      </c>
      <c r="F58" s="189" t="s">
        <v>3052</v>
      </c>
      <c r="G58" s="211">
        <v>343405.74</v>
      </c>
      <c r="H58" s="187" t="s">
        <v>2927</v>
      </c>
    </row>
    <row r="59" spans="1:8" s="202" customFormat="1" ht="93.75" customHeight="1" x14ac:dyDescent="0.2">
      <c r="A59" s="186">
        <v>54</v>
      </c>
      <c r="B59" s="186">
        <v>2015</v>
      </c>
      <c r="C59" s="186">
        <v>769</v>
      </c>
      <c r="D59" s="210" t="s">
        <v>3023</v>
      </c>
      <c r="E59" s="187" t="s">
        <v>3053</v>
      </c>
      <c r="F59" s="189" t="s">
        <v>3015</v>
      </c>
      <c r="G59" s="211">
        <v>147859.59</v>
      </c>
      <c r="H59" s="187" t="s">
        <v>2927</v>
      </c>
    </row>
    <row r="60" spans="1:8" s="202" customFormat="1" ht="93.75" customHeight="1" x14ac:dyDescent="0.2">
      <c r="A60" s="186">
        <v>55</v>
      </c>
      <c r="B60" s="186">
        <v>2015</v>
      </c>
      <c r="C60" s="186">
        <v>770</v>
      </c>
      <c r="D60" s="210" t="s">
        <v>3054</v>
      </c>
      <c r="E60" s="187" t="s">
        <v>3055</v>
      </c>
      <c r="F60" s="189" t="s">
        <v>3056</v>
      </c>
      <c r="G60" s="211">
        <v>622465.81000000006</v>
      </c>
      <c r="H60" s="187" t="s">
        <v>2927</v>
      </c>
    </row>
    <row r="61" spans="1:8" s="202" customFormat="1" ht="93.75" customHeight="1" x14ac:dyDescent="0.2">
      <c r="A61" s="186">
        <v>56</v>
      </c>
      <c r="B61" s="186">
        <v>2015</v>
      </c>
      <c r="C61" s="186">
        <v>771</v>
      </c>
      <c r="D61" s="210" t="s">
        <v>3025</v>
      </c>
      <c r="E61" s="187" t="s">
        <v>3057</v>
      </c>
      <c r="F61" s="189" t="s">
        <v>3058</v>
      </c>
      <c r="G61" s="211">
        <v>337355.06</v>
      </c>
      <c r="H61" s="187" t="s">
        <v>2927</v>
      </c>
    </row>
    <row r="62" spans="1:8" s="202" customFormat="1" ht="93.75" customHeight="1" x14ac:dyDescent="0.2">
      <c r="A62" s="186">
        <v>57</v>
      </c>
      <c r="B62" s="186">
        <v>2015</v>
      </c>
      <c r="C62" s="186">
        <v>772</v>
      </c>
      <c r="D62" s="210" t="s">
        <v>3059</v>
      </c>
      <c r="E62" s="187" t="s">
        <v>3060</v>
      </c>
      <c r="F62" s="189" t="s">
        <v>2964</v>
      </c>
      <c r="G62" s="211">
        <v>335475.05</v>
      </c>
      <c r="H62" s="187" t="s">
        <v>2927</v>
      </c>
    </row>
    <row r="63" spans="1:8" s="202" customFormat="1" ht="93.75" customHeight="1" x14ac:dyDescent="0.2">
      <c r="A63" s="186">
        <v>58</v>
      </c>
      <c r="B63" s="186">
        <v>2015</v>
      </c>
      <c r="C63" s="186">
        <v>773</v>
      </c>
      <c r="D63" s="210" t="s">
        <v>3061</v>
      </c>
      <c r="E63" s="187" t="s">
        <v>3062</v>
      </c>
      <c r="F63" s="189" t="s">
        <v>3063</v>
      </c>
      <c r="G63" s="211">
        <v>142249.70000000001</v>
      </c>
      <c r="H63" s="187" t="s">
        <v>2927</v>
      </c>
    </row>
    <row r="64" spans="1:8" s="202" customFormat="1" ht="93.75" customHeight="1" x14ac:dyDescent="0.2">
      <c r="A64" s="186">
        <v>59</v>
      </c>
      <c r="B64" s="186">
        <v>2015</v>
      </c>
      <c r="C64" s="186">
        <v>774</v>
      </c>
      <c r="D64" s="210" t="s">
        <v>3064</v>
      </c>
      <c r="E64" s="187" t="s">
        <v>3065</v>
      </c>
      <c r="F64" s="189" t="s">
        <v>3066</v>
      </c>
      <c r="G64" s="211">
        <v>337131.75</v>
      </c>
      <c r="H64" s="187" t="s">
        <v>2927</v>
      </c>
    </row>
    <row r="65" spans="1:8" s="202" customFormat="1" ht="116.25" customHeight="1" x14ac:dyDescent="0.2">
      <c r="A65" s="186">
        <v>60</v>
      </c>
      <c r="B65" s="186">
        <v>2015</v>
      </c>
      <c r="C65" s="186">
        <v>775</v>
      </c>
      <c r="D65" s="210" t="s">
        <v>3067</v>
      </c>
      <c r="E65" s="187" t="s">
        <v>3068</v>
      </c>
      <c r="F65" s="189" t="s">
        <v>2992</v>
      </c>
      <c r="G65" s="211">
        <v>341149.71</v>
      </c>
      <c r="H65" s="187" t="s">
        <v>2927</v>
      </c>
    </row>
    <row r="66" spans="1:8" s="202" customFormat="1" ht="131.25" customHeight="1" x14ac:dyDescent="0.2">
      <c r="A66" s="186">
        <v>61</v>
      </c>
      <c r="B66" s="186">
        <v>2015</v>
      </c>
      <c r="C66" s="186">
        <v>776</v>
      </c>
      <c r="D66" s="210" t="s">
        <v>3069</v>
      </c>
      <c r="E66" s="187" t="s">
        <v>3070</v>
      </c>
      <c r="F66" s="189" t="s">
        <v>2698</v>
      </c>
      <c r="G66" s="211">
        <v>343452.91</v>
      </c>
      <c r="H66" s="187" t="s">
        <v>2927</v>
      </c>
    </row>
    <row r="67" spans="1:8" s="202" customFormat="1" ht="118.5" customHeight="1" x14ac:dyDescent="0.2">
      <c r="A67" s="186">
        <v>62</v>
      </c>
      <c r="B67" s="186">
        <v>2015</v>
      </c>
      <c r="C67" s="186">
        <v>777</v>
      </c>
      <c r="D67" s="210" t="s">
        <v>3071</v>
      </c>
      <c r="E67" s="187" t="s">
        <v>3072</v>
      </c>
      <c r="F67" s="189" t="s">
        <v>3073</v>
      </c>
      <c r="G67" s="211">
        <v>342626.83</v>
      </c>
      <c r="H67" s="187" t="s">
        <v>2927</v>
      </c>
    </row>
    <row r="68" spans="1:8" s="202" customFormat="1" ht="108.75" customHeight="1" x14ac:dyDescent="0.2">
      <c r="A68" s="186">
        <v>63</v>
      </c>
      <c r="B68" s="186">
        <v>2015</v>
      </c>
      <c r="C68" s="186">
        <v>778</v>
      </c>
      <c r="D68" s="210" t="s">
        <v>3074</v>
      </c>
      <c r="E68" s="187" t="s">
        <v>3075</v>
      </c>
      <c r="F68" s="189" t="s">
        <v>3076</v>
      </c>
      <c r="G68" s="211">
        <v>343095.35</v>
      </c>
      <c r="H68" s="187" t="s">
        <v>2927</v>
      </c>
    </row>
    <row r="69" spans="1:8" s="202" customFormat="1" ht="135" customHeight="1" x14ac:dyDescent="0.2">
      <c r="A69" s="186">
        <v>64</v>
      </c>
      <c r="B69" s="186">
        <v>2015</v>
      </c>
      <c r="C69" s="186">
        <v>779</v>
      </c>
      <c r="D69" s="210" t="s">
        <v>3077</v>
      </c>
      <c r="E69" s="187" t="s">
        <v>3078</v>
      </c>
      <c r="F69" s="189" t="s">
        <v>2926</v>
      </c>
      <c r="G69" s="211">
        <v>341924.96</v>
      </c>
      <c r="H69" s="187" t="s">
        <v>2927</v>
      </c>
    </row>
    <row r="70" spans="1:8" s="202" customFormat="1" ht="129.75" customHeight="1" x14ac:dyDescent="0.2">
      <c r="A70" s="186">
        <v>65</v>
      </c>
      <c r="B70" s="186">
        <v>2015</v>
      </c>
      <c r="C70" s="186">
        <v>780</v>
      </c>
      <c r="D70" s="210" t="s">
        <v>3079</v>
      </c>
      <c r="E70" s="187" t="s">
        <v>3080</v>
      </c>
      <c r="F70" s="189" t="s">
        <v>3081</v>
      </c>
      <c r="G70" s="211">
        <v>341549.78</v>
      </c>
      <c r="H70" s="187" t="s">
        <v>2927</v>
      </c>
    </row>
    <row r="71" spans="1:8" s="202" customFormat="1" ht="101.25" customHeight="1" x14ac:dyDescent="0.2">
      <c r="A71" s="186">
        <v>66</v>
      </c>
      <c r="B71" s="186">
        <v>2015</v>
      </c>
      <c r="C71" s="186">
        <v>781</v>
      </c>
      <c r="D71" s="210" t="s">
        <v>3082</v>
      </c>
      <c r="E71" s="187" t="s">
        <v>3083</v>
      </c>
      <c r="F71" s="189" t="s">
        <v>2954</v>
      </c>
      <c r="G71" s="211">
        <v>343432.48</v>
      </c>
      <c r="H71" s="187" t="s">
        <v>2927</v>
      </c>
    </row>
    <row r="72" spans="1:8" s="202" customFormat="1" ht="107.25" customHeight="1" x14ac:dyDescent="0.2">
      <c r="A72" s="186">
        <v>67</v>
      </c>
      <c r="B72" s="186">
        <v>2015</v>
      </c>
      <c r="C72" s="186">
        <v>795</v>
      </c>
      <c r="D72" s="210" t="s">
        <v>3084</v>
      </c>
      <c r="E72" s="187" t="s">
        <v>3085</v>
      </c>
      <c r="F72" s="189" t="s">
        <v>3086</v>
      </c>
      <c r="G72" s="211">
        <v>342324.89</v>
      </c>
      <c r="H72" s="187" t="s">
        <v>2927</v>
      </c>
    </row>
    <row r="73" spans="1:8" s="202" customFormat="1" ht="142.5" customHeight="1" x14ac:dyDescent="0.2">
      <c r="A73" s="186">
        <v>68</v>
      </c>
      <c r="B73" s="186">
        <v>2015</v>
      </c>
      <c r="C73" s="186">
        <v>796</v>
      </c>
      <c r="D73" s="210" t="s">
        <v>3087</v>
      </c>
      <c r="E73" s="187" t="s">
        <v>3088</v>
      </c>
      <c r="F73" s="189" t="s">
        <v>3089</v>
      </c>
      <c r="G73" s="211">
        <v>340872.38</v>
      </c>
      <c r="H73" s="187" t="s">
        <v>2927</v>
      </c>
    </row>
    <row r="74" spans="1:8" s="202" customFormat="1" ht="102.75" customHeight="1" x14ac:dyDescent="0.2">
      <c r="A74" s="186">
        <v>69</v>
      </c>
      <c r="B74" s="186">
        <v>2015</v>
      </c>
      <c r="C74" s="186">
        <v>797</v>
      </c>
      <c r="D74" s="210" t="s">
        <v>3090</v>
      </c>
      <c r="E74" s="187" t="s">
        <v>3091</v>
      </c>
      <c r="F74" s="189" t="s">
        <v>3092</v>
      </c>
      <c r="G74" s="211">
        <v>28635.75</v>
      </c>
      <c r="H74" s="187" t="s">
        <v>2927</v>
      </c>
    </row>
    <row r="75" spans="1:8" s="202" customFormat="1" ht="93.75" customHeight="1" x14ac:dyDescent="0.2">
      <c r="A75" s="186">
        <v>70</v>
      </c>
      <c r="B75" s="186">
        <v>2015</v>
      </c>
      <c r="C75" s="186">
        <v>798</v>
      </c>
      <c r="D75" s="210" t="s">
        <v>3093</v>
      </c>
      <c r="E75" s="187" t="s">
        <v>3094</v>
      </c>
      <c r="F75" s="189" t="s">
        <v>2477</v>
      </c>
      <c r="G75" s="211">
        <v>28652.78</v>
      </c>
      <c r="H75" s="187" t="s">
        <v>2927</v>
      </c>
    </row>
    <row r="76" spans="1:8" s="202" customFormat="1" ht="103.5" customHeight="1" x14ac:dyDescent="0.2">
      <c r="A76" s="186">
        <v>71</v>
      </c>
      <c r="B76" s="186">
        <v>2015</v>
      </c>
      <c r="C76" s="186">
        <v>799</v>
      </c>
      <c r="D76" s="210" t="s">
        <v>3095</v>
      </c>
      <c r="E76" s="187" t="s">
        <v>3096</v>
      </c>
      <c r="F76" s="189" t="s">
        <v>2959</v>
      </c>
      <c r="G76" s="211">
        <v>195730.97</v>
      </c>
      <c r="H76" s="187" t="s">
        <v>2986</v>
      </c>
    </row>
    <row r="77" spans="1:8" s="202" customFormat="1" ht="101.25" customHeight="1" x14ac:dyDescent="0.2">
      <c r="A77" s="186">
        <v>72</v>
      </c>
      <c r="B77" s="186">
        <v>2015</v>
      </c>
      <c r="C77" s="186">
        <v>800</v>
      </c>
      <c r="D77" s="210" t="s">
        <v>3097</v>
      </c>
      <c r="E77" s="187" t="s">
        <v>3098</v>
      </c>
      <c r="F77" s="189" t="s">
        <v>2690</v>
      </c>
      <c r="G77" s="211">
        <v>57118.6</v>
      </c>
      <c r="H77" s="187" t="s">
        <v>2927</v>
      </c>
    </row>
    <row r="78" spans="1:8" s="202" customFormat="1" ht="107.25" customHeight="1" x14ac:dyDescent="0.2">
      <c r="A78" s="186">
        <v>73</v>
      </c>
      <c r="B78" s="186">
        <v>2015</v>
      </c>
      <c r="C78" s="186">
        <v>801</v>
      </c>
      <c r="D78" s="210" t="s">
        <v>3099</v>
      </c>
      <c r="E78" s="187" t="s">
        <v>3100</v>
      </c>
      <c r="F78" s="189" t="s">
        <v>2690</v>
      </c>
      <c r="G78" s="211">
        <v>204176.5</v>
      </c>
      <c r="H78" s="187" t="s">
        <v>2927</v>
      </c>
    </row>
    <row r="79" spans="1:8" s="202" customFormat="1" ht="93.75" customHeight="1" x14ac:dyDescent="0.2">
      <c r="A79" s="186">
        <v>74</v>
      </c>
      <c r="B79" s="186">
        <v>2015</v>
      </c>
      <c r="C79" s="186">
        <v>802</v>
      </c>
      <c r="D79" s="210" t="s">
        <v>3101</v>
      </c>
      <c r="E79" s="187" t="s">
        <v>3102</v>
      </c>
      <c r="F79" s="189" t="s">
        <v>3103</v>
      </c>
      <c r="G79" s="211">
        <v>196275.33</v>
      </c>
      <c r="H79" s="187" t="s">
        <v>2927</v>
      </c>
    </row>
    <row r="80" spans="1:8" s="202" customFormat="1" ht="114.75" customHeight="1" x14ac:dyDescent="0.2">
      <c r="A80" s="186">
        <v>75</v>
      </c>
      <c r="B80" s="186">
        <v>2015</v>
      </c>
      <c r="C80" s="186">
        <v>803</v>
      </c>
      <c r="D80" s="210" t="s">
        <v>3104</v>
      </c>
      <c r="E80" s="187" t="s">
        <v>3105</v>
      </c>
      <c r="F80" s="189" t="s">
        <v>2926</v>
      </c>
      <c r="G80" s="211">
        <v>294426.23999999999</v>
      </c>
      <c r="H80" s="187" t="s">
        <v>2927</v>
      </c>
    </row>
    <row r="81" spans="1:8" s="202" customFormat="1" ht="129" customHeight="1" x14ac:dyDescent="0.2">
      <c r="A81" s="186">
        <v>76</v>
      </c>
      <c r="B81" s="186">
        <v>2015</v>
      </c>
      <c r="C81" s="186">
        <v>804</v>
      </c>
      <c r="D81" s="210" t="s">
        <v>3106</v>
      </c>
      <c r="E81" s="187" t="s">
        <v>3107</v>
      </c>
      <c r="F81" s="189" t="s">
        <v>3056</v>
      </c>
      <c r="G81" s="211">
        <v>288781.5</v>
      </c>
      <c r="H81" s="187" t="s">
        <v>2927</v>
      </c>
    </row>
    <row r="82" spans="1:8" s="202" customFormat="1" ht="93.75" customHeight="1" x14ac:dyDescent="0.2">
      <c r="A82" s="186">
        <v>77</v>
      </c>
      <c r="B82" s="186">
        <v>2015</v>
      </c>
      <c r="C82" s="186">
        <v>805</v>
      </c>
      <c r="D82" s="210" t="s">
        <v>3108</v>
      </c>
      <c r="E82" s="187" t="s">
        <v>3109</v>
      </c>
      <c r="F82" s="189" t="s">
        <v>2926</v>
      </c>
      <c r="G82" s="211">
        <v>148175.99</v>
      </c>
      <c r="H82" s="187" t="s">
        <v>2927</v>
      </c>
    </row>
    <row r="83" spans="1:8" s="202" customFormat="1" ht="93.75" customHeight="1" x14ac:dyDescent="0.2">
      <c r="A83" s="186">
        <v>78</v>
      </c>
      <c r="B83" s="186">
        <v>2015</v>
      </c>
      <c r="C83" s="186">
        <v>806</v>
      </c>
      <c r="D83" s="210" t="s">
        <v>3110</v>
      </c>
      <c r="E83" s="187" t="s">
        <v>3111</v>
      </c>
      <c r="F83" s="189" t="s">
        <v>3112</v>
      </c>
      <c r="G83" s="211">
        <v>342862.97</v>
      </c>
      <c r="H83" s="187" t="s">
        <v>2927</v>
      </c>
    </row>
    <row r="84" spans="1:8" s="202" customFormat="1" ht="131.25" customHeight="1" x14ac:dyDescent="0.2">
      <c r="A84" s="186">
        <v>79</v>
      </c>
      <c r="B84" s="186">
        <v>2015</v>
      </c>
      <c r="C84" s="186">
        <v>807</v>
      </c>
      <c r="D84" s="210" t="s">
        <v>3113</v>
      </c>
      <c r="E84" s="187" t="s">
        <v>3114</v>
      </c>
      <c r="F84" s="189" t="s">
        <v>3115</v>
      </c>
      <c r="G84" s="211">
        <v>482585.02</v>
      </c>
      <c r="H84" s="187" t="s">
        <v>2927</v>
      </c>
    </row>
    <row r="85" spans="1:8" s="202" customFormat="1" ht="112.5" customHeight="1" x14ac:dyDescent="0.2">
      <c r="A85" s="186">
        <v>80</v>
      </c>
      <c r="B85" s="186">
        <v>2015</v>
      </c>
      <c r="C85" s="186">
        <v>808</v>
      </c>
      <c r="D85" s="210" t="s">
        <v>3116</v>
      </c>
      <c r="E85" s="187" t="s">
        <v>3117</v>
      </c>
      <c r="F85" s="189" t="s">
        <v>2926</v>
      </c>
      <c r="G85" s="211">
        <v>148888.98000000001</v>
      </c>
      <c r="H85" s="187" t="s">
        <v>2927</v>
      </c>
    </row>
    <row r="86" spans="1:8" s="202" customFormat="1" ht="126" customHeight="1" x14ac:dyDescent="0.2">
      <c r="A86" s="186">
        <v>81</v>
      </c>
      <c r="B86" s="186">
        <v>2015</v>
      </c>
      <c r="C86" s="186">
        <v>809</v>
      </c>
      <c r="D86" s="210" t="s">
        <v>3118</v>
      </c>
      <c r="E86" s="187" t="s">
        <v>3119</v>
      </c>
      <c r="F86" s="189" t="s">
        <v>2477</v>
      </c>
      <c r="G86" s="211">
        <v>197380.55</v>
      </c>
      <c r="H86" s="187" t="s">
        <v>2927</v>
      </c>
    </row>
    <row r="87" spans="1:8" s="202" customFormat="1" ht="107.25" customHeight="1" x14ac:dyDescent="0.2">
      <c r="A87" s="186">
        <v>82</v>
      </c>
      <c r="B87" s="186">
        <v>2015</v>
      </c>
      <c r="C87" s="186">
        <v>810</v>
      </c>
      <c r="D87" s="210" t="s">
        <v>3120</v>
      </c>
      <c r="E87" s="187" t="s">
        <v>3121</v>
      </c>
      <c r="F87" s="189" t="s">
        <v>2690</v>
      </c>
      <c r="G87" s="211">
        <v>528979.80000000005</v>
      </c>
      <c r="H87" s="187" t="s">
        <v>2927</v>
      </c>
    </row>
    <row r="88" spans="1:8" s="202" customFormat="1" ht="114" customHeight="1" x14ac:dyDescent="0.2">
      <c r="A88" s="186">
        <v>83</v>
      </c>
      <c r="B88" s="186">
        <v>2015</v>
      </c>
      <c r="C88" s="186">
        <v>811</v>
      </c>
      <c r="D88" s="210" t="s">
        <v>3122</v>
      </c>
      <c r="E88" s="187" t="s">
        <v>3123</v>
      </c>
      <c r="F88" s="189" t="s">
        <v>2690</v>
      </c>
      <c r="G88" s="211">
        <v>198417.58</v>
      </c>
      <c r="H88" s="187" t="s">
        <v>2927</v>
      </c>
    </row>
    <row r="89" spans="1:8" s="202" customFormat="1" ht="111" customHeight="1" x14ac:dyDescent="0.2">
      <c r="A89" s="186">
        <v>84</v>
      </c>
      <c r="B89" s="186">
        <v>2015</v>
      </c>
      <c r="C89" s="186">
        <v>812</v>
      </c>
      <c r="D89" s="210" t="s">
        <v>3124</v>
      </c>
      <c r="E89" s="187" t="s">
        <v>3125</v>
      </c>
      <c r="F89" s="189" t="s">
        <v>3126</v>
      </c>
      <c r="G89" s="211">
        <v>149062.51999999999</v>
      </c>
      <c r="H89" s="187" t="s">
        <v>2927</v>
      </c>
    </row>
    <row r="90" spans="1:8" s="202" customFormat="1" ht="127.5" customHeight="1" x14ac:dyDescent="0.2">
      <c r="A90" s="186">
        <v>85</v>
      </c>
      <c r="B90" s="186">
        <v>2015</v>
      </c>
      <c r="C90" s="186">
        <v>813</v>
      </c>
      <c r="D90" s="210" t="s">
        <v>3127</v>
      </c>
      <c r="E90" s="187" t="s">
        <v>3128</v>
      </c>
      <c r="F90" s="189" t="s">
        <v>2926</v>
      </c>
      <c r="G90" s="211">
        <v>148195.60999999999</v>
      </c>
      <c r="H90" s="187" t="s">
        <v>2927</v>
      </c>
    </row>
    <row r="91" spans="1:8" s="202" customFormat="1" ht="93.75" customHeight="1" x14ac:dyDescent="0.2">
      <c r="A91" s="186">
        <v>86</v>
      </c>
      <c r="B91" s="186">
        <v>2015</v>
      </c>
      <c r="C91" s="186">
        <v>814</v>
      </c>
      <c r="D91" s="210" t="s">
        <v>3129</v>
      </c>
      <c r="E91" s="187" t="s">
        <v>3130</v>
      </c>
      <c r="F91" s="189" t="s">
        <v>2942</v>
      </c>
      <c r="G91" s="211">
        <v>3996000</v>
      </c>
      <c r="H91" s="187" t="s">
        <v>2927</v>
      </c>
    </row>
    <row r="92" spans="1:8" s="202" customFormat="1" ht="93.75" customHeight="1" x14ac:dyDescent="0.2">
      <c r="A92" s="186">
        <v>87</v>
      </c>
      <c r="B92" s="186">
        <v>2015</v>
      </c>
      <c r="C92" s="186">
        <v>815</v>
      </c>
      <c r="D92" s="210" t="s">
        <v>3131</v>
      </c>
      <c r="E92" s="187" t="s">
        <v>3132</v>
      </c>
      <c r="F92" s="189" t="s">
        <v>3133</v>
      </c>
      <c r="G92" s="211">
        <v>967936.42</v>
      </c>
      <c r="H92" s="187" t="s">
        <v>2927</v>
      </c>
    </row>
    <row r="93" spans="1:8" s="202" customFormat="1" ht="93.75" customHeight="1" x14ac:dyDescent="0.2">
      <c r="A93" s="186">
        <v>88</v>
      </c>
      <c r="B93" s="186">
        <v>2015</v>
      </c>
      <c r="C93" s="186">
        <v>816</v>
      </c>
      <c r="D93" s="210" t="s">
        <v>3134</v>
      </c>
      <c r="E93" s="187" t="s">
        <v>3135</v>
      </c>
      <c r="F93" s="189" t="s">
        <v>2926</v>
      </c>
      <c r="G93" s="211">
        <v>341471.54</v>
      </c>
      <c r="H93" s="187" t="s">
        <v>2927</v>
      </c>
    </row>
    <row r="94" spans="1:8" s="202" customFormat="1" ht="93.75" customHeight="1" x14ac:dyDescent="0.2">
      <c r="A94" s="186">
        <v>89</v>
      </c>
      <c r="B94" s="186">
        <v>2015</v>
      </c>
      <c r="C94" s="186">
        <v>817</v>
      </c>
      <c r="D94" s="210" t="s">
        <v>3136</v>
      </c>
      <c r="E94" s="187" t="s">
        <v>3137</v>
      </c>
      <c r="F94" s="189" t="s">
        <v>2954</v>
      </c>
      <c r="G94" s="211">
        <v>2991960.49</v>
      </c>
      <c r="H94" s="187" t="s">
        <v>2927</v>
      </c>
    </row>
    <row r="95" spans="1:8" s="202" customFormat="1" ht="93.75" customHeight="1" x14ac:dyDescent="0.2">
      <c r="A95" s="186">
        <v>90</v>
      </c>
      <c r="B95" s="186">
        <v>2015</v>
      </c>
      <c r="C95" s="186">
        <v>818</v>
      </c>
      <c r="D95" s="210" t="s">
        <v>3138</v>
      </c>
      <c r="E95" s="187" t="s">
        <v>3139</v>
      </c>
      <c r="F95" s="189" t="s">
        <v>2954</v>
      </c>
      <c r="G95" s="188">
        <v>997999.99</v>
      </c>
      <c r="H95" s="187" t="s">
        <v>2927</v>
      </c>
    </row>
    <row r="96" spans="1:8" s="202" customFormat="1" ht="93.75" customHeight="1" x14ac:dyDescent="0.2">
      <c r="A96" s="186">
        <v>91</v>
      </c>
      <c r="B96" s="186">
        <v>2015</v>
      </c>
      <c r="C96" s="186">
        <v>819</v>
      </c>
      <c r="D96" s="210" t="s">
        <v>3140</v>
      </c>
      <c r="E96" s="187" t="s">
        <v>3141</v>
      </c>
      <c r="F96" s="189" t="s">
        <v>2926</v>
      </c>
      <c r="G96" s="188">
        <v>1932657.94</v>
      </c>
      <c r="H96" s="187" t="s">
        <v>2927</v>
      </c>
    </row>
    <row r="97" spans="1:8" s="202" customFormat="1" ht="93.75" customHeight="1" x14ac:dyDescent="0.2">
      <c r="A97" s="186">
        <v>92</v>
      </c>
      <c r="B97" s="186">
        <v>2015</v>
      </c>
      <c r="C97" s="186">
        <v>820</v>
      </c>
      <c r="D97" s="210" t="s">
        <v>3006</v>
      </c>
      <c r="E97" s="187" t="s">
        <v>3142</v>
      </c>
      <c r="F97" s="189" t="s">
        <v>3066</v>
      </c>
      <c r="G97" s="188">
        <v>198013.14</v>
      </c>
      <c r="H97" s="187" t="s">
        <v>2927</v>
      </c>
    </row>
    <row r="98" spans="1:8" s="202" customFormat="1" ht="107.25" customHeight="1" x14ac:dyDescent="0.2">
      <c r="A98" s="186">
        <v>93</v>
      </c>
      <c r="B98" s="186">
        <v>2015</v>
      </c>
      <c r="C98" s="186">
        <v>821</v>
      </c>
      <c r="D98" s="210" t="s">
        <v>2999</v>
      </c>
      <c r="E98" s="187" t="s">
        <v>3143</v>
      </c>
      <c r="F98" s="189" t="s">
        <v>2926</v>
      </c>
      <c r="G98" s="188">
        <v>290059.40000000002</v>
      </c>
      <c r="H98" s="187" t="s">
        <v>2927</v>
      </c>
    </row>
    <row r="99" spans="1:8" s="202" customFormat="1" ht="121.5" customHeight="1" x14ac:dyDescent="0.2">
      <c r="A99" s="186">
        <v>94</v>
      </c>
      <c r="B99" s="186">
        <v>2015</v>
      </c>
      <c r="C99" s="186">
        <v>822</v>
      </c>
      <c r="D99" s="210" t="s">
        <v>2995</v>
      </c>
      <c r="E99" s="187" t="s">
        <v>3144</v>
      </c>
      <c r="F99" s="189" t="s">
        <v>3145</v>
      </c>
      <c r="G99" s="188">
        <v>353904.65</v>
      </c>
      <c r="H99" s="187" t="s">
        <v>2927</v>
      </c>
    </row>
    <row r="100" spans="1:8" s="202" customFormat="1" ht="136.5" customHeight="1" x14ac:dyDescent="0.2">
      <c r="A100" s="186">
        <v>95</v>
      </c>
      <c r="B100" s="186">
        <v>2015</v>
      </c>
      <c r="C100" s="186">
        <v>823</v>
      </c>
      <c r="D100" s="210" t="s">
        <v>3146</v>
      </c>
      <c r="E100" s="187" t="s">
        <v>3147</v>
      </c>
      <c r="F100" s="189" t="s">
        <v>3148</v>
      </c>
      <c r="G100" s="188">
        <v>208495.56</v>
      </c>
      <c r="H100" s="187" t="s">
        <v>2927</v>
      </c>
    </row>
    <row r="101" spans="1:8" s="202" customFormat="1" ht="122.25" customHeight="1" x14ac:dyDescent="0.2">
      <c r="A101" s="186">
        <v>96</v>
      </c>
      <c r="B101" s="186">
        <v>2015</v>
      </c>
      <c r="C101" s="186">
        <v>824</v>
      </c>
      <c r="D101" s="210" t="s">
        <v>2997</v>
      </c>
      <c r="E101" s="187" t="s">
        <v>3149</v>
      </c>
      <c r="F101" s="189" t="s">
        <v>3150</v>
      </c>
      <c r="G101" s="188">
        <v>353859.02</v>
      </c>
      <c r="H101" s="187" t="s">
        <v>2927</v>
      </c>
    </row>
    <row r="102" spans="1:8" s="202" customFormat="1" ht="107.25" customHeight="1" x14ac:dyDescent="0.2">
      <c r="A102" s="186">
        <v>97</v>
      </c>
      <c r="B102" s="186">
        <v>2015</v>
      </c>
      <c r="C102" s="186">
        <v>826</v>
      </c>
      <c r="D102" s="210" t="s">
        <v>3151</v>
      </c>
      <c r="E102" s="187" t="s">
        <v>3152</v>
      </c>
      <c r="F102" s="189" t="s">
        <v>3081</v>
      </c>
      <c r="G102" s="211">
        <v>28944.61</v>
      </c>
      <c r="H102" s="187" t="s">
        <v>2927</v>
      </c>
    </row>
    <row r="103" spans="1:8" s="202" customFormat="1" ht="93.75" customHeight="1" x14ac:dyDescent="0.2">
      <c r="A103" s="186">
        <v>98</v>
      </c>
      <c r="B103" s="186">
        <v>2015</v>
      </c>
      <c r="C103" s="186">
        <v>827</v>
      </c>
      <c r="D103" s="210" t="s">
        <v>3153</v>
      </c>
      <c r="E103" s="187" t="s">
        <v>3154</v>
      </c>
      <c r="F103" s="189" t="s">
        <v>3150</v>
      </c>
      <c r="G103" s="211">
        <v>28944.61</v>
      </c>
      <c r="H103" s="187" t="s">
        <v>2927</v>
      </c>
    </row>
    <row r="104" spans="1:8" s="202" customFormat="1" ht="93.75" customHeight="1" x14ac:dyDescent="0.2">
      <c r="A104" s="186">
        <v>99</v>
      </c>
      <c r="B104" s="186">
        <v>2015</v>
      </c>
      <c r="C104" s="186">
        <v>828</v>
      </c>
      <c r="D104" s="210" t="s">
        <v>3021</v>
      </c>
      <c r="E104" s="187" t="s">
        <v>3155</v>
      </c>
      <c r="F104" s="189" t="s">
        <v>3086</v>
      </c>
      <c r="G104" s="211">
        <v>28973.34</v>
      </c>
      <c r="H104" s="187" t="s">
        <v>2927</v>
      </c>
    </row>
    <row r="105" spans="1:8" s="202" customFormat="1" ht="120" customHeight="1" x14ac:dyDescent="0.2">
      <c r="A105" s="186">
        <v>100</v>
      </c>
      <c r="B105" s="186">
        <v>2015</v>
      </c>
      <c r="C105" s="186">
        <v>829</v>
      </c>
      <c r="D105" s="210" t="s">
        <v>3156</v>
      </c>
      <c r="E105" s="187" t="s">
        <v>3157</v>
      </c>
      <c r="F105" s="189" t="s">
        <v>2945</v>
      </c>
      <c r="G105" s="211">
        <v>147799.54</v>
      </c>
      <c r="H105" s="187" t="s">
        <v>2927</v>
      </c>
    </row>
    <row r="106" spans="1:8" s="202" customFormat="1" ht="126" customHeight="1" x14ac:dyDescent="0.2">
      <c r="A106" s="186">
        <v>101</v>
      </c>
      <c r="B106" s="186">
        <v>2015</v>
      </c>
      <c r="C106" s="186">
        <v>830</v>
      </c>
      <c r="D106" s="210" t="s">
        <v>3158</v>
      </c>
      <c r="E106" s="187" t="s">
        <v>3159</v>
      </c>
      <c r="F106" s="189" t="s">
        <v>2959</v>
      </c>
      <c r="G106" s="211">
        <v>336566.59</v>
      </c>
      <c r="H106" s="187" t="s">
        <v>2927</v>
      </c>
    </row>
    <row r="107" spans="1:8" s="202" customFormat="1" ht="117.75" customHeight="1" x14ac:dyDescent="0.2">
      <c r="A107" s="186">
        <v>102</v>
      </c>
      <c r="B107" s="186">
        <v>2015</v>
      </c>
      <c r="C107" s="186">
        <v>831</v>
      </c>
      <c r="D107" s="210" t="s">
        <v>3160</v>
      </c>
      <c r="E107" s="187" t="s">
        <v>3161</v>
      </c>
      <c r="F107" s="189" t="s">
        <v>3162</v>
      </c>
      <c r="G107" s="211">
        <v>392539.24</v>
      </c>
      <c r="H107" s="187" t="s">
        <v>2927</v>
      </c>
    </row>
    <row r="108" spans="1:8" s="202" customFormat="1" ht="102.75" customHeight="1" x14ac:dyDescent="0.2">
      <c r="A108" s="186">
        <v>103</v>
      </c>
      <c r="B108" s="186">
        <v>2015</v>
      </c>
      <c r="C108" s="186">
        <v>832</v>
      </c>
      <c r="D108" s="210" t="s">
        <v>3163</v>
      </c>
      <c r="E108" s="187" t="s">
        <v>3164</v>
      </c>
      <c r="F108" s="189" t="s">
        <v>2926</v>
      </c>
      <c r="G108" s="211">
        <v>340123.98</v>
      </c>
      <c r="H108" s="187" t="s">
        <v>2927</v>
      </c>
    </row>
    <row r="109" spans="1:8" s="202" customFormat="1" ht="144" customHeight="1" x14ac:dyDescent="0.2">
      <c r="A109" s="186">
        <v>104</v>
      </c>
      <c r="B109" s="186">
        <v>2015</v>
      </c>
      <c r="C109" s="186">
        <v>833</v>
      </c>
      <c r="D109" s="210" t="s">
        <v>3165</v>
      </c>
      <c r="E109" s="187" t="s">
        <v>3166</v>
      </c>
      <c r="F109" s="189" t="s">
        <v>3167</v>
      </c>
      <c r="G109" s="211">
        <v>343196.4</v>
      </c>
      <c r="H109" s="187" t="s">
        <v>2927</v>
      </c>
    </row>
    <row r="110" spans="1:8" s="202" customFormat="1" ht="114.75" customHeight="1" x14ac:dyDescent="0.2">
      <c r="A110" s="186">
        <v>105</v>
      </c>
      <c r="B110" s="186">
        <v>2015</v>
      </c>
      <c r="C110" s="186">
        <v>834</v>
      </c>
      <c r="D110" s="210" t="s">
        <v>3168</v>
      </c>
      <c r="E110" s="187" t="s">
        <v>3169</v>
      </c>
      <c r="F110" s="189"/>
      <c r="G110" s="211">
        <v>322727.65999999997</v>
      </c>
      <c r="H110" s="187" t="s">
        <v>2927</v>
      </c>
    </row>
    <row r="111" spans="1:8" s="202" customFormat="1" ht="121.5" customHeight="1" x14ac:dyDescent="0.2">
      <c r="A111" s="186">
        <v>106</v>
      </c>
      <c r="B111" s="186">
        <v>2015</v>
      </c>
      <c r="C111" s="186">
        <v>835</v>
      </c>
      <c r="D111" s="210" t="s">
        <v>3170</v>
      </c>
      <c r="E111" s="187" t="s">
        <v>3171</v>
      </c>
      <c r="F111" s="189"/>
      <c r="G111" s="211">
        <v>258151.53</v>
      </c>
      <c r="H111" s="187" t="s">
        <v>2927</v>
      </c>
    </row>
    <row r="112" spans="1:8" s="202" customFormat="1" ht="138.75" customHeight="1" x14ac:dyDescent="0.2">
      <c r="A112" s="186">
        <v>107</v>
      </c>
      <c r="B112" s="186">
        <v>2015</v>
      </c>
      <c r="C112" s="186">
        <v>836</v>
      </c>
      <c r="D112" s="210" t="s">
        <v>3172</v>
      </c>
      <c r="E112" s="187" t="s">
        <v>3173</v>
      </c>
      <c r="F112" s="189"/>
      <c r="G112" s="211">
        <v>280529.88</v>
      </c>
      <c r="H112" s="187" t="s">
        <v>2927</v>
      </c>
    </row>
    <row r="113" spans="1:8" s="202" customFormat="1" ht="132.75" customHeight="1" x14ac:dyDescent="0.2">
      <c r="A113" s="186">
        <v>108</v>
      </c>
      <c r="B113" s="186">
        <v>2015</v>
      </c>
      <c r="C113" s="186">
        <v>837</v>
      </c>
      <c r="D113" s="210" t="s">
        <v>2981</v>
      </c>
      <c r="E113" s="187" t="s">
        <v>3174</v>
      </c>
      <c r="F113" s="189"/>
      <c r="G113" s="211">
        <v>286983.18</v>
      </c>
      <c r="H113" s="187" t="s">
        <v>2927</v>
      </c>
    </row>
    <row r="114" spans="1:8" s="202" customFormat="1" ht="118.5" customHeight="1" x14ac:dyDescent="0.2">
      <c r="A114" s="186">
        <v>109</v>
      </c>
      <c r="B114" s="186">
        <v>2015</v>
      </c>
      <c r="C114" s="186">
        <v>838</v>
      </c>
      <c r="D114" s="210" t="s">
        <v>3175</v>
      </c>
      <c r="E114" s="187" t="s">
        <v>3176</v>
      </c>
      <c r="F114" s="189"/>
      <c r="G114" s="211">
        <v>505713.81</v>
      </c>
      <c r="H114" s="187" t="s">
        <v>2927</v>
      </c>
    </row>
    <row r="115" spans="1:8" s="202" customFormat="1" ht="112.5" customHeight="1" x14ac:dyDescent="0.2">
      <c r="A115" s="186">
        <v>110</v>
      </c>
      <c r="B115" s="186">
        <v>2015</v>
      </c>
      <c r="C115" s="186">
        <v>839</v>
      </c>
      <c r="D115" s="210" t="s">
        <v>3177</v>
      </c>
      <c r="E115" s="187" t="s">
        <v>3178</v>
      </c>
      <c r="F115" s="189"/>
      <c r="G115" s="211">
        <v>392538.28</v>
      </c>
      <c r="H115" s="187" t="s">
        <v>2927</v>
      </c>
    </row>
    <row r="116" spans="1:8" s="202" customFormat="1" ht="120" customHeight="1" x14ac:dyDescent="0.2">
      <c r="A116" s="186">
        <v>111</v>
      </c>
      <c r="B116" s="186">
        <v>2015</v>
      </c>
      <c r="C116" s="186">
        <v>840</v>
      </c>
      <c r="D116" s="210" t="s">
        <v>3179</v>
      </c>
      <c r="E116" s="187" t="s">
        <v>3180</v>
      </c>
      <c r="F116" s="189"/>
      <c r="G116" s="211">
        <v>502768.23</v>
      </c>
      <c r="H116" s="187" t="s">
        <v>2927</v>
      </c>
    </row>
    <row r="117" spans="1:8" s="202" customFormat="1" ht="126" customHeight="1" x14ac:dyDescent="0.2">
      <c r="A117" s="186">
        <v>112</v>
      </c>
      <c r="B117" s="186">
        <v>2015</v>
      </c>
      <c r="C117" s="186">
        <v>841</v>
      </c>
      <c r="D117" s="210" t="s">
        <v>3181</v>
      </c>
      <c r="E117" s="187" t="s">
        <v>3182</v>
      </c>
      <c r="F117" s="189"/>
      <c r="G117" s="211">
        <v>393081.85</v>
      </c>
      <c r="H117" s="187" t="s">
        <v>2927</v>
      </c>
    </row>
    <row r="118" spans="1:8" s="202" customFormat="1" ht="108.75" customHeight="1" x14ac:dyDescent="0.2">
      <c r="A118" s="186">
        <v>113</v>
      </c>
      <c r="B118" s="186">
        <v>2015</v>
      </c>
      <c r="C118" s="186">
        <v>842</v>
      </c>
      <c r="D118" s="210" t="s">
        <v>3183</v>
      </c>
      <c r="E118" s="187" t="s">
        <v>3184</v>
      </c>
      <c r="F118" s="189"/>
      <c r="G118" s="211">
        <v>501773.75</v>
      </c>
      <c r="H118" s="187" t="s">
        <v>2927</v>
      </c>
    </row>
    <row r="119" spans="1:8" s="202" customFormat="1" ht="101.25" customHeight="1" x14ac:dyDescent="0.2">
      <c r="A119" s="186">
        <v>114</v>
      </c>
      <c r="B119" s="186">
        <v>2015</v>
      </c>
      <c r="C119" s="186">
        <v>843</v>
      </c>
      <c r="D119" s="210" t="s">
        <v>3185</v>
      </c>
      <c r="E119" s="187" t="s">
        <v>3186</v>
      </c>
      <c r="F119" s="189"/>
      <c r="G119" s="211">
        <v>393242.06</v>
      </c>
      <c r="H119" s="187" t="s">
        <v>2927</v>
      </c>
    </row>
    <row r="120" spans="1:8" s="202" customFormat="1" ht="105" customHeight="1" x14ac:dyDescent="0.2">
      <c r="A120" s="186">
        <v>115</v>
      </c>
      <c r="B120" s="186">
        <v>2015</v>
      </c>
      <c r="C120" s="186">
        <v>844</v>
      </c>
      <c r="D120" s="210" t="s">
        <v>3187</v>
      </c>
      <c r="E120" s="187" t="s">
        <v>3188</v>
      </c>
      <c r="F120" s="189"/>
      <c r="G120" s="211">
        <v>502217.21</v>
      </c>
      <c r="H120" s="187" t="s">
        <v>2927</v>
      </c>
    </row>
    <row r="121" spans="1:8" s="202" customFormat="1" ht="108.75" customHeight="1" x14ac:dyDescent="0.2">
      <c r="A121" s="186">
        <v>116</v>
      </c>
      <c r="B121" s="186">
        <v>2017</v>
      </c>
      <c r="C121" s="186">
        <v>399</v>
      </c>
      <c r="D121" s="210" t="s">
        <v>3657</v>
      </c>
      <c r="E121" s="187" t="s">
        <v>3658</v>
      </c>
      <c r="F121" s="189" t="s">
        <v>2992</v>
      </c>
      <c r="G121" s="211">
        <v>299424.57</v>
      </c>
      <c r="H121" s="187" t="s">
        <v>3659</v>
      </c>
    </row>
    <row r="122" spans="1:8" s="202" customFormat="1" ht="114.75" customHeight="1" x14ac:dyDescent="0.2">
      <c r="A122" s="186">
        <v>117</v>
      </c>
      <c r="B122" s="186">
        <v>2017</v>
      </c>
      <c r="C122" s="186">
        <v>822</v>
      </c>
      <c r="D122" s="210" t="s">
        <v>3156</v>
      </c>
      <c r="E122" s="187" t="s">
        <v>3660</v>
      </c>
      <c r="F122" s="189" t="s">
        <v>3661</v>
      </c>
      <c r="G122" s="211">
        <v>1541078.76</v>
      </c>
      <c r="H122" s="187" t="s">
        <v>3659</v>
      </c>
    </row>
    <row r="123" spans="1:8" s="202" customFormat="1" ht="122.25" customHeight="1" x14ac:dyDescent="0.2">
      <c r="A123" s="186">
        <v>118</v>
      </c>
      <c r="B123" s="186">
        <v>2017</v>
      </c>
      <c r="C123" s="186">
        <v>823</v>
      </c>
      <c r="D123" s="210" t="s">
        <v>3131</v>
      </c>
      <c r="E123" s="187" t="s">
        <v>3662</v>
      </c>
      <c r="F123" s="189" t="s">
        <v>3663</v>
      </c>
      <c r="G123" s="211">
        <v>1598725.78</v>
      </c>
      <c r="H123" s="187" t="s">
        <v>3659</v>
      </c>
    </row>
    <row r="124" spans="1:8" s="202" customFormat="1" ht="118.5" customHeight="1" x14ac:dyDescent="0.2">
      <c r="A124" s="186">
        <v>119</v>
      </c>
      <c r="B124" s="186">
        <v>2017</v>
      </c>
      <c r="C124" s="186">
        <v>824</v>
      </c>
      <c r="D124" s="210" t="s">
        <v>3054</v>
      </c>
      <c r="E124" s="187" t="s">
        <v>3664</v>
      </c>
      <c r="F124" s="189" t="s">
        <v>2926</v>
      </c>
      <c r="G124" s="211">
        <v>2271414.96</v>
      </c>
      <c r="H124" s="187" t="s">
        <v>3659</v>
      </c>
    </row>
    <row r="125" spans="1:8" s="202" customFormat="1" ht="120" customHeight="1" x14ac:dyDescent="0.2">
      <c r="A125" s="186">
        <v>120</v>
      </c>
      <c r="B125" s="186">
        <v>2017</v>
      </c>
      <c r="C125" s="186">
        <v>825</v>
      </c>
      <c r="D125" s="210" t="s">
        <v>5123</v>
      </c>
      <c r="E125" s="187" t="s">
        <v>3665</v>
      </c>
      <c r="F125" s="189" t="s">
        <v>2926</v>
      </c>
      <c r="G125" s="211">
        <v>630957.69999999995</v>
      </c>
      <c r="H125" s="187" t="s">
        <v>3659</v>
      </c>
    </row>
    <row r="126" spans="1:8" s="203" customFormat="1" ht="155.25" customHeight="1" x14ac:dyDescent="0.2">
      <c r="A126" s="186">
        <v>121</v>
      </c>
      <c r="B126" s="186">
        <v>2019</v>
      </c>
      <c r="C126" s="186">
        <v>1327</v>
      </c>
      <c r="D126" s="210" t="s">
        <v>5124</v>
      </c>
      <c r="E126" s="187" t="s">
        <v>5125</v>
      </c>
      <c r="F126" s="189" t="s">
        <v>2926</v>
      </c>
      <c r="G126" s="211">
        <v>2065693.55</v>
      </c>
      <c r="H126" s="187" t="s">
        <v>3659</v>
      </c>
    </row>
    <row r="127" spans="1:8" s="198" customFormat="1" ht="148.5" customHeight="1" x14ac:dyDescent="0.25">
      <c r="A127" s="186">
        <v>122</v>
      </c>
      <c r="B127" s="186">
        <v>2019</v>
      </c>
      <c r="C127" s="186">
        <v>1327</v>
      </c>
      <c r="D127" s="210" t="s">
        <v>5124</v>
      </c>
      <c r="E127" s="187" t="s">
        <v>5126</v>
      </c>
      <c r="F127" s="189" t="s">
        <v>2926</v>
      </c>
      <c r="G127" s="211">
        <v>1694657.4</v>
      </c>
      <c r="H127" s="187" t="s">
        <v>3659</v>
      </c>
    </row>
    <row r="128" spans="1:8" s="198" customFormat="1" ht="148.5" customHeight="1" x14ac:dyDescent="0.25">
      <c r="A128" s="186">
        <v>123</v>
      </c>
      <c r="B128" s="186">
        <v>2022</v>
      </c>
      <c r="C128" s="186">
        <v>859</v>
      </c>
      <c r="D128" s="210" t="s">
        <v>5203</v>
      </c>
      <c r="E128" s="187" t="s">
        <v>5204</v>
      </c>
      <c r="F128" s="189" t="s">
        <v>5140</v>
      </c>
      <c r="G128" s="211">
        <v>682227.19</v>
      </c>
      <c r="H128" s="187" t="s">
        <v>5595</v>
      </c>
    </row>
    <row r="129" spans="1:8" s="198" customFormat="1" ht="99.75" customHeight="1" x14ac:dyDescent="0.25">
      <c r="A129" s="186">
        <v>124</v>
      </c>
      <c r="B129" s="186">
        <v>2022</v>
      </c>
      <c r="C129" s="186">
        <v>927</v>
      </c>
      <c r="D129" s="210" t="s">
        <v>5589</v>
      </c>
      <c r="E129" s="187" t="s">
        <v>5588</v>
      </c>
      <c r="F129" s="189" t="s">
        <v>5140</v>
      </c>
      <c r="G129" s="211">
        <v>670575.89</v>
      </c>
      <c r="H129" s="187" t="s">
        <v>5596</v>
      </c>
    </row>
    <row r="130" spans="1:8" s="198" customFormat="1" ht="107.25" customHeight="1" x14ac:dyDescent="0.25">
      <c r="A130" s="186">
        <v>125</v>
      </c>
      <c r="B130" s="186">
        <v>2022</v>
      </c>
      <c r="C130" s="186">
        <v>860</v>
      </c>
      <c r="D130" s="210" t="s">
        <v>5253</v>
      </c>
      <c r="E130" s="187" t="s">
        <v>5254</v>
      </c>
      <c r="F130" s="189" t="s">
        <v>5140</v>
      </c>
      <c r="G130" s="211">
        <v>3283857.77</v>
      </c>
      <c r="H130" s="187" t="s">
        <v>5596</v>
      </c>
    </row>
    <row r="131" spans="1:8" s="198" customFormat="1" ht="120" customHeight="1" x14ac:dyDescent="0.25">
      <c r="A131" s="186">
        <v>126</v>
      </c>
      <c r="B131" s="186">
        <v>2022</v>
      </c>
      <c r="C131" s="186">
        <v>861</v>
      </c>
      <c r="D131" s="210" t="s">
        <v>5457</v>
      </c>
      <c r="E131" s="187" t="s">
        <v>5591</v>
      </c>
      <c r="F131" s="189" t="s">
        <v>5140</v>
      </c>
      <c r="G131" s="211">
        <v>1279778.43</v>
      </c>
      <c r="H131" s="187" t="s">
        <v>5596</v>
      </c>
    </row>
    <row r="132" spans="1:8" s="198" customFormat="1" ht="108.75" customHeight="1" x14ac:dyDescent="0.25">
      <c r="A132" s="186">
        <v>127</v>
      </c>
      <c r="B132" s="186">
        <v>2022</v>
      </c>
      <c r="C132" s="186">
        <v>934</v>
      </c>
      <c r="D132" s="210" t="s">
        <v>5590</v>
      </c>
      <c r="E132" s="187" t="s">
        <v>5592</v>
      </c>
      <c r="F132" s="189" t="s">
        <v>5140</v>
      </c>
      <c r="G132" s="211">
        <v>1432193.4</v>
      </c>
      <c r="H132" s="187" t="s">
        <v>5597</v>
      </c>
    </row>
    <row r="133" spans="1:8" s="198" customFormat="1" ht="93.75" customHeight="1" x14ac:dyDescent="0.25">
      <c r="A133" s="212"/>
      <c r="B133" s="212"/>
      <c r="C133" s="212"/>
      <c r="D133" s="212"/>
      <c r="E133" s="212"/>
      <c r="F133" s="213" t="s">
        <v>2906</v>
      </c>
      <c r="G133" s="214">
        <f>SUM(G6:G132)</f>
        <v>91616419.370000035</v>
      </c>
      <c r="H133" s="215"/>
    </row>
    <row r="134" spans="1:8" x14ac:dyDescent="0.2">
      <c r="D134" s="1"/>
      <c r="E134" s="1"/>
      <c r="F134" s="1"/>
      <c r="G134" s="37"/>
    </row>
    <row r="135" spans="1:8" x14ac:dyDescent="0.2">
      <c r="D135" s="1"/>
      <c r="E135" s="1"/>
      <c r="F135" s="1"/>
      <c r="G135" s="37"/>
    </row>
    <row r="136" spans="1:8" x14ac:dyDescent="0.2">
      <c r="D136" s="1"/>
      <c r="E136" s="1"/>
      <c r="F136" s="1"/>
      <c r="G136" s="37"/>
    </row>
    <row r="137" spans="1:8" x14ac:dyDescent="0.2">
      <c r="D137" s="1"/>
      <c r="E137" s="1"/>
      <c r="F137" s="1"/>
      <c r="G137" s="37"/>
    </row>
    <row r="138" spans="1:8" x14ac:dyDescent="0.2">
      <c r="D138" s="1"/>
      <c r="E138" s="1"/>
      <c r="F138" s="1"/>
      <c r="G138" s="37"/>
    </row>
    <row r="139" spans="1:8" x14ac:dyDescent="0.2">
      <c r="D139" s="1"/>
      <c r="E139" s="1"/>
      <c r="F139" s="1"/>
      <c r="G139" s="37"/>
    </row>
    <row r="140" spans="1:8" x14ac:dyDescent="0.2">
      <c r="D140" s="1"/>
      <c r="E140" s="1"/>
      <c r="F140" s="1"/>
      <c r="G140" s="37"/>
    </row>
    <row r="141" spans="1:8" x14ac:dyDescent="0.2">
      <c r="D141" s="1"/>
      <c r="E141" s="1"/>
      <c r="F141" s="1"/>
      <c r="G141" s="37"/>
    </row>
    <row r="142" spans="1:8" x14ac:dyDescent="0.2">
      <c r="D142" s="1"/>
      <c r="E142" s="1"/>
      <c r="F142" s="1"/>
      <c r="G142" s="37"/>
    </row>
    <row r="143" spans="1:8" x14ac:dyDescent="0.2">
      <c r="D143" s="1"/>
      <c r="E143" s="1"/>
      <c r="F143" s="1"/>
      <c r="G143" s="37"/>
    </row>
    <row r="144" spans="1:8" x14ac:dyDescent="0.2">
      <c r="B144" s="1"/>
      <c r="C144" s="1"/>
      <c r="F144" s="1"/>
    </row>
    <row r="145" spans="2:6" x14ac:dyDescent="0.2">
      <c r="B145" s="1"/>
      <c r="C145" s="1"/>
      <c r="F145" s="1"/>
    </row>
    <row r="146" spans="2:6" x14ac:dyDescent="0.2">
      <c r="B146" s="1"/>
      <c r="C146" s="1"/>
      <c r="F146" s="1"/>
    </row>
    <row r="147" spans="2:6" x14ac:dyDescent="0.2">
      <c r="B147" s="1"/>
      <c r="C147" s="1"/>
      <c r="F147" s="1"/>
    </row>
    <row r="148" spans="2:6" x14ac:dyDescent="0.2">
      <c r="B148" s="1"/>
      <c r="C148" s="1"/>
      <c r="F148" s="1"/>
    </row>
    <row r="149" spans="2:6" x14ac:dyDescent="0.2">
      <c r="B149" s="1"/>
      <c r="C149" s="1"/>
      <c r="F149" s="1"/>
    </row>
    <row r="150" spans="2:6" x14ac:dyDescent="0.2">
      <c r="B150" s="1"/>
      <c r="C150" s="1"/>
      <c r="F150" s="1"/>
    </row>
    <row r="151" spans="2:6" x14ac:dyDescent="0.2">
      <c r="B151" s="1"/>
      <c r="C151" s="1"/>
      <c r="F151" s="1"/>
    </row>
    <row r="152" spans="2:6" x14ac:dyDescent="0.2">
      <c r="B152" s="1"/>
      <c r="C152" s="1"/>
      <c r="F152" s="1"/>
    </row>
  </sheetData>
  <autoFilter ref="A5:H126" xr:uid="{00000000-0001-0000-1900-000000000000}"/>
  <mergeCells count="6144">
    <mergeCell ref="XDQ3:XDX3"/>
    <mergeCell ref="XDY3:XEF3"/>
    <mergeCell ref="XEG3:XEN3"/>
    <mergeCell ref="XEO3:XEV3"/>
    <mergeCell ref="XEW3:XFD3"/>
    <mergeCell ref="XCC3:XCJ3"/>
    <mergeCell ref="XCK3:XCR3"/>
    <mergeCell ref="XCS3:XCZ3"/>
    <mergeCell ref="XDA3:XDH3"/>
    <mergeCell ref="XDI3:XDP3"/>
    <mergeCell ref="XAO3:XAV3"/>
    <mergeCell ref="XAW3:XBD3"/>
    <mergeCell ref="XBE3:XBL3"/>
    <mergeCell ref="XBM3:XBT3"/>
    <mergeCell ref="XBU3:XCB3"/>
    <mergeCell ref="WZA3:WZH3"/>
    <mergeCell ref="WZI3:WZP3"/>
    <mergeCell ref="WZQ3:WZX3"/>
    <mergeCell ref="WZY3:XAF3"/>
    <mergeCell ref="XAG3:XAN3"/>
    <mergeCell ref="WXM3:WXT3"/>
    <mergeCell ref="WXU3:WYB3"/>
    <mergeCell ref="WYC3:WYJ3"/>
    <mergeCell ref="WYK3:WYR3"/>
    <mergeCell ref="WYS3:WYZ3"/>
    <mergeCell ref="WVY3:WWF3"/>
    <mergeCell ref="WWG3:WWN3"/>
    <mergeCell ref="WWO3:WWV3"/>
    <mergeCell ref="WWW3:WXD3"/>
    <mergeCell ref="WXE3:WXL3"/>
    <mergeCell ref="WUK3:WUR3"/>
    <mergeCell ref="WUS3:WUZ3"/>
    <mergeCell ref="WVA3:WVH3"/>
    <mergeCell ref="WVI3:WVP3"/>
    <mergeCell ref="WVQ3:WVX3"/>
    <mergeCell ref="WSW3:WTD3"/>
    <mergeCell ref="WTE3:WTL3"/>
    <mergeCell ref="WTM3:WTT3"/>
    <mergeCell ref="WTU3:WUB3"/>
    <mergeCell ref="WUC3:WUJ3"/>
    <mergeCell ref="WRI3:WRP3"/>
    <mergeCell ref="WRQ3:WRX3"/>
    <mergeCell ref="WRY3:WSF3"/>
    <mergeCell ref="WSG3:WSN3"/>
    <mergeCell ref="WSO3:WSV3"/>
    <mergeCell ref="WPU3:WQB3"/>
    <mergeCell ref="WQC3:WQJ3"/>
    <mergeCell ref="WQK3:WQR3"/>
    <mergeCell ref="WQS3:WQZ3"/>
    <mergeCell ref="WRA3:WRH3"/>
    <mergeCell ref="WOG3:WON3"/>
    <mergeCell ref="WOO3:WOV3"/>
    <mergeCell ref="WOW3:WPD3"/>
    <mergeCell ref="WPE3:WPL3"/>
    <mergeCell ref="WPM3:WPT3"/>
    <mergeCell ref="WMS3:WMZ3"/>
    <mergeCell ref="WNA3:WNH3"/>
    <mergeCell ref="WNI3:WNP3"/>
    <mergeCell ref="WNQ3:WNX3"/>
    <mergeCell ref="WNY3:WOF3"/>
    <mergeCell ref="WLE3:WLL3"/>
    <mergeCell ref="WLM3:WLT3"/>
    <mergeCell ref="WLU3:WMB3"/>
    <mergeCell ref="WMC3:WMJ3"/>
    <mergeCell ref="WMK3:WMR3"/>
    <mergeCell ref="WJQ3:WJX3"/>
    <mergeCell ref="WJY3:WKF3"/>
    <mergeCell ref="WKG3:WKN3"/>
    <mergeCell ref="WKO3:WKV3"/>
    <mergeCell ref="WKW3:WLD3"/>
    <mergeCell ref="WIC3:WIJ3"/>
    <mergeCell ref="WIK3:WIR3"/>
    <mergeCell ref="WIS3:WIZ3"/>
    <mergeCell ref="WJA3:WJH3"/>
    <mergeCell ref="WJI3:WJP3"/>
    <mergeCell ref="WGO3:WGV3"/>
    <mergeCell ref="WGW3:WHD3"/>
    <mergeCell ref="WHE3:WHL3"/>
    <mergeCell ref="WHM3:WHT3"/>
    <mergeCell ref="WHU3:WIB3"/>
    <mergeCell ref="WFA3:WFH3"/>
    <mergeCell ref="WFI3:WFP3"/>
    <mergeCell ref="WFQ3:WFX3"/>
    <mergeCell ref="WFY3:WGF3"/>
    <mergeCell ref="WGG3:WGN3"/>
    <mergeCell ref="WDM3:WDT3"/>
    <mergeCell ref="WDU3:WEB3"/>
    <mergeCell ref="WEC3:WEJ3"/>
    <mergeCell ref="WEK3:WER3"/>
    <mergeCell ref="WES3:WEZ3"/>
    <mergeCell ref="WBY3:WCF3"/>
    <mergeCell ref="WCG3:WCN3"/>
    <mergeCell ref="WCO3:WCV3"/>
    <mergeCell ref="WCW3:WDD3"/>
    <mergeCell ref="WDE3:WDL3"/>
    <mergeCell ref="WAK3:WAR3"/>
    <mergeCell ref="WAS3:WAZ3"/>
    <mergeCell ref="WBA3:WBH3"/>
    <mergeCell ref="WBI3:WBP3"/>
    <mergeCell ref="WBQ3:WBX3"/>
    <mergeCell ref="VYW3:VZD3"/>
    <mergeCell ref="VZE3:VZL3"/>
    <mergeCell ref="VZM3:VZT3"/>
    <mergeCell ref="VZU3:WAB3"/>
    <mergeCell ref="WAC3:WAJ3"/>
    <mergeCell ref="VXI3:VXP3"/>
    <mergeCell ref="VXQ3:VXX3"/>
    <mergeCell ref="VXY3:VYF3"/>
    <mergeCell ref="VYG3:VYN3"/>
    <mergeCell ref="VYO3:VYV3"/>
    <mergeCell ref="VVU3:VWB3"/>
    <mergeCell ref="VWC3:VWJ3"/>
    <mergeCell ref="VWK3:VWR3"/>
    <mergeCell ref="VWS3:VWZ3"/>
    <mergeCell ref="VXA3:VXH3"/>
    <mergeCell ref="VUG3:VUN3"/>
    <mergeCell ref="VUO3:VUV3"/>
    <mergeCell ref="VUW3:VVD3"/>
    <mergeCell ref="VVE3:VVL3"/>
    <mergeCell ref="VVM3:VVT3"/>
    <mergeCell ref="VSS3:VSZ3"/>
    <mergeCell ref="VTA3:VTH3"/>
    <mergeCell ref="VTI3:VTP3"/>
    <mergeCell ref="VTQ3:VTX3"/>
    <mergeCell ref="VTY3:VUF3"/>
    <mergeCell ref="VRE3:VRL3"/>
    <mergeCell ref="VRM3:VRT3"/>
    <mergeCell ref="VRU3:VSB3"/>
    <mergeCell ref="VSC3:VSJ3"/>
    <mergeCell ref="VSK3:VSR3"/>
    <mergeCell ref="VPQ3:VPX3"/>
    <mergeCell ref="VPY3:VQF3"/>
    <mergeCell ref="VQG3:VQN3"/>
    <mergeCell ref="VQO3:VQV3"/>
    <mergeCell ref="VQW3:VRD3"/>
    <mergeCell ref="VOC3:VOJ3"/>
    <mergeCell ref="VOK3:VOR3"/>
    <mergeCell ref="VOS3:VOZ3"/>
    <mergeCell ref="VPA3:VPH3"/>
    <mergeCell ref="VPI3:VPP3"/>
    <mergeCell ref="VMO3:VMV3"/>
    <mergeCell ref="VMW3:VND3"/>
    <mergeCell ref="VNE3:VNL3"/>
    <mergeCell ref="VNM3:VNT3"/>
    <mergeCell ref="VNU3:VOB3"/>
    <mergeCell ref="VLA3:VLH3"/>
    <mergeCell ref="VLI3:VLP3"/>
    <mergeCell ref="VLQ3:VLX3"/>
    <mergeCell ref="VLY3:VMF3"/>
    <mergeCell ref="VMG3:VMN3"/>
    <mergeCell ref="VJM3:VJT3"/>
    <mergeCell ref="VJU3:VKB3"/>
    <mergeCell ref="VKC3:VKJ3"/>
    <mergeCell ref="VKK3:VKR3"/>
    <mergeCell ref="VKS3:VKZ3"/>
    <mergeCell ref="VHY3:VIF3"/>
    <mergeCell ref="VIG3:VIN3"/>
    <mergeCell ref="VIO3:VIV3"/>
    <mergeCell ref="VIW3:VJD3"/>
    <mergeCell ref="VJE3:VJL3"/>
    <mergeCell ref="VGK3:VGR3"/>
    <mergeCell ref="VGS3:VGZ3"/>
    <mergeCell ref="VHA3:VHH3"/>
    <mergeCell ref="VHI3:VHP3"/>
    <mergeCell ref="VHQ3:VHX3"/>
    <mergeCell ref="VEW3:VFD3"/>
    <mergeCell ref="VFE3:VFL3"/>
    <mergeCell ref="VFM3:VFT3"/>
    <mergeCell ref="VFU3:VGB3"/>
    <mergeCell ref="VGC3:VGJ3"/>
    <mergeCell ref="VDI3:VDP3"/>
    <mergeCell ref="VDQ3:VDX3"/>
    <mergeCell ref="VDY3:VEF3"/>
    <mergeCell ref="VEG3:VEN3"/>
    <mergeCell ref="VEO3:VEV3"/>
    <mergeCell ref="VBU3:VCB3"/>
    <mergeCell ref="VCC3:VCJ3"/>
    <mergeCell ref="VCK3:VCR3"/>
    <mergeCell ref="VCS3:VCZ3"/>
    <mergeCell ref="VDA3:VDH3"/>
    <mergeCell ref="VAG3:VAN3"/>
    <mergeCell ref="VAO3:VAV3"/>
    <mergeCell ref="VAW3:VBD3"/>
    <mergeCell ref="VBE3:VBL3"/>
    <mergeCell ref="VBM3:VBT3"/>
    <mergeCell ref="UYS3:UYZ3"/>
    <mergeCell ref="UZA3:UZH3"/>
    <mergeCell ref="UZI3:UZP3"/>
    <mergeCell ref="UZQ3:UZX3"/>
    <mergeCell ref="UZY3:VAF3"/>
    <mergeCell ref="UXE3:UXL3"/>
    <mergeCell ref="UXM3:UXT3"/>
    <mergeCell ref="UXU3:UYB3"/>
    <mergeCell ref="UYC3:UYJ3"/>
    <mergeCell ref="UYK3:UYR3"/>
    <mergeCell ref="UVQ3:UVX3"/>
    <mergeCell ref="UVY3:UWF3"/>
    <mergeCell ref="UWG3:UWN3"/>
    <mergeCell ref="UWO3:UWV3"/>
    <mergeCell ref="UWW3:UXD3"/>
    <mergeCell ref="UUC3:UUJ3"/>
    <mergeCell ref="UUK3:UUR3"/>
    <mergeCell ref="UUS3:UUZ3"/>
    <mergeCell ref="UVA3:UVH3"/>
    <mergeCell ref="UVI3:UVP3"/>
    <mergeCell ref="USO3:USV3"/>
    <mergeCell ref="USW3:UTD3"/>
    <mergeCell ref="UTE3:UTL3"/>
    <mergeCell ref="UTM3:UTT3"/>
    <mergeCell ref="UTU3:UUB3"/>
    <mergeCell ref="URA3:URH3"/>
    <mergeCell ref="URI3:URP3"/>
    <mergeCell ref="URQ3:URX3"/>
    <mergeCell ref="URY3:USF3"/>
    <mergeCell ref="USG3:USN3"/>
    <mergeCell ref="UPM3:UPT3"/>
    <mergeCell ref="UPU3:UQB3"/>
    <mergeCell ref="UQC3:UQJ3"/>
    <mergeCell ref="UQK3:UQR3"/>
    <mergeCell ref="UQS3:UQZ3"/>
    <mergeCell ref="UNY3:UOF3"/>
    <mergeCell ref="UOG3:UON3"/>
    <mergeCell ref="UOO3:UOV3"/>
    <mergeCell ref="UOW3:UPD3"/>
    <mergeCell ref="UPE3:UPL3"/>
    <mergeCell ref="UMK3:UMR3"/>
    <mergeCell ref="UMS3:UMZ3"/>
    <mergeCell ref="UNA3:UNH3"/>
    <mergeCell ref="UNI3:UNP3"/>
    <mergeCell ref="UNQ3:UNX3"/>
    <mergeCell ref="UKW3:ULD3"/>
    <mergeCell ref="ULE3:ULL3"/>
    <mergeCell ref="ULM3:ULT3"/>
    <mergeCell ref="ULU3:UMB3"/>
    <mergeCell ref="UMC3:UMJ3"/>
    <mergeCell ref="UJI3:UJP3"/>
    <mergeCell ref="UJQ3:UJX3"/>
    <mergeCell ref="UJY3:UKF3"/>
    <mergeCell ref="UKG3:UKN3"/>
    <mergeCell ref="UKO3:UKV3"/>
    <mergeCell ref="UHU3:UIB3"/>
    <mergeCell ref="UIC3:UIJ3"/>
    <mergeCell ref="UIK3:UIR3"/>
    <mergeCell ref="UIS3:UIZ3"/>
    <mergeCell ref="UJA3:UJH3"/>
    <mergeCell ref="UGG3:UGN3"/>
    <mergeCell ref="UGO3:UGV3"/>
    <mergeCell ref="UGW3:UHD3"/>
    <mergeCell ref="UHE3:UHL3"/>
    <mergeCell ref="UHM3:UHT3"/>
    <mergeCell ref="UES3:UEZ3"/>
    <mergeCell ref="UFA3:UFH3"/>
    <mergeCell ref="UFI3:UFP3"/>
    <mergeCell ref="UFQ3:UFX3"/>
    <mergeCell ref="UFY3:UGF3"/>
    <mergeCell ref="UDE3:UDL3"/>
    <mergeCell ref="UDM3:UDT3"/>
    <mergeCell ref="UDU3:UEB3"/>
    <mergeCell ref="UEC3:UEJ3"/>
    <mergeCell ref="UEK3:UER3"/>
    <mergeCell ref="UBQ3:UBX3"/>
    <mergeCell ref="UBY3:UCF3"/>
    <mergeCell ref="UCG3:UCN3"/>
    <mergeCell ref="UCO3:UCV3"/>
    <mergeCell ref="UCW3:UDD3"/>
    <mergeCell ref="UAC3:UAJ3"/>
    <mergeCell ref="UAK3:UAR3"/>
    <mergeCell ref="UAS3:UAZ3"/>
    <mergeCell ref="UBA3:UBH3"/>
    <mergeCell ref="UBI3:UBP3"/>
    <mergeCell ref="TYO3:TYV3"/>
    <mergeCell ref="TYW3:TZD3"/>
    <mergeCell ref="TZE3:TZL3"/>
    <mergeCell ref="TZM3:TZT3"/>
    <mergeCell ref="TZU3:UAB3"/>
    <mergeCell ref="TXA3:TXH3"/>
    <mergeCell ref="TXI3:TXP3"/>
    <mergeCell ref="TXQ3:TXX3"/>
    <mergeCell ref="TXY3:TYF3"/>
    <mergeCell ref="TYG3:TYN3"/>
    <mergeCell ref="TVM3:TVT3"/>
    <mergeCell ref="TVU3:TWB3"/>
    <mergeCell ref="TWC3:TWJ3"/>
    <mergeCell ref="TWK3:TWR3"/>
    <mergeCell ref="TWS3:TWZ3"/>
    <mergeCell ref="TTY3:TUF3"/>
    <mergeCell ref="TUG3:TUN3"/>
    <mergeCell ref="TUO3:TUV3"/>
    <mergeCell ref="TUW3:TVD3"/>
    <mergeCell ref="TVE3:TVL3"/>
    <mergeCell ref="TSK3:TSR3"/>
    <mergeCell ref="TSS3:TSZ3"/>
    <mergeCell ref="TTA3:TTH3"/>
    <mergeCell ref="TTI3:TTP3"/>
    <mergeCell ref="TTQ3:TTX3"/>
    <mergeCell ref="TQW3:TRD3"/>
    <mergeCell ref="TRE3:TRL3"/>
    <mergeCell ref="TRM3:TRT3"/>
    <mergeCell ref="TRU3:TSB3"/>
    <mergeCell ref="TSC3:TSJ3"/>
    <mergeCell ref="TPI3:TPP3"/>
    <mergeCell ref="TPQ3:TPX3"/>
    <mergeCell ref="TPY3:TQF3"/>
    <mergeCell ref="TQG3:TQN3"/>
    <mergeCell ref="TQO3:TQV3"/>
    <mergeCell ref="TNU3:TOB3"/>
    <mergeCell ref="TOC3:TOJ3"/>
    <mergeCell ref="TOK3:TOR3"/>
    <mergeCell ref="TOS3:TOZ3"/>
    <mergeCell ref="TPA3:TPH3"/>
    <mergeCell ref="TMG3:TMN3"/>
    <mergeCell ref="TMO3:TMV3"/>
    <mergeCell ref="TMW3:TND3"/>
    <mergeCell ref="TNE3:TNL3"/>
    <mergeCell ref="TNM3:TNT3"/>
    <mergeCell ref="TKS3:TKZ3"/>
    <mergeCell ref="TLA3:TLH3"/>
    <mergeCell ref="TLI3:TLP3"/>
    <mergeCell ref="TLQ3:TLX3"/>
    <mergeCell ref="TLY3:TMF3"/>
    <mergeCell ref="TJE3:TJL3"/>
    <mergeCell ref="TJM3:TJT3"/>
    <mergeCell ref="TJU3:TKB3"/>
    <mergeCell ref="TKC3:TKJ3"/>
    <mergeCell ref="TKK3:TKR3"/>
    <mergeCell ref="THQ3:THX3"/>
    <mergeCell ref="THY3:TIF3"/>
    <mergeCell ref="TIG3:TIN3"/>
    <mergeCell ref="TIO3:TIV3"/>
    <mergeCell ref="TIW3:TJD3"/>
    <mergeCell ref="TGC3:TGJ3"/>
    <mergeCell ref="TGK3:TGR3"/>
    <mergeCell ref="TGS3:TGZ3"/>
    <mergeCell ref="THA3:THH3"/>
    <mergeCell ref="THI3:THP3"/>
    <mergeCell ref="TEO3:TEV3"/>
    <mergeCell ref="TEW3:TFD3"/>
    <mergeCell ref="TFE3:TFL3"/>
    <mergeCell ref="TFM3:TFT3"/>
    <mergeCell ref="TFU3:TGB3"/>
    <mergeCell ref="TDA3:TDH3"/>
    <mergeCell ref="TDI3:TDP3"/>
    <mergeCell ref="TDQ3:TDX3"/>
    <mergeCell ref="TDY3:TEF3"/>
    <mergeCell ref="TEG3:TEN3"/>
    <mergeCell ref="TBM3:TBT3"/>
    <mergeCell ref="TBU3:TCB3"/>
    <mergeCell ref="TCC3:TCJ3"/>
    <mergeCell ref="TCK3:TCR3"/>
    <mergeCell ref="TCS3:TCZ3"/>
    <mergeCell ref="SZY3:TAF3"/>
    <mergeCell ref="TAG3:TAN3"/>
    <mergeCell ref="TAO3:TAV3"/>
    <mergeCell ref="TAW3:TBD3"/>
    <mergeCell ref="TBE3:TBL3"/>
    <mergeCell ref="SYK3:SYR3"/>
    <mergeCell ref="SYS3:SYZ3"/>
    <mergeCell ref="SZA3:SZH3"/>
    <mergeCell ref="SZI3:SZP3"/>
    <mergeCell ref="SZQ3:SZX3"/>
    <mergeCell ref="SWW3:SXD3"/>
    <mergeCell ref="SXE3:SXL3"/>
    <mergeCell ref="SXM3:SXT3"/>
    <mergeCell ref="SXU3:SYB3"/>
    <mergeCell ref="SYC3:SYJ3"/>
    <mergeCell ref="SVI3:SVP3"/>
    <mergeCell ref="SVQ3:SVX3"/>
    <mergeCell ref="SVY3:SWF3"/>
    <mergeCell ref="SWG3:SWN3"/>
    <mergeCell ref="SWO3:SWV3"/>
    <mergeCell ref="STU3:SUB3"/>
    <mergeCell ref="SUC3:SUJ3"/>
    <mergeCell ref="SUK3:SUR3"/>
    <mergeCell ref="SUS3:SUZ3"/>
    <mergeCell ref="SVA3:SVH3"/>
    <mergeCell ref="SSG3:SSN3"/>
    <mergeCell ref="SSO3:SSV3"/>
    <mergeCell ref="SSW3:STD3"/>
    <mergeCell ref="STE3:STL3"/>
    <mergeCell ref="STM3:STT3"/>
    <mergeCell ref="SQS3:SQZ3"/>
    <mergeCell ref="SRA3:SRH3"/>
    <mergeCell ref="SRI3:SRP3"/>
    <mergeCell ref="SRQ3:SRX3"/>
    <mergeCell ref="SRY3:SSF3"/>
    <mergeCell ref="SPE3:SPL3"/>
    <mergeCell ref="SPM3:SPT3"/>
    <mergeCell ref="SPU3:SQB3"/>
    <mergeCell ref="SQC3:SQJ3"/>
    <mergeCell ref="SQK3:SQR3"/>
    <mergeCell ref="SNQ3:SNX3"/>
    <mergeCell ref="SNY3:SOF3"/>
    <mergeCell ref="SOG3:SON3"/>
    <mergeCell ref="SOO3:SOV3"/>
    <mergeCell ref="SOW3:SPD3"/>
    <mergeCell ref="SMC3:SMJ3"/>
    <mergeCell ref="SMK3:SMR3"/>
    <mergeCell ref="SMS3:SMZ3"/>
    <mergeCell ref="SNA3:SNH3"/>
    <mergeCell ref="SNI3:SNP3"/>
    <mergeCell ref="SKO3:SKV3"/>
    <mergeCell ref="SKW3:SLD3"/>
    <mergeCell ref="SLE3:SLL3"/>
    <mergeCell ref="SLM3:SLT3"/>
    <mergeCell ref="SLU3:SMB3"/>
    <mergeCell ref="SJA3:SJH3"/>
    <mergeCell ref="SJI3:SJP3"/>
    <mergeCell ref="SJQ3:SJX3"/>
    <mergeCell ref="SJY3:SKF3"/>
    <mergeCell ref="SKG3:SKN3"/>
    <mergeCell ref="SHM3:SHT3"/>
    <mergeCell ref="SHU3:SIB3"/>
    <mergeCell ref="SIC3:SIJ3"/>
    <mergeCell ref="SIK3:SIR3"/>
    <mergeCell ref="SIS3:SIZ3"/>
    <mergeCell ref="SFY3:SGF3"/>
    <mergeCell ref="SGG3:SGN3"/>
    <mergeCell ref="SGO3:SGV3"/>
    <mergeCell ref="SGW3:SHD3"/>
    <mergeCell ref="SHE3:SHL3"/>
    <mergeCell ref="SEK3:SER3"/>
    <mergeCell ref="SES3:SEZ3"/>
    <mergeCell ref="SFA3:SFH3"/>
    <mergeCell ref="SFI3:SFP3"/>
    <mergeCell ref="SFQ3:SFX3"/>
    <mergeCell ref="SCW3:SDD3"/>
    <mergeCell ref="SDE3:SDL3"/>
    <mergeCell ref="SDM3:SDT3"/>
    <mergeCell ref="SDU3:SEB3"/>
    <mergeCell ref="SEC3:SEJ3"/>
    <mergeCell ref="SBI3:SBP3"/>
    <mergeCell ref="SBQ3:SBX3"/>
    <mergeCell ref="SBY3:SCF3"/>
    <mergeCell ref="SCG3:SCN3"/>
    <mergeCell ref="SCO3:SCV3"/>
    <mergeCell ref="RZU3:SAB3"/>
    <mergeCell ref="SAC3:SAJ3"/>
    <mergeCell ref="SAK3:SAR3"/>
    <mergeCell ref="SAS3:SAZ3"/>
    <mergeCell ref="SBA3:SBH3"/>
    <mergeCell ref="RYG3:RYN3"/>
    <mergeCell ref="RYO3:RYV3"/>
    <mergeCell ref="RYW3:RZD3"/>
    <mergeCell ref="RZE3:RZL3"/>
    <mergeCell ref="RZM3:RZT3"/>
    <mergeCell ref="RWS3:RWZ3"/>
    <mergeCell ref="RXA3:RXH3"/>
    <mergeCell ref="RXI3:RXP3"/>
    <mergeCell ref="RXQ3:RXX3"/>
    <mergeCell ref="RXY3:RYF3"/>
    <mergeCell ref="RVE3:RVL3"/>
    <mergeCell ref="RVM3:RVT3"/>
    <mergeCell ref="RVU3:RWB3"/>
    <mergeCell ref="RWC3:RWJ3"/>
    <mergeCell ref="RWK3:RWR3"/>
    <mergeCell ref="RTQ3:RTX3"/>
    <mergeCell ref="RTY3:RUF3"/>
    <mergeCell ref="RUG3:RUN3"/>
    <mergeCell ref="RUO3:RUV3"/>
    <mergeCell ref="RUW3:RVD3"/>
    <mergeCell ref="RSC3:RSJ3"/>
    <mergeCell ref="RSK3:RSR3"/>
    <mergeCell ref="RSS3:RSZ3"/>
    <mergeCell ref="RTA3:RTH3"/>
    <mergeCell ref="RTI3:RTP3"/>
    <mergeCell ref="RQO3:RQV3"/>
    <mergeCell ref="RQW3:RRD3"/>
    <mergeCell ref="RRE3:RRL3"/>
    <mergeCell ref="RRM3:RRT3"/>
    <mergeCell ref="RRU3:RSB3"/>
    <mergeCell ref="RPA3:RPH3"/>
    <mergeCell ref="RPI3:RPP3"/>
    <mergeCell ref="RPQ3:RPX3"/>
    <mergeCell ref="RPY3:RQF3"/>
    <mergeCell ref="RQG3:RQN3"/>
    <mergeCell ref="RNM3:RNT3"/>
    <mergeCell ref="RNU3:ROB3"/>
    <mergeCell ref="ROC3:ROJ3"/>
    <mergeCell ref="ROK3:ROR3"/>
    <mergeCell ref="ROS3:ROZ3"/>
    <mergeCell ref="RLY3:RMF3"/>
    <mergeCell ref="RMG3:RMN3"/>
    <mergeCell ref="RMO3:RMV3"/>
    <mergeCell ref="RMW3:RND3"/>
    <mergeCell ref="RNE3:RNL3"/>
    <mergeCell ref="RKK3:RKR3"/>
    <mergeCell ref="RKS3:RKZ3"/>
    <mergeCell ref="RLA3:RLH3"/>
    <mergeCell ref="RLI3:RLP3"/>
    <mergeCell ref="RLQ3:RLX3"/>
    <mergeCell ref="RIW3:RJD3"/>
    <mergeCell ref="RJE3:RJL3"/>
    <mergeCell ref="RJM3:RJT3"/>
    <mergeCell ref="RJU3:RKB3"/>
    <mergeCell ref="RKC3:RKJ3"/>
    <mergeCell ref="RHI3:RHP3"/>
    <mergeCell ref="RHQ3:RHX3"/>
    <mergeCell ref="RHY3:RIF3"/>
    <mergeCell ref="RIG3:RIN3"/>
    <mergeCell ref="RIO3:RIV3"/>
    <mergeCell ref="RFU3:RGB3"/>
    <mergeCell ref="RGC3:RGJ3"/>
    <mergeCell ref="RGK3:RGR3"/>
    <mergeCell ref="RGS3:RGZ3"/>
    <mergeCell ref="RHA3:RHH3"/>
    <mergeCell ref="REG3:REN3"/>
    <mergeCell ref="REO3:REV3"/>
    <mergeCell ref="REW3:RFD3"/>
    <mergeCell ref="RFE3:RFL3"/>
    <mergeCell ref="RFM3:RFT3"/>
    <mergeCell ref="RCS3:RCZ3"/>
    <mergeCell ref="RDA3:RDH3"/>
    <mergeCell ref="RDI3:RDP3"/>
    <mergeCell ref="RDQ3:RDX3"/>
    <mergeCell ref="RDY3:REF3"/>
    <mergeCell ref="RBE3:RBL3"/>
    <mergeCell ref="RBM3:RBT3"/>
    <mergeCell ref="RBU3:RCB3"/>
    <mergeCell ref="RCC3:RCJ3"/>
    <mergeCell ref="RCK3:RCR3"/>
    <mergeCell ref="QZQ3:QZX3"/>
    <mergeCell ref="QZY3:RAF3"/>
    <mergeCell ref="RAG3:RAN3"/>
    <mergeCell ref="RAO3:RAV3"/>
    <mergeCell ref="RAW3:RBD3"/>
    <mergeCell ref="QYC3:QYJ3"/>
    <mergeCell ref="QYK3:QYR3"/>
    <mergeCell ref="QYS3:QYZ3"/>
    <mergeCell ref="QZA3:QZH3"/>
    <mergeCell ref="QZI3:QZP3"/>
    <mergeCell ref="QWO3:QWV3"/>
    <mergeCell ref="QWW3:QXD3"/>
    <mergeCell ref="QXE3:QXL3"/>
    <mergeCell ref="QXM3:QXT3"/>
    <mergeCell ref="QXU3:QYB3"/>
    <mergeCell ref="QVA3:QVH3"/>
    <mergeCell ref="QVI3:QVP3"/>
    <mergeCell ref="QVQ3:QVX3"/>
    <mergeCell ref="QVY3:QWF3"/>
    <mergeCell ref="QWG3:QWN3"/>
    <mergeCell ref="QTM3:QTT3"/>
    <mergeCell ref="QTU3:QUB3"/>
    <mergeCell ref="QUC3:QUJ3"/>
    <mergeCell ref="QUK3:QUR3"/>
    <mergeCell ref="QUS3:QUZ3"/>
    <mergeCell ref="QRY3:QSF3"/>
    <mergeCell ref="QSG3:QSN3"/>
    <mergeCell ref="QSO3:QSV3"/>
    <mergeCell ref="QSW3:QTD3"/>
    <mergeCell ref="QTE3:QTL3"/>
    <mergeCell ref="QQK3:QQR3"/>
    <mergeCell ref="QQS3:QQZ3"/>
    <mergeCell ref="QRA3:QRH3"/>
    <mergeCell ref="QRI3:QRP3"/>
    <mergeCell ref="QRQ3:QRX3"/>
    <mergeCell ref="QOW3:QPD3"/>
    <mergeCell ref="QPE3:QPL3"/>
    <mergeCell ref="QPM3:QPT3"/>
    <mergeCell ref="QPU3:QQB3"/>
    <mergeCell ref="QQC3:QQJ3"/>
    <mergeCell ref="QNI3:QNP3"/>
    <mergeCell ref="QNQ3:QNX3"/>
    <mergeCell ref="QNY3:QOF3"/>
    <mergeCell ref="QOG3:QON3"/>
    <mergeCell ref="QOO3:QOV3"/>
    <mergeCell ref="QLU3:QMB3"/>
    <mergeCell ref="QMC3:QMJ3"/>
    <mergeCell ref="QMK3:QMR3"/>
    <mergeCell ref="QMS3:QMZ3"/>
    <mergeCell ref="QNA3:QNH3"/>
    <mergeCell ref="QKG3:QKN3"/>
    <mergeCell ref="QKO3:QKV3"/>
    <mergeCell ref="QKW3:QLD3"/>
    <mergeCell ref="QLE3:QLL3"/>
    <mergeCell ref="QLM3:QLT3"/>
    <mergeCell ref="QIS3:QIZ3"/>
    <mergeCell ref="QJA3:QJH3"/>
    <mergeCell ref="QJI3:QJP3"/>
    <mergeCell ref="QJQ3:QJX3"/>
    <mergeCell ref="QJY3:QKF3"/>
    <mergeCell ref="QHE3:QHL3"/>
    <mergeCell ref="QHM3:QHT3"/>
    <mergeCell ref="QHU3:QIB3"/>
    <mergeCell ref="QIC3:QIJ3"/>
    <mergeCell ref="QIK3:QIR3"/>
    <mergeCell ref="QFQ3:QFX3"/>
    <mergeCell ref="QFY3:QGF3"/>
    <mergeCell ref="QGG3:QGN3"/>
    <mergeCell ref="QGO3:QGV3"/>
    <mergeCell ref="QGW3:QHD3"/>
    <mergeCell ref="QEC3:QEJ3"/>
    <mergeCell ref="QEK3:QER3"/>
    <mergeCell ref="QES3:QEZ3"/>
    <mergeCell ref="QFA3:QFH3"/>
    <mergeCell ref="QFI3:QFP3"/>
    <mergeCell ref="QCO3:QCV3"/>
    <mergeCell ref="QCW3:QDD3"/>
    <mergeCell ref="QDE3:QDL3"/>
    <mergeCell ref="QDM3:QDT3"/>
    <mergeCell ref="QDU3:QEB3"/>
    <mergeCell ref="QBA3:QBH3"/>
    <mergeCell ref="QBI3:QBP3"/>
    <mergeCell ref="QBQ3:QBX3"/>
    <mergeCell ref="QBY3:QCF3"/>
    <mergeCell ref="QCG3:QCN3"/>
    <mergeCell ref="PZM3:PZT3"/>
    <mergeCell ref="PZU3:QAB3"/>
    <mergeCell ref="QAC3:QAJ3"/>
    <mergeCell ref="QAK3:QAR3"/>
    <mergeCell ref="QAS3:QAZ3"/>
    <mergeCell ref="PXY3:PYF3"/>
    <mergeCell ref="PYG3:PYN3"/>
    <mergeCell ref="PYO3:PYV3"/>
    <mergeCell ref="PYW3:PZD3"/>
    <mergeCell ref="PZE3:PZL3"/>
    <mergeCell ref="PWK3:PWR3"/>
    <mergeCell ref="PWS3:PWZ3"/>
    <mergeCell ref="PXA3:PXH3"/>
    <mergeCell ref="PXI3:PXP3"/>
    <mergeCell ref="PXQ3:PXX3"/>
    <mergeCell ref="PUW3:PVD3"/>
    <mergeCell ref="PVE3:PVL3"/>
    <mergeCell ref="PVM3:PVT3"/>
    <mergeCell ref="PVU3:PWB3"/>
    <mergeCell ref="PWC3:PWJ3"/>
    <mergeCell ref="PTI3:PTP3"/>
    <mergeCell ref="PTQ3:PTX3"/>
    <mergeCell ref="PTY3:PUF3"/>
    <mergeCell ref="PUG3:PUN3"/>
    <mergeCell ref="PUO3:PUV3"/>
    <mergeCell ref="PRU3:PSB3"/>
    <mergeCell ref="PSC3:PSJ3"/>
    <mergeCell ref="PSK3:PSR3"/>
    <mergeCell ref="PSS3:PSZ3"/>
    <mergeCell ref="PTA3:PTH3"/>
    <mergeCell ref="PQG3:PQN3"/>
    <mergeCell ref="PQO3:PQV3"/>
    <mergeCell ref="PQW3:PRD3"/>
    <mergeCell ref="PRE3:PRL3"/>
    <mergeCell ref="PRM3:PRT3"/>
    <mergeCell ref="POS3:POZ3"/>
    <mergeCell ref="PPA3:PPH3"/>
    <mergeCell ref="PPI3:PPP3"/>
    <mergeCell ref="PPQ3:PPX3"/>
    <mergeCell ref="PPY3:PQF3"/>
    <mergeCell ref="PNE3:PNL3"/>
    <mergeCell ref="PNM3:PNT3"/>
    <mergeCell ref="PNU3:POB3"/>
    <mergeCell ref="POC3:POJ3"/>
    <mergeCell ref="POK3:POR3"/>
    <mergeCell ref="PLQ3:PLX3"/>
    <mergeCell ref="PLY3:PMF3"/>
    <mergeCell ref="PMG3:PMN3"/>
    <mergeCell ref="PMO3:PMV3"/>
    <mergeCell ref="PMW3:PND3"/>
    <mergeCell ref="PKC3:PKJ3"/>
    <mergeCell ref="PKK3:PKR3"/>
    <mergeCell ref="PKS3:PKZ3"/>
    <mergeCell ref="PLA3:PLH3"/>
    <mergeCell ref="PLI3:PLP3"/>
    <mergeCell ref="PIO3:PIV3"/>
    <mergeCell ref="PIW3:PJD3"/>
    <mergeCell ref="PJE3:PJL3"/>
    <mergeCell ref="PJM3:PJT3"/>
    <mergeCell ref="PJU3:PKB3"/>
    <mergeCell ref="PHA3:PHH3"/>
    <mergeCell ref="PHI3:PHP3"/>
    <mergeCell ref="PHQ3:PHX3"/>
    <mergeCell ref="PHY3:PIF3"/>
    <mergeCell ref="PIG3:PIN3"/>
    <mergeCell ref="PFM3:PFT3"/>
    <mergeCell ref="PFU3:PGB3"/>
    <mergeCell ref="PGC3:PGJ3"/>
    <mergeCell ref="PGK3:PGR3"/>
    <mergeCell ref="PGS3:PGZ3"/>
    <mergeCell ref="PDY3:PEF3"/>
    <mergeCell ref="PEG3:PEN3"/>
    <mergeCell ref="PEO3:PEV3"/>
    <mergeCell ref="PEW3:PFD3"/>
    <mergeCell ref="PFE3:PFL3"/>
    <mergeCell ref="PCK3:PCR3"/>
    <mergeCell ref="PCS3:PCZ3"/>
    <mergeCell ref="PDA3:PDH3"/>
    <mergeCell ref="PDI3:PDP3"/>
    <mergeCell ref="PDQ3:PDX3"/>
    <mergeCell ref="PAW3:PBD3"/>
    <mergeCell ref="PBE3:PBL3"/>
    <mergeCell ref="PBM3:PBT3"/>
    <mergeCell ref="PBU3:PCB3"/>
    <mergeCell ref="PCC3:PCJ3"/>
    <mergeCell ref="OZI3:OZP3"/>
    <mergeCell ref="OZQ3:OZX3"/>
    <mergeCell ref="OZY3:PAF3"/>
    <mergeCell ref="PAG3:PAN3"/>
    <mergeCell ref="PAO3:PAV3"/>
    <mergeCell ref="OXU3:OYB3"/>
    <mergeCell ref="OYC3:OYJ3"/>
    <mergeCell ref="OYK3:OYR3"/>
    <mergeCell ref="OYS3:OYZ3"/>
    <mergeCell ref="OZA3:OZH3"/>
    <mergeCell ref="OWG3:OWN3"/>
    <mergeCell ref="OWO3:OWV3"/>
    <mergeCell ref="OWW3:OXD3"/>
    <mergeCell ref="OXE3:OXL3"/>
    <mergeCell ref="OXM3:OXT3"/>
    <mergeCell ref="OUS3:OUZ3"/>
    <mergeCell ref="OVA3:OVH3"/>
    <mergeCell ref="OVI3:OVP3"/>
    <mergeCell ref="OVQ3:OVX3"/>
    <mergeCell ref="OVY3:OWF3"/>
    <mergeCell ref="OTE3:OTL3"/>
    <mergeCell ref="OTM3:OTT3"/>
    <mergeCell ref="OTU3:OUB3"/>
    <mergeCell ref="OUC3:OUJ3"/>
    <mergeCell ref="OUK3:OUR3"/>
    <mergeCell ref="ORQ3:ORX3"/>
    <mergeCell ref="ORY3:OSF3"/>
    <mergeCell ref="OSG3:OSN3"/>
    <mergeCell ref="OSO3:OSV3"/>
    <mergeCell ref="OSW3:OTD3"/>
    <mergeCell ref="OQC3:OQJ3"/>
    <mergeCell ref="OQK3:OQR3"/>
    <mergeCell ref="OQS3:OQZ3"/>
    <mergeCell ref="ORA3:ORH3"/>
    <mergeCell ref="ORI3:ORP3"/>
    <mergeCell ref="OOO3:OOV3"/>
    <mergeCell ref="OOW3:OPD3"/>
    <mergeCell ref="OPE3:OPL3"/>
    <mergeCell ref="OPM3:OPT3"/>
    <mergeCell ref="OPU3:OQB3"/>
    <mergeCell ref="ONA3:ONH3"/>
    <mergeCell ref="ONI3:ONP3"/>
    <mergeCell ref="ONQ3:ONX3"/>
    <mergeCell ref="ONY3:OOF3"/>
    <mergeCell ref="OOG3:OON3"/>
    <mergeCell ref="OLM3:OLT3"/>
    <mergeCell ref="OLU3:OMB3"/>
    <mergeCell ref="OMC3:OMJ3"/>
    <mergeCell ref="OMK3:OMR3"/>
    <mergeCell ref="OMS3:OMZ3"/>
    <mergeCell ref="OJY3:OKF3"/>
    <mergeCell ref="OKG3:OKN3"/>
    <mergeCell ref="OKO3:OKV3"/>
    <mergeCell ref="OKW3:OLD3"/>
    <mergeCell ref="OLE3:OLL3"/>
    <mergeCell ref="OIK3:OIR3"/>
    <mergeCell ref="OIS3:OIZ3"/>
    <mergeCell ref="OJA3:OJH3"/>
    <mergeCell ref="OJI3:OJP3"/>
    <mergeCell ref="OJQ3:OJX3"/>
    <mergeCell ref="OGW3:OHD3"/>
    <mergeCell ref="OHE3:OHL3"/>
    <mergeCell ref="OHM3:OHT3"/>
    <mergeCell ref="OHU3:OIB3"/>
    <mergeCell ref="OIC3:OIJ3"/>
    <mergeCell ref="OFI3:OFP3"/>
    <mergeCell ref="OFQ3:OFX3"/>
    <mergeCell ref="OFY3:OGF3"/>
    <mergeCell ref="OGG3:OGN3"/>
    <mergeCell ref="OGO3:OGV3"/>
    <mergeCell ref="ODU3:OEB3"/>
    <mergeCell ref="OEC3:OEJ3"/>
    <mergeCell ref="OEK3:OER3"/>
    <mergeCell ref="OES3:OEZ3"/>
    <mergeCell ref="OFA3:OFH3"/>
    <mergeCell ref="OCG3:OCN3"/>
    <mergeCell ref="OCO3:OCV3"/>
    <mergeCell ref="OCW3:ODD3"/>
    <mergeCell ref="ODE3:ODL3"/>
    <mergeCell ref="ODM3:ODT3"/>
    <mergeCell ref="OAS3:OAZ3"/>
    <mergeCell ref="OBA3:OBH3"/>
    <mergeCell ref="OBI3:OBP3"/>
    <mergeCell ref="OBQ3:OBX3"/>
    <mergeCell ref="OBY3:OCF3"/>
    <mergeCell ref="NZE3:NZL3"/>
    <mergeCell ref="NZM3:NZT3"/>
    <mergeCell ref="NZU3:OAB3"/>
    <mergeCell ref="OAC3:OAJ3"/>
    <mergeCell ref="OAK3:OAR3"/>
    <mergeCell ref="NXQ3:NXX3"/>
    <mergeCell ref="NXY3:NYF3"/>
    <mergeCell ref="NYG3:NYN3"/>
    <mergeCell ref="NYO3:NYV3"/>
    <mergeCell ref="NYW3:NZD3"/>
    <mergeCell ref="NWC3:NWJ3"/>
    <mergeCell ref="NWK3:NWR3"/>
    <mergeCell ref="NWS3:NWZ3"/>
    <mergeCell ref="NXA3:NXH3"/>
    <mergeCell ref="NXI3:NXP3"/>
    <mergeCell ref="NUO3:NUV3"/>
    <mergeCell ref="NUW3:NVD3"/>
    <mergeCell ref="NVE3:NVL3"/>
    <mergeCell ref="NVM3:NVT3"/>
    <mergeCell ref="NVU3:NWB3"/>
    <mergeCell ref="NTA3:NTH3"/>
    <mergeCell ref="NTI3:NTP3"/>
    <mergeCell ref="NTQ3:NTX3"/>
    <mergeCell ref="NTY3:NUF3"/>
    <mergeCell ref="NUG3:NUN3"/>
    <mergeCell ref="NRM3:NRT3"/>
    <mergeCell ref="NRU3:NSB3"/>
    <mergeCell ref="NSC3:NSJ3"/>
    <mergeCell ref="NSK3:NSR3"/>
    <mergeCell ref="NSS3:NSZ3"/>
    <mergeCell ref="NPY3:NQF3"/>
    <mergeCell ref="NQG3:NQN3"/>
    <mergeCell ref="NQO3:NQV3"/>
    <mergeCell ref="NQW3:NRD3"/>
    <mergeCell ref="NRE3:NRL3"/>
    <mergeCell ref="NOK3:NOR3"/>
    <mergeCell ref="NOS3:NOZ3"/>
    <mergeCell ref="NPA3:NPH3"/>
    <mergeCell ref="NPI3:NPP3"/>
    <mergeCell ref="NPQ3:NPX3"/>
    <mergeCell ref="NMW3:NND3"/>
    <mergeCell ref="NNE3:NNL3"/>
    <mergeCell ref="NNM3:NNT3"/>
    <mergeCell ref="NNU3:NOB3"/>
    <mergeCell ref="NOC3:NOJ3"/>
    <mergeCell ref="NLI3:NLP3"/>
    <mergeCell ref="NLQ3:NLX3"/>
    <mergeCell ref="NLY3:NMF3"/>
    <mergeCell ref="NMG3:NMN3"/>
    <mergeCell ref="NMO3:NMV3"/>
    <mergeCell ref="NJU3:NKB3"/>
    <mergeCell ref="NKC3:NKJ3"/>
    <mergeCell ref="NKK3:NKR3"/>
    <mergeCell ref="NKS3:NKZ3"/>
    <mergeCell ref="NLA3:NLH3"/>
    <mergeCell ref="NIG3:NIN3"/>
    <mergeCell ref="NIO3:NIV3"/>
    <mergeCell ref="NIW3:NJD3"/>
    <mergeCell ref="NJE3:NJL3"/>
    <mergeCell ref="NJM3:NJT3"/>
    <mergeCell ref="NGS3:NGZ3"/>
    <mergeCell ref="NHA3:NHH3"/>
    <mergeCell ref="NHI3:NHP3"/>
    <mergeCell ref="NHQ3:NHX3"/>
    <mergeCell ref="NHY3:NIF3"/>
    <mergeCell ref="NFE3:NFL3"/>
    <mergeCell ref="NFM3:NFT3"/>
    <mergeCell ref="NFU3:NGB3"/>
    <mergeCell ref="NGC3:NGJ3"/>
    <mergeCell ref="NGK3:NGR3"/>
    <mergeCell ref="NDQ3:NDX3"/>
    <mergeCell ref="NDY3:NEF3"/>
    <mergeCell ref="NEG3:NEN3"/>
    <mergeCell ref="NEO3:NEV3"/>
    <mergeCell ref="NEW3:NFD3"/>
    <mergeCell ref="NCC3:NCJ3"/>
    <mergeCell ref="NCK3:NCR3"/>
    <mergeCell ref="NCS3:NCZ3"/>
    <mergeCell ref="NDA3:NDH3"/>
    <mergeCell ref="NDI3:NDP3"/>
    <mergeCell ref="NAO3:NAV3"/>
    <mergeCell ref="NAW3:NBD3"/>
    <mergeCell ref="NBE3:NBL3"/>
    <mergeCell ref="NBM3:NBT3"/>
    <mergeCell ref="NBU3:NCB3"/>
    <mergeCell ref="MZA3:MZH3"/>
    <mergeCell ref="MZI3:MZP3"/>
    <mergeCell ref="MZQ3:MZX3"/>
    <mergeCell ref="MZY3:NAF3"/>
    <mergeCell ref="NAG3:NAN3"/>
    <mergeCell ref="MXM3:MXT3"/>
    <mergeCell ref="MXU3:MYB3"/>
    <mergeCell ref="MYC3:MYJ3"/>
    <mergeCell ref="MYK3:MYR3"/>
    <mergeCell ref="MYS3:MYZ3"/>
    <mergeCell ref="MVY3:MWF3"/>
    <mergeCell ref="MWG3:MWN3"/>
    <mergeCell ref="MWO3:MWV3"/>
    <mergeCell ref="MWW3:MXD3"/>
    <mergeCell ref="MXE3:MXL3"/>
    <mergeCell ref="MUK3:MUR3"/>
    <mergeCell ref="MUS3:MUZ3"/>
    <mergeCell ref="MVA3:MVH3"/>
    <mergeCell ref="MVI3:MVP3"/>
    <mergeCell ref="MVQ3:MVX3"/>
    <mergeCell ref="MSW3:MTD3"/>
    <mergeCell ref="MTE3:MTL3"/>
    <mergeCell ref="MTM3:MTT3"/>
    <mergeCell ref="MTU3:MUB3"/>
    <mergeCell ref="MUC3:MUJ3"/>
    <mergeCell ref="MRI3:MRP3"/>
    <mergeCell ref="MRQ3:MRX3"/>
    <mergeCell ref="MRY3:MSF3"/>
    <mergeCell ref="MSG3:MSN3"/>
    <mergeCell ref="MSO3:MSV3"/>
    <mergeCell ref="MPU3:MQB3"/>
    <mergeCell ref="MQC3:MQJ3"/>
    <mergeCell ref="MQK3:MQR3"/>
    <mergeCell ref="MQS3:MQZ3"/>
    <mergeCell ref="MRA3:MRH3"/>
    <mergeCell ref="MOG3:MON3"/>
    <mergeCell ref="MOO3:MOV3"/>
    <mergeCell ref="MOW3:MPD3"/>
    <mergeCell ref="MPE3:MPL3"/>
    <mergeCell ref="MPM3:MPT3"/>
    <mergeCell ref="MMS3:MMZ3"/>
    <mergeCell ref="MNA3:MNH3"/>
    <mergeCell ref="MNI3:MNP3"/>
    <mergeCell ref="MNQ3:MNX3"/>
    <mergeCell ref="MNY3:MOF3"/>
    <mergeCell ref="MLE3:MLL3"/>
    <mergeCell ref="MLM3:MLT3"/>
    <mergeCell ref="MLU3:MMB3"/>
    <mergeCell ref="MMC3:MMJ3"/>
    <mergeCell ref="MMK3:MMR3"/>
    <mergeCell ref="MJQ3:MJX3"/>
    <mergeCell ref="MJY3:MKF3"/>
    <mergeCell ref="MKG3:MKN3"/>
    <mergeCell ref="MKO3:MKV3"/>
    <mergeCell ref="MKW3:MLD3"/>
    <mergeCell ref="MIC3:MIJ3"/>
    <mergeCell ref="MIK3:MIR3"/>
    <mergeCell ref="MIS3:MIZ3"/>
    <mergeCell ref="MJA3:MJH3"/>
    <mergeCell ref="MJI3:MJP3"/>
    <mergeCell ref="MGO3:MGV3"/>
    <mergeCell ref="MGW3:MHD3"/>
    <mergeCell ref="MHE3:MHL3"/>
    <mergeCell ref="MHM3:MHT3"/>
    <mergeCell ref="MHU3:MIB3"/>
    <mergeCell ref="MFA3:MFH3"/>
    <mergeCell ref="MFI3:MFP3"/>
    <mergeCell ref="MFQ3:MFX3"/>
    <mergeCell ref="MFY3:MGF3"/>
    <mergeCell ref="MGG3:MGN3"/>
    <mergeCell ref="MDM3:MDT3"/>
    <mergeCell ref="MDU3:MEB3"/>
    <mergeCell ref="MEC3:MEJ3"/>
    <mergeCell ref="MEK3:MER3"/>
    <mergeCell ref="MES3:MEZ3"/>
    <mergeCell ref="MBY3:MCF3"/>
    <mergeCell ref="MCG3:MCN3"/>
    <mergeCell ref="MCO3:MCV3"/>
    <mergeCell ref="MCW3:MDD3"/>
    <mergeCell ref="MDE3:MDL3"/>
    <mergeCell ref="MAK3:MAR3"/>
    <mergeCell ref="MAS3:MAZ3"/>
    <mergeCell ref="MBA3:MBH3"/>
    <mergeCell ref="MBI3:MBP3"/>
    <mergeCell ref="MBQ3:MBX3"/>
    <mergeCell ref="LYW3:LZD3"/>
    <mergeCell ref="LZE3:LZL3"/>
    <mergeCell ref="LZM3:LZT3"/>
    <mergeCell ref="LZU3:MAB3"/>
    <mergeCell ref="MAC3:MAJ3"/>
    <mergeCell ref="LXI3:LXP3"/>
    <mergeCell ref="LXQ3:LXX3"/>
    <mergeCell ref="LXY3:LYF3"/>
    <mergeCell ref="LYG3:LYN3"/>
    <mergeCell ref="LYO3:LYV3"/>
    <mergeCell ref="LVU3:LWB3"/>
    <mergeCell ref="LWC3:LWJ3"/>
    <mergeCell ref="LWK3:LWR3"/>
    <mergeCell ref="LWS3:LWZ3"/>
    <mergeCell ref="LXA3:LXH3"/>
    <mergeCell ref="LUG3:LUN3"/>
    <mergeCell ref="LUO3:LUV3"/>
    <mergeCell ref="LUW3:LVD3"/>
    <mergeCell ref="LVE3:LVL3"/>
    <mergeCell ref="LVM3:LVT3"/>
    <mergeCell ref="LSS3:LSZ3"/>
    <mergeCell ref="LTA3:LTH3"/>
    <mergeCell ref="LTI3:LTP3"/>
    <mergeCell ref="LTQ3:LTX3"/>
    <mergeCell ref="LTY3:LUF3"/>
    <mergeCell ref="LRE3:LRL3"/>
    <mergeCell ref="LRM3:LRT3"/>
    <mergeCell ref="LRU3:LSB3"/>
    <mergeCell ref="LSC3:LSJ3"/>
    <mergeCell ref="LSK3:LSR3"/>
    <mergeCell ref="LPQ3:LPX3"/>
    <mergeCell ref="LPY3:LQF3"/>
    <mergeCell ref="LQG3:LQN3"/>
    <mergeCell ref="LQO3:LQV3"/>
    <mergeCell ref="LQW3:LRD3"/>
    <mergeCell ref="LOC3:LOJ3"/>
    <mergeCell ref="LOK3:LOR3"/>
    <mergeCell ref="LOS3:LOZ3"/>
    <mergeCell ref="LPA3:LPH3"/>
    <mergeCell ref="LPI3:LPP3"/>
    <mergeCell ref="LMO3:LMV3"/>
    <mergeCell ref="LMW3:LND3"/>
    <mergeCell ref="LNE3:LNL3"/>
    <mergeCell ref="LNM3:LNT3"/>
    <mergeCell ref="LNU3:LOB3"/>
    <mergeCell ref="LLA3:LLH3"/>
    <mergeCell ref="LLI3:LLP3"/>
    <mergeCell ref="LLQ3:LLX3"/>
    <mergeCell ref="LLY3:LMF3"/>
    <mergeCell ref="LMG3:LMN3"/>
    <mergeCell ref="LJM3:LJT3"/>
    <mergeCell ref="LJU3:LKB3"/>
    <mergeCell ref="LKC3:LKJ3"/>
    <mergeCell ref="LKK3:LKR3"/>
    <mergeCell ref="LKS3:LKZ3"/>
    <mergeCell ref="LHY3:LIF3"/>
    <mergeCell ref="LIG3:LIN3"/>
    <mergeCell ref="LIO3:LIV3"/>
    <mergeCell ref="LIW3:LJD3"/>
    <mergeCell ref="LJE3:LJL3"/>
    <mergeCell ref="LGK3:LGR3"/>
    <mergeCell ref="LGS3:LGZ3"/>
    <mergeCell ref="LHA3:LHH3"/>
    <mergeCell ref="LHI3:LHP3"/>
    <mergeCell ref="LHQ3:LHX3"/>
    <mergeCell ref="LEW3:LFD3"/>
    <mergeCell ref="LFE3:LFL3"/>
    <mergeCell ref="LFM3:LFT3"/>
    <mergeCell ref="LFU3:LGB3"/>
    <mergeCell ref="LGC3:LGJ3"/>
    <mergeCell ref="LDI3:LDP3"/>
    <mergeCell ref="LDQ3:LDX3"/>
    <mergeCell ref="LDY3:LEF3"/>
    <mergeCell ref="LEG3:LEN3"/>
    <mergeCell ref="LEO3:LEV3"/>
    <mergeCell ref="LBU3:LCB3"/>
    <mergeCell ref="LCC3:LCJ3"/>
    <mergeCell ref="LCK3:LCR3"/>
    <mergeCell ref="LCS3:LCZ3"/>
    <mergeCell ref="LDA3:LDH3"/>
    <mergeCell ref="LAG3:LAN3"/>
    <mergeCell ref="LAO3:LAV3"/>
    <mergeCell ref="LAW3:LBD3"/>
    <mergeCell ref="LBE3:LBL3"/>
    <mergeCell ref="LBM3:LBT3"/>
    <mergeCell ref="KYS3:KYZ3"/>
    <mergeCell ref="KZA3:KZH3"/>
    <mergeCell ref="KZI3:KZP3"/>
    <mergeCell ref="KZQ3:KZX3"/>
    <mergeCell ref="KZY3:LAF3"/>
    <mergeCell ref="KXE3:KXL3"/>
    <mergeCell ref="KXM3:KXT3"/>
    <mergeCell ref="KXU3:KYB3"/>
    <mergeCell ref="KYC3:KYJ3"/>
    <mergeCell ref="KYK3:KYR3"/>
    <mergeCell ref="KVQ3:KVX3"/>
    <mergeCell ref="KVY3:KWF3"/>
    <mergeCell ref="KWG3:KWN3"/>
    <mergeCell ref="KWO3:KWV3"/>
    <mergeCell ref="KWW3:KXD3"/>
    <mergeCell ref="KUC3:KUJ3"/>
    <mergeCell ref="KUK3:KUR3"/>
    <mergeCell ref="KUS3:KUZ3"/>
    <mergeCell ref="KVA3:KVH3"/>
    <mergeCell ref="KVI3:KVP3"/>
    <mergeCell ref="KSO3:KSV3"/>
    <mergeCell ref="KSW3:KTD3"/>
    <mergeCell ref="KTE3:KTL3"/>
    <mergeCell ref="KTM3:KTT3"/>
    <mergeCell ref="KTU3:KUB3"/>
    <mergeCell ref="KRA3:KRH3"/>
    <mergeCell ref="KRI3:KRP3"/>
    <mergeCell ref="KRQ3:KRX3"/>
    <mergeCell ref="KRY3:KSF3"/>
    <mergeCell ref="KSG3:KSN3"/>
    <mergeCell ref="KPM3:KPT3"/>
    <mergeCell ref="KPU3:KQB3"/>
    <mergeCell ref="KQC3:KQJ3"/>
    <mergeCell ref="KQK3:KQR3"/>
    <mergeCell ref="KQS3:KQZ3"/>
    <mergeCell ref="KNY3:KOF3"/>
    <mergeCell ref="KOG3:KON3"/>
    <mergeCell ref="KOO3:KOV3"/>
    <mergeCell ref="KOW3:KPD3"/>
    <mergeCell ref="KPE3:KPL3"/>
    <mergeCell ref="KMK3:KMR3"/>
    <mergeCell ref="KMS3:KMZ3"/>
    <mergeCell ref="KNA3:KNH3"/>
    <mergeCell ref="KNI3:KNP3"/>
    <mergeCell ref="KNQ3:KNX3"/>
    <mergeCell ref="KKW3:KLD3"/>
    <mergeCell ref="KLE3:KLL3"/>
    <mergeCell ref="KLM3:KLT3"/>
    <mergeCell ref="KLU3:KMB3"/>
    <mergeCell ref="KMC3:KMJ3"/>
    <mergeCell ref="KJI3:KJP3"/>
    <mergeCell ref="KJQ3:KJX3"/>
    <mergeCell ref="KJY3:KKF3"/>
    <mergeCell ref="KKG3:KKN3"/>
    <mergeCell ref="KKO3:KKV3"/>
    <mergeCell ref="KHU3:KIB3"/>
    <mergeCell ref="KIC3:KIJ3"/>
    <mergeCell ref="KIK3:KIR3"/>
    <mergeCell ref="KIS3:KIZ3"/>
    <mergeCell ref="KJA3:KJH3"/>
    <mergeCell ref="KGG3:KGN3"/>
    <mergeCell ref="KGO3:KGV3"/>
    <mergeCell ref="KGW3:KHD3"/>
    <mergeCell ref="KHE3:KHL3"/>
    <mergeCell ref="KHM3:KHT3"/>
    <mergeCell ref="KES3:KEZ3"/>
    <mergeCell ref="KFA3:KFH3"/>
    <mergeCell ref="KFI3:KFP3"/>
    <mergeCell ref="KFQ3:KFX3"/>
    <mergeCell ref="KFY3:KGF3"/>
    <mergeCell ref="KDE3:KDL3"/>
    <mergeCell ref="KDM3:KDT3"/>
    <mergeCell ref="KDU3:KEB3"/>
    <mergeCell ref="KEC3:KEJ3"/>
    <mergeCell ref="KEK3:KER3"/>
    <mergeCell ref="KBQ3:KBX3"/>
    <mergeCell ref="KBY3:KCF3"/>
    <mergeCell ref="KCG3:KCN3"/>
    <mergeCell ref="KCO3:KCV3"/>
    <mergeCell ref="KCW3:KDD3"/>
    <mergeCell ref="KAC3:KAJ3"/>
    <mergeCell ref="KAK3:KAR3"/>
    <mergeCell ref="KAS3:KAZ3"/>
    <mergeCell ref="KBA3:KBH3"/>
    <mergeCell ref="KBI3:KBP3"/>
    <mergeCell ref="JYO3:JYV3"/>
    <mergeCell ref="JYW3:JZD3"/>
    <mergeCell ref="JZE3:JZL3"/>
    <mergeCell ref="JZM3:JZT3"/>
    <mergeCell ref="JZU3:KAB3"/>
    <mergeCell ref="JXA3:JXH3"/>
    <mergeCell ref="JXI3:JXP3"/>
    <mergeCell ref="JXQ3:JXX3"/>
    <mergeCell ref="JXY3:JYF3"/>
    <mergeCell ref="JYG3:JYN3"/>
    <mergeCell ref="JVM3:JVT3"/>
    <mergeCell ref="JVU3:JWB3"/>
    <mergeCell ref="JWC3:JWJ3"/>
    <mergeCell ref="JWK3:JWR3"/>
    <mergeCell ref="JWS3:JWZ3"/>
    <mergeCell ref="JTY3:JUF3"/>
    <mergeCell ref="JUG3:JUN3"/>
    <mergeCell ref="JUO3:JUV3"/>
    <mergeCell ref="JUW3:JVD3"/>
    <mergeCell ref="JVE3:JVL3"/>
    <mergeCell ref="JSK3:JSR3"/>
    <mergeCell ref="JSS3:JSZ3"/>
    <mergeCell ref="JTA3:JTH3"/>
    <mergeCell ref="JTI3:JTP3"/>
    <mergeCell ref="JTQ3:JTX3"/>
    <mergeCell ref="JQW3:JRD3"/>
    <mergeCell ref="JRE3:JRL3"/>
    <mergeCell ref="JRM3:JRT3"/>
    <mergeCell ref="JRU3:JSB3"/>
    <mergeCell ref="JSC3:JSJ3"/>
    <mergeCell ref="JPI3:JPP3"/>
    <mergeCell ref="JPQ3:JPX3"/>
    <mergeCell ref="JPY3:JQF3"/>
    <mergeCell ref="JQG3:JQN3"/>
    <mergeCell ref="JQO3:JQV3"/>
    <mergeCell ref="JNU3:JOB3"/>
    <mergeCell ref="JOC3:JOJ3"/>
    <mergeCell ref="JOK3:JOR3"/>
    <mergeCell ref="JOS3:JOZ3"/>
    <mergeCell ref="JPA3:JPH3"/>
    <mergeCell ref="JMG3:JMN3"/>
    <mergeCell ref="JMO3:JMV3"/>
    <mergeCell ref="JMW3:JND3"/>
    <mergeCell ref="JNE3:JNL3"/>
    <mergeCell ref="JNM3:JNT3"/>
    <mergeCell ref="JKS3:JKZ3"/>
    <mergeCell ref="JLA3:JLH3"/>
    <mergeCell ref="JLI3:JLP3"/>
    <mergeCell ref="JLQ3:JLX3"/>
    <mergeCell ref="JLY3:JMF3"/>
    <mergeCell ref="JJE3:JJL3"/>
    <mergeCell ref="JJM3:JJT3"/>
    <mergeCell ref="JJU3:JKB3"/>
    <mergeCell ref="JKC3:JKJ3"/>
    <mergeCell ref="JKK3:JKR3"/>
    <mergeCell ref="JHQ3:JHX3"/>
    <mergeCell ref="JHY3:JIF3"/>
    <mergeCell ref="JIG3:JIN3"/>
    <mergeCell ref="JIO3:JIV3"/>
    <mergeCell ref="JIW3:JJD3"/>
    <mergeCell ref="JGC3:JGJ3"/>
    <mergeCell ref="JGK3:JGR3"/>
    <mergeCell ref="JGS3:JGZ3"/>
    <mergeCell ref="JHA3:JHH3"/>
    <mergeCell ref="JHI3:JHP3"/>
    <mergeCell ref="JEO3:JEV3"/>
    <mergeCell ref="JEW3:JFD3"/>
    <mergeCell ref="JFE3:JFL3"/>
    <mergeCell ref="JFM3:JFT3"/>
    <mergeCell ref="JFU3:JGB3"/>
    <mergeCell ref="JDA3:JDH3"/>
    <mergeCell ref="JDI3:JDP3"/>
    <mergeCell ref="JDQ3:JDX3"/>
    <mergeCell ref="JDY3:JEF3"/>
    <mergeCell ref="JEG3:JEN3"/>
    <mergeCell ref="JBM3:JBT3"/>
    <mergeCell ref="JBU3:JCB3"/>
    <mergeCell ref="JCC3:JCJ3"/>
    <mergeCell ref="JCK3:JCR3"/>
    <mergeCell ref="JCS3:JCZ3"/>
    <mergeCell ref="IZY3:JAF3"/>
    <mergeCell ref="JAG3:JAN3"/>
    <mergeCell ref="JAO3:JAV3"/>
    <mergeCell ref="JAW3:JBD3"/>
    <mergeCell ref="JBE3:JBL3"/>
    <mergeCell ref="IYK3:IYR3"/>
    <mergeCell ref="IYS3:IYZ3"/>
    <mergeCell ref="IZA3:IZH3"/>
    <mergeCell ref="IZI3:IZP3"/>
    <mergeCell ref="IZQ3:IZX3"/>
    <mergeCell ref="IWW3:IXD3"/>
    <mergeCell ref="IXE3:IXL3"/>
    <mergeCell ref="IXM3:IXT3"/>
    <mergeCell ref="IXU3:IYB3"/>
    <mergeCell ref="IYC3:IYJ3"/>
    <mergeCell ref="IVI3:IVP3"/>
    <mergeCell ref="IVQ3:IVX3"/>
    <mergeCell ref="IVY3:IWF3"/>
    <mergeCell ref="IWG3:IWN3"/>
    <mergeCell ref="IWO3:IWV3"/>
    <mergeCell ref="ITU3:IUB3"/>
    <mergeCell ref="IUC3:IUJ3"/>
    <mergeCell ref="IUK3:IUR3"/>
    <mergeCell ref="IUS3:IUZ3"/>
    <mergeCell ref="IVA3:IVH3"/>
    <mergeCell ref="ISG3:ISN3"/>
    <mergeCell ref="ISO3:ISV3"/>
    <mergeCell ref="ISW3:ITD3"/>
    <mergeCell ref="ITE3:ITL3"/>
    <mergeCell ref="ITM3:ITT3"/>
    <mergeCell ref="IQS3:IQZ3"/>
    <mergeCell ref="IRA3:IRH3"/>
    <mergeCell ref="IRI3:IRP3"/>
    <mergeCell ref="IRQ3:IRX3"/>
    <mergeCell ref="IRY3:ISF3"/>
    <mergeCell ref="IPE3:IPL3"/>
    <mergeCell ref="IPM3:IPT3"/>
    <mergeCell ref="IPU3:IQB3"/>
    <mergeCell ref="IQC3:IQJ3"/>
    <mergeCell ref="IQK3:IQR3"/>
    <mergeCell ref="INQ3:INX3"/>
    <mergeCell ref="INY3:IOF3"/>
    <mergeCell ref="IOG3:ION3"/>
    <mergeCell ref="IOO3:IOV3"/>
    <mergeCell ref="IOW3:IPD3"/>
    <mergeCell ref="IMC3:IMJ3"/>
    <mergeCell ref="IMK3:IMR3"/>
    <mergeCell ref="IMS3:IMZ3"/>
    <mergeCell ref="INA3:INH3"/>
    <mergeCell ref="INI3:INP3"/>
    <mergeCell ref="IKO3:IKV3"/>
    <mergeCell ref="IKW3:ILD3"/>
    <mergeCell ref="ILE3:ILL3"/>
    <mergeCell ref="ILM3:ILT3"/>
    <mergeCell ref="ILU3:IMB3"/>
    <mergeCell ref="IJA3:IJH3"/>
    <mergeCell ref="IJI3:IJP3"/>
    <mergeCell ref="IJQ3:IJX3"/>
    <mergeCell ref="IJY3:IKF3"/>
    <mergeCell ref="IKG3:IKN3"/>
    <mergeCell ref="IHM3:IHT3"/>
    <mergeCell ref="IHU3:IIB3"/>
    <mergeCell ref="IIC3:IIJ3"/>
    <mergeCell ref="IIK3:IIR3"/>
    <mergeCell ref="IIS3:IIZ3"/>
    <mergeCell ref="IFY3:IGF3"/>
    <mergeCell ref="IGG3:IGN3"/>
    <mergeCell ref="IGO3:IGV3"/>
    <mergeCell ref="IGW3:IHD3"/>
    <mergeCell ref="IHE3:IHL3"/>
    <mergeCell ref="IEK3:IER3"/>
    <mergeCell ref="IES3:IEZ3"/>
    <mergeCell ref="IFA3:IFH3"/>
    <mergeCell ref="IFI3:IFP3"/>
    <mergeCell ref="IFQ3:IFX3"/>
    <mergeCell ref="ICW3:IDD3"/>
    <mergeCell ref="IDE3:IDL3"/>
    <mergeCell ref="IDM3:IDT3"/>
    <mergeCell ref="IDU3:IEB3"/>
    <mergeCell ref="IEC3:IEJ3"/>
    <mergeCell ref="IBI3:IBP3"/>
    <mergeCell ref="IBQ3:IBX3"/>
    <mergeCell ref="IBY3:ICF3"/>
    <mergeCell ref="ICG3:ICN3"/>
    <mergeCell ref="ICO3:ICV3"/>
    <mergeCell ref="HZU3:IAB3"/>
    <mergeCell ref="IAC3:IAJ3"/>
    <mergeCell ref="IAK3:IAR3"/>
    <mergeCell ref="IAS3:IAZ3"/>
    <mergeCell ref="IBA3:IBH3"/>
    <mergeCell ref="HYG3:HYN3"/>
    <mergeCell ref="HYO3:HYV3"/>
    <mergeCell ref="HYW3:HZD3"/>
    <mergeCell ref="HZE3:HZL3"/>
    <mergeCell ref="HZM3:HZT3"/>
    <mergeCell ref="HWS3:HWZ3"/>
    <mergeCell ref="HXA3:HXH3"/>
    <mergeCell ref="HXI3:HXP3"/>
    <mergeCell ref="HXQ3:HXX3"/>
    <mergeCell ref="HXY3:HYF3"/>
    <mergeCell ref="HVE3:HVL3"/>
    <mergeCell ref="HVM3:HVT3"/>
    <mergeCell ref="HVU3:HWB3"/>
    <mergeCell ref="HWC3:HWJ3"/>
    <mergeCell ref="HWK3:HWR3"/>
    <mergeCell ref="HTQ3:HTX3"/>
    <mergeCell ref="HTY3:HUF3"/>
    <mergeCell ref="HUG3:HUN3"/>
    <mergeCell ref="HUO3:HUV3"/>
    <mergeCell ref="HUW3:HVD3"/>
    <mergeCell ref="HSC3:HSJ3"/>
    <mergeCell ref="HSK3:HSR3"/>
    <mergeCell ref="HSS3:HSZ3"/>
    <mergeCell ref="HTA3:HTH3"/>
    <mergeCell ref="HTI3:HTP3"/>
    <mergeCell ref="HQO3:HQV3"/>
    <mergeCell ref="HQW3:HRD3"/>
    <mergeCell ref="HRE3:HRL3"/>
    <mergeCell ref="HRM3:HRT3"/>
    <mergeCell ref="HRU3:HSB3"/>
    <mergeCell ref="HPA3:HPH3"/>
    <mergeCell ref="HPI3:HPP3"/>
    <mergeCell ref="HPQ3:HPX3"/>
    <mergeCell ref="HPY3:HQF3"/>
    <mergeCell ref="HQG3:HQN3"/>
    <mergeCell ref="HNM3:HNT3"/>
    <mergeCell ref="HNU3:HOB3"/>
    <mergeCell ref="HOC3:HOJ3"/>
    <mergeCell ref="HOK3:HOR3"/>
    <mergeCell ref="HOS3:HOZ3"/>
    <mergeCell ref="HLY3:HMF3"/>
    <mergeCell ref="HMG3:HMN3"/>
    <mergeCell ref="HMO3:HMV3"/>
    <mergeCell ref="HMW3:HND3"/>
    <mergeCell ref="HNE3:HNL3"/>
    <mergeCell ref="HKK3:HKR3"/>
    <mergeCell ref="HKS3:HKZ3"/>
    <mergeCell ref="HLA3:HLH3"/>
    <mergeCell ref="HLI3:HLP3"/>
    <mergeCell ref="HLQ3:HLX3"/>
    <mergeCell ref="HIW3:HJD3"/>
    <mergeCell ref="HJE3:HJL3"/>
    <mergeCell ref="HJM3:HJT3"/>
    <mergeCell ref="HJU3:HKB3"/>
    <mergeCell ref="HKC3:HKJ3"/>
    <mergeCell ref="HHI3:HHP3"/>
    <mergeCell ref="HHQ3:HHX3"/>
    <mergeCell ref="HHY3:HIF3"/>
    <mergeCell ref="HIG3:HIN3"/>
    <mergeCell ref="HIO3:HIV3"/>
    <mergeCell ref="HFU3:HGB3"/>
    <mergeCell ref="HGC3:HGJ3"/>
    <mergeCell ref="HGK3:HGR3"/>
    <mergeCell ref="HGS3:HGZ3"/>
    <mergeCell ref="HHA3:HHH3"/>
    <mergeCell ref="HEG3:HEN3"/>
    <mergeCell ref="HEO3:HEV3"/>
    <mergeCell ref="HEW3:HFD3"/>
    <mergeCell ref="HFE3:HFL3"/>
    <mergeCell ref="HFM3:HFT3"/>
    <mergeCell ref="HCS3:HCZ3"/>
    <mergeCell ref="HDA3:HDH3"/>
    <mergeCell ref="HDI3:HDP3"/>
    <mergeCell ref="HDQ3:HDX3"/>
    <mergeCell ref="HDY3:HEF3"/>
    <mergeCell ref="HBE3:HBL3"/>
    <mergeCell ref="HBM3:HBT3"/>
    <mergeCell ref="HBU3:HCB3"/>
    <mergeCell ref="HCC3:HCJ3"/>
    <mergeCell ref="HCK3:HCR3"/>
    <mergeCell ref="GZQ3:GZX3"/>
    <mergeCell ref="GZY3:HAF3"/>
    <mergeCell ref="HAG3:HAN3"/>
    <mergeCell ref="HAO3:HAV3"/>
    <mergeCell ref="HAW3:HBD3"/>
    <mergeCell ref="GYC3:GYJ3"/>
    <mergeCell ref="GYK3:GYR3"/>
    <mergeCell ref="GYS3:GYZ3"/>
    <mergeCell ref="GZA3:GZH3"/>
    <mergeCell ref="GZI3:GZP3"/>
    <mergeCell ref="GWO3:GWV3"/>
    <mergeCell ref="GWW3:GXD3"/>
    <mergeCell ref="GXE3:GXL3"/>
    <mergeCell ref="GXM3:GXT3"/>
    <mergeCell ref="GXU3:GYB3"/>
    <mergeCell ref="GVA3:GVH3"/>
    <mergeCell ref="GVI3:GVP3"/>
    <mergeCell ref="GVQ3:GVX3"/>
    <mergeCell ref="GVY3:GWF3"/>
    <mergeCell ref="GWG3:GWN3"/>
    <mergeCell ref="GTM3:GTT3"/>
    <mergeCell ref="GTU3:GUB3"/>
    <mergeCell ref="GUC3:GUJ3"/>
    <mergeCell ref="GUK3:GUR3"/>
    <mergeCell ref="GUS3:GUZ3"/>
    <mergeCell ref="GRY3:GSF3"/>
    <mergeCell ref="GSG3:GSN3"/>
    <mergeCell ref="GSO3:GSV3"/>
    <mergeCell ref="GSW3:GTD3"/>
    <mergeCell ref="GTE3:GTL3"/>
    <mergeCell ref="GQK3:GQR3"/>
    <mergeCell ref="GQS3:GQZ3"/>
    <mergeCell ref="GRA3:GRH3"/>
    <mergeCell ref="GRI3:GRP3"/>
    <mergeCell ref="GRQ3:GRX3"/>
    <mergeCell ref="GOW3:GPD3"/>
    <mergeCell ref="GPE3:GPL3"/>
    <mergeCell ref="GPM3:GPT3"/>
    <mergeCell ref="GPU3:GQB3"/>
    <mergeCell ref="GQC3:GQJ3"/>
    <mergeCell ref="GNI3:GNP3"/>
    <mergeCell ref="GNQ3:GNX3"/>
    <mergeCell ref="GNY3:GOF3"/>
    <mergeCell ref="GOG3:GON3"/>
    <mergeCell ref="GOO3:GOV3"/>
    <mergeCell ref="GLU3:GMB3"/>
    <mergeCell ref="GMC3:GMJ3"/>
    <mergeCell ref="GMK3:GMR3"/>
    <mergeCell ref="GMS3:GMZ3"/>
    <mergeCell ref="GNA3:GNH3"/>
    <mergeCell ref="GKG3:GKN3"/>
    <mergeCell ref="GKO3:GKV3"/>
    <mergeCell ref="GKW3:GLD3"/>
    <mergeCell ref="GLE3:GLL3"/>
    <mergeCell ref="GLM3:GLT3"/>
    <mergeCell ref="GIS3:GIZ3"/>
    <mergeCell ref="GJA3:GJH3"/>
    <mergeCell ref="GJI3:GJP3"/>
    <mergeCell ref="GJQ3:GJX3"/>
    <mergeCell ref="GJY3:GKF3"/>
    <mergeCell ref="GHE3:GHL3"/>
    <mergeCell ref="GHM3:GHT3"/>
    <mergeCell ref="GHU3:GIB3"/>
    <mergeCell ref="GIC3:GIJ3"/>
    <mergeCell ref="GIK3:GIR3"/>
    <mergeCell ref="GFQ3:GFX3"/>
    <mergeCell ref="GFY3:GGF3"/>
    <mergeCell ref="GGG3:GGN3"/>
    <mergeCell ref="GGO3:GGV3"/>
    <mergeCell ref="GGW3:GHD3"/>
    <mergeCell ref="GEC3:GEJ3"/>
    <mergeCell ref="GEK3:GER3"/>
    <mergeCell ref="GES3:GEZ3"/>
    <mergeCell ref="GFA3:GFH3"/>
    <mergeCell ref="GFI3:GFP3"/>
    <mergeCell ref="GCO3:GCV3"/>
    <mergeCell ref="GCW3:GDD3"/>
    <mergeCell ref="GDE3:GDL3"/>
    <mergeCell ref="GDM3:GDT3"/>
    <mergeCell ref="GDU3:GEB3"/>
    <mergeCell ref="GBA3:GBH3"/>
    <mergeCell ref="GBI3:GBP3"/>
    <mergeCell ref="GBQ3:GBX3"/>
    <mergeCell ref="GBY3:GCF3"/>
    <mergeCell ref="GCG3:GCN3"/>
    <mergeCell ref="FZM3:FZT3"/>
    <mergeCell ref="FZU3:GAB3"/>
    <mergeCell ref="GAC3:GAJ3"/>
    <mergeCell ref="GAK3:GAR3"/>
    <mergeCell ref="GAS3:GAZ3"/>
    <mergeCell ref="FXY3:FYF3"/>
    <mergeCell ref="FYG3:FYN3"/>
    <mergeCell ref="FYO3:FYV3"/>
    <mergeCell ref="FYW3:FZD3"/>
    <mergeCell ref="FZE3:FZL3"/>
    <mergeCell ref="FWK3:FWR3"/>
    <mergeCell ref="FWS3:FWZ3"/>
    <mergeCell ref="FXA3:FXH3"/>
    <mergeCell ref="FXI3:FXP3"/>
    <mergeCell ref="FXQ3:FXX3"/>
    <mergeCell ref="FUW3:FVD3"/>
    <mergeCell ref="FVE3:FVL3"/>
    <mergeCell ref="FVM3:FVT3"/>
    <mergeCell ref="FVU3:FWB3"/>
    <mergeCell ref="FWC3:FWJ3"/>
    <mergeCell ref="FTI3:FTP3"/>
    <mergeCell ref="FTQ3:FTX3"/>
    <mergeCell ref="FTY3:FUF3"/>
    <mergeCell ref="FUG3:FUN3"/>
    <mergeCell ref="FUO3:FUV3"/>
    <mergeCell ref="FRU3:FSB3"/>
    <mergeCell ref="FSC3:FSJ3"/>
    <mergeCell ref="FSK3:FSR3"/>
    <mergeCell ref="FSS3:FSZ3"/>
    <mergeCell ref="FTA3:FTH3"/>
    <mergeCell ref="FQG3:FQN3"/>
    <mergeCell ref="FQO3:FQV3"/>
    <mergeCell ref="FQW3:FRD3"/>
    <mergeCell ref="FRE3:FRL3"/>
    <mergeCell ref="FRM3:FRT3"/>
    <mergeCell ref="FOS3:FOZ3"/>
    <mergeCell ref="FPA3:FPH3"/>
    <mergeCell ref="FPI3:FPP3"/>
    <mergeCell ref="FPQ3:FPX3"/>
    <mergeCell ref="FPY3:FQF3"/>
    <mergeCell ref="FNE3:FNL3"/>
    <mergeCell ref="FNM3:FNT3"/>
    <mergeCell ref="FNU3:FOB3"/>
    <mergeCell ref="FOC3:FOJ3"/>
    <mergeCell ref="FOK3:FOR3"/>
    <mergeCell ref="FLQ3:FLX3"/>
    <mergeCell ref="FLY3:FMF3"/>
    <mergeCell ref="FMG3:FMN3"/>
    <mergeCell ref="FMO3:FMV3"/>
    <mergeCell ref="FMW3:FND3"/>
    <mergeCell ref="FKC3:FKJ3"/>
    <mergeCell ref="FKK3:FKR3"/>
    <mergeCell ref="FKS3:FKZ3"/>
    <mergeCell ref="FLA3:FLH3"/>
    <mergeCell ref="FLI3:FLP3"/>
    <mergeCell ref="FIO3:FIV3"/>
    <mergeCell ref="FIW3:FJD3"/>
    <mergeCell ref="FJE3:FJL3"/>
    <mergeCell ref="FJM3:FJT3"/>
    <mergeCell ref="FJU3:FKB3"/>
    <mergeCell ref="FHA3:FHH3"/>
    <mergeCell ref="FHI3:FHP3"/>
    <mergeCell ref="FHQ3:FHX3"/>
    <mergeCell ref="FHY3:FIF3"/>
    <mergeCell ref="FIG3:FIN3"/>
    <mergeCell ref="FFM3:FFT3"/>
    <mergeCell ref="FFU3:FGB3"/>
    <mergeCell ref="FGC3:FGJ3"/>
    <mergeCell ref="FGK3:FGR3"/>
    <mergeCell ref="FGS3:FGZ3"/>
    <mergeCell ref="FDY3:FEF3"/>
    <mergeCell ref="FEG3:FEN3"/>
    <mergeCell ref="FEO3:FEV3"/>
    <mergeCell ref="FEW3:FFD3"/>
    <mergeCell ref="FFE3:FFL3"/>
    <mergeCell ref="FCK3:FCR3"/>
    <mergeCell ref="FCS3:FCZ3"/>
    <mergeCell ref="FDA3:FDH3"/>
    <mergeCell ref="FDI3:FDP3"/>
    <mergeCell ref="FDQ3:FDX3"/>
    <mergeCell ref="FAW3:FBD3"/>
    <mergeCell ref="FBE3:FBL3"/>
    <mergeCell ref="FBM3:FBT3"/>
    <mergeCell ref="FBU3:FCB3"/>
    <mergeCell ref="FCC3:FCJ3"/>
    <mergeCell ref="EZI3:EZP3"/>
    <mergeCell ref="EZQ3:EZX3"/>
    <mergeCell ref="EZY3:FAF3"/>
    <mergeCell ref="FAG3:FAN3"/>
    <mergeCell ref="FAO3:FAV3"/>
    <mergeCell ref="EXU3:EYB3"/>
    <mergeCell ref="EYC3:EYJ3"/>
    <mergeCell ref="EYK3:EYR3"/>
    <mergeCell ref="EYS3:EYZ3"/>
    <mergeCell ref="EZA3:EZH3"/>
    <mergeCell ref="EWG3:EWN3"/>
    <mergeCell ref="EWO3:EWV3"/>
    <mergeCell ref="EWW3:EXD3"/>
    <mergeCell ref="EXE3:EXL3"/>
    <mergeCell ref="EXM3:EXT3"/>
    <mergeCell ref="EUS3:EUZ3"/>
    <mergeCell ref="EVA3:EVH3"/>
    <mergeCell ref="EVI3:EVP3"/>
    <mergeCell ref="EVQ3:EVX3"/>
    <mergeCell ref="EVY3:EWF3"/>
    <mergeCell ref="ETE3:ETL3"/>
    <mergeCell ref="ETM3:ETT3"/>
    <mergeCell ref="ETU3:EUB3"/>
    <mergeCell ref="EUC3:EUJ3"/>
    <mergeCell ref="EUK3:EUR3"/>
    <mergeCell ref="ERQ3:ERX3"/>
    <mergeCell ref="ERY3:ESF3"/>
    <mergeCell ref="ESG3:ESN3"/>
    <mergeCell ref="ESO3:ESV3"/>
    <mergeCell ref="ESW3:ETD3"/>
    <mergeCell ref="EQC3:EQJ3"/>
    <mergeCell ref="EQK3:EQR3"/>
    <mergeCell ref="EQS3:EQZ3"/>
    <mergeCell ref="ERA3:ERH3"/>
    <mergeCell ref="ERI3:ERP3"/>
    <mergeCell ref="EOO3:EOV3"/>
    <mergeCell ref="EOW3:EPD3"/>
    <mergeCell ref="EPE3:EPL3"/>
    <mergeCell ref="EPM3:EPT3"/>
    <mergeCell ref="EPU3:EQB3"/>
    <mergeCell ref="ENA3:ENH3"/>
    <mergeCell ref="ENI3:ENP3"/>
    <mergeCell ref="ENQ3:ENX3"/>
    <mergeCell ref="ENY3:EOF3"/>
    <mergeCell ref="EOG3:EON3"/>
    <mergeCell ref="ELM3:ELT3"/>
    <mergeCell ref="ELU3:EMB3"/>
    <mergeCell ref="EMC3:EMJ3"/>
    <mergeCell ref="EMK3:EMR3"/>
    <mergeCell ref="EMS3:EMZ3"/>
    <mergeCell ref="EJY3:EKF3"/>
    <mergeCell ref="EKG3:EKN3"/>
    <mergeCell ref="EKO3:EKV3"/>
    <mergeCell ref="EKW3:ELD3"/>
    <mergeCell ref="ELE3:ELL3"/>
    <mergeCell ref="EIK3:EIR3"/>
    <mergeCell ref="EIS3:EIZ3"/>
    <mergeCell ref="EJA3:EJH3"/>
    <mergeCell ref="EJI3:EJP3"/>
    <mergeCell ref="EJQ3:EJX3"/>
    <mergeCell ref="EGW3:EHD3"/>
    <mergeCell ref="EHE3:EHL3"/>
    <mergeCell ref="EHM3:EHT3"/>
    <mergeCell ref="EHU3:EIB3"/>
    <mergeCell ref="EIC3:EIJ3"/>
    <mergeCell ref="EFI3:EFP3"/>
    <mergeCell ref="EFQ3:EFX3"/>
    <mergeCell ref="EFY3:EGF3"/>
    <mergeCell ref="EGG3:EGN3"/>
    <mergeCell ref="EGO3:EGV3"/>
    <mergeCell ref="EDU3:EEB3"/>
    <mergeCell ref="EEC3:EEJ3"/>
    <mergeCell ref="EEK3:EER3"/>
    <mergeCell ref="EES3:EEZ3"/>
    <mergeCell ref="EFA3:EFH3"/>
    <mergeCell ref="ECG3:ECN3"/>
    <mergeCell ref="ECO3:ECV3"/>
    <mergeCell ref="ECW3:EDD3"/>
    <mergeCell ref="EDE3:EDL3"/>
    <mergeCell ref="EDM3:EDT3"/>
    <mergeCell ref="EAS3:EAZ3"/>
    <mergeCell ref="EBA3:EBH3"/>
    <mergeCell ref="EBI3:EBP3"/>
    <mergeCell ref="EBQ3:EBX3"/>
    <mergeCell ref="EBY3:ECF3"/>
    <mergeCell ref="DZE3:DZL3"/>
    <mergeCell ref="DZM3:DZT3"/>
    <mergeCell ref="DZU3:EAB3"/>
    <mergeCell ref="EAC3:EAJ3"/>
    <mergeCell ref="EAK3:EAR3"/>
    <mergeCell ref="DXQ3:DXX3"/>
    <mergeCell ref="DXY3:DYF3"/>
    <mergeCell ref="DYG3:DYN3"/>
    <mergeCell ref="DYO3:DYV3"/>
    <mergeCell ref="DYW3:DZD3"/>
    <mergeCell ref="DWC3:DWJ3"/>
    <mergeCell ref="DWK3:DWR3"/>
    <mergeCell ref="DWS3:DWZ3"/>
    <mergeCell ref="DXA3:DXH3"/>
    <mergeCell ref="DXI3:DXP3"/>
    <mergeCell ref="DUO3:DUV3"/>
    <mergeCell ref="DUW3:DVD3"/>
    <mergeCell ref="DVE3:DVL3"/>
    <mergeCell ref="DVM3:DVT3"/>
    <mergeCell ref="DVU3:DWB3"/>
    <mergeCell ref="DTA3:DTH3"/>
    <mergeCell ref="DTI3:DTP3"/>
    <mergeCell ref="DTQ3:DTX3"/>
    <mergeCell ref="DTY3:DUF3"/>
    <mergeCell ref="DUG3:DUN3"/>
    <mergeCell ref="DRM3:DRT3"/>
    <mergeCell ref="DRU3:DSB3"/>
    <mergeCell ref="DSC3:DSJ3"/>
    <mergeCell ref="DSK3:DSR3"/>
    <mergeCell ref="DSS3:DSZ3"/>
    <mergeCell ref="DPY3:DQF3"/>
    <mergeCell ref="DQG3:DQN3"/>
    <mergeCell ref="DQO3:DQV3"/>
    <mergeCell ref="DQW3:DRD3"/>
    <mergeCell ref="DRE3:DRL3"/>
    <mergeCell ref="DOK3:DOR3"/>
    <mergeCell ref="DOS3:DOZ3"/>
    <mergeCell ref="DPA3:DPH3"/>
    <mergeCell ref="DPI3:DPP3"/>
    <mergeCell ref="DPQ3:DPX3"/>
    <mergeCell ref="DMW3:DND3"/>
    <mergeCell ref="DNE3:DNL3"/>
    <mergeCell ref="DNM3:DNT3"/>
    <mergeCell ref="DNU3:DOB3"/>
    <mergeCell ref="DOC3:DOJ3"/>
    <mergeCell ref="DLI3:DLP3"/>
    <mergeCell ref="DLQ3:DLX3"/>
    <mergeCell ref="DLY3:DMF3"/>
    <mergeCell ref="DMG3:DMN3"/>
    <mergeCell ref="DMO3:DMV3"/>
    <mergeCell ref="DJU3:DKB3"/>
    <mergeCell ref="DKC3:DKJ3"/>
    <mergeCell ref="DKK3:DKR3"/>
    <mergeCell ref="DKS3:DKZ3"/>
    <mergeCell ref="DLA3:DLH3"/>
    <mergeCell ref="DIG3:DIN3"/>
    <mergeCell ref="DIO3:DIV3"/>
    <mergeCell ref="DIW3:DJD3"/>
    <mergeCell ref="DJE3:DJL3"/>
    <mergeCell ref="DJM3:DJT3"/>
    <mergeCell ref="DGS3:DGZ3"/>
    <mergeCell ref="DHA3:DHH3"/>
    <mergeCell ref="DHI3:DHP3"/>
    <mergeCell ref="DHQ3:DHX3"/>
    <mergeCell ref="DHY3:DIF3"/>
    <mergeCell ref="DFE3:DFL3"/>
    <mergeCell ref="DFM3:DFT3"/>
    <mergeCell ref="DFU3:DGB3"/>
    <mergeCell ref="DGC3:DGJ3"/>
    <mergeCell ref="DGK3:DGR3"/>
    <mergeCell ref="DDQ3:DDX3"/>
    <mergeCell ref="DDY3:DEF3"/>
    <mergeCell ref="DEG3:DEN3"/>
    <mergeCell ref="DEO3:DEV3"/>
    <mergeCell ref="DEW3:DFD3"/>
    <mergeCell ref="DCC3:DCJ3"/>
    <mergeCell ref="DCK3:DCR3"/>
    <mergeCell ref="DCS3:DCZ3"/>
    <mergeCell ref="DDA3:DDH3"/>
    <mergeCell ref="DDI3:DDP3"/>
    <mergeCell ref="DAO3:DAV3"/>
    <mergeCell ref="DAW3:DBD3"/>
    <mergeCell ref="DBE3:DBL3"/>
    <mergeCell ref="DBM3:DBT3"/>
    <mergeCell ref="DBU3:DCB3"/>
    <mergeCell ref="CZA3:CZH3"/>
    <mergeCell ref="CZI3:CZP3"/>
    <mergeCell ref="CZQ3:CZX3"/>
    <mergeCell ref="CZY3:DAF3"/>
    <mergeCell ref="DAG3:DAN3"/>
    <mergeCell ref="CXM3:CXT3"/>
    <mergeCell ref="CXU3:CYB3"/>
    <mergeCell ref="CYC3:CYJ3"/>
    <mergeCell ref="CYK3:CYR3"/>
    <mergeCell ref="CYS3:CYZ3"/>
    <mergeCell ref="CVY3:CWF3"/>
    <mergeCell ref="CWG3:CWN3"/>
    <mergeCell ref="CWO3:CWV3"/>
    <mergeCell ref="CWW3:CXD3"/>
    <mergeCell ref="CXE3:CXL3"/>
    <mergeCell ref="CUK3:CUR3"/>
    <mergeCell ref="CUS3:CUZ3"/>
    <mergeCell ref="CVA3:CVH3"/>
    <mergeCell ref="CVI3:CVP3"/>
    <mergeCell ref="CVQ3:CVX3"/>
    <mergeCell ref="CSW3:CTD3"/>
    <mergeCell ref="CTE3:CTL3"/>
    <mergeCell ref="CTM3:CTT3"/>
    <mergeCell ref="CTU3:CUB3"/>
    <mergeCell ref="CUC3:CUJ3"/>
    <mergeCell ref="CRI3:CRP3"/>
    <mergeCell ref="CRQ3:CRX3"/>
    <mergeCell ref="CRY3:CSF3"/>
    <mergeCell ref="CSG3:CSN3"/>
    <mergeCell ref="CSO3:CSV3"/>
    <mergeCell ref="CPU3:CQB3"/>
    <mergeCell ref="CQC3:CQJ3"/>
    <mergeCell ref="CQK3:CQR3"/>
    <mergeCell ref="CQS3:CQZ3"/>
    <mergeCell ref="CRA3:CRH3"/>
    <mergeCell ref="COG3:CON3"/>
    <mergeCell ref="COO3:COV3"/>
    <mergeCell ref="COW3:CPD3"/>
    <mergeCell ref="CPE3:CPL3"/>
    <mergeCell ref="CPM3:CPT3"/>
    <mergeCell ref="CMS3:CMZ3"/>
    <mergeCell ref="CNA3:CNH3"/>
    <mergeCell ref="CNI3:CNP3"/>
    <mergeCell ref="CNQ3:CNX3"/>
    <mergeCell ref="CNY3:COF3"/>
    <mergeCell ref="CLE3:CLL3"/>
    <mergeCell ref="CLM3:CLT3"/>
    <mergeCell ref="CLU3:CMB3"/>
    <mergeCell ref="CMC3:CMJ3"/>
    <mergeCell ref="CMK3:CMR3"/>
    <mergeCell ref="CJQ3:CJX3"/>
    <mergeCell ref="CJY3:CKF3"/>
    <mergeCell ref="CKG3:CKN3"/>
    <mergeCell ref="CKO3:CKV3"/>
    <mergeCell ref="CKW3:CLD3"/>
    <mergeCell ref="CIC3:CIJ3"/>
    <mergeCell ref="CIK3:CIR3"/>
    <mergeCell ref="CIS3:CIZ3"/>
    <mergeCell ref="CJA3:CJH3"/>
    <mergeCell ref="CJI3:CJP3"/>
    <mergeCell ref="CGO3:CGV3"/>
    <mergeCell ref="CGW3:CHD3"/>
    <mergeCell ref="CHE3:CHL3"/>
    <mergeCell ref="CHM3:CHT3"/>
    <mergeCell ref="CHU3:CIB3"/>
    <mergeCell ref="CFA3:CFH3"/>
    <mergeCell ref="CFI3:CFP3"/>
    <mergeCell ref="CFQ3:CFX3"/>
    <mergeCell ref="CFY3:CGF3"/>
    <mergeCell ref="CGG3:CGN3"/>
    <mergeCell ref="CDM3:CDT3"/>
    <mergeCell ref="CDU3:CEB3"/>
    <mergeCell ref="CEC3:CEJ3"/>
    <mergeCell ref="CEK3:CER3"/>
    <mergeCell ref="CES3:CEZ3"/>
    <mergeCell ref="CBY3:CCF3"/>
    <mergeCell ref="CCG3:CCN3"/>
    <mergeCell ref="CCO3:CCV3"/>
    <mergeCell ref="CCW3:CDD3"/>
    <mergeCell ref="CDE3:CDL3"/>
    <mergeCell ref="CAK3:CAR3"/>
    <mergeCell ref="CAS3:CAZ3"/>
    <mergeCell ref="CBA3:CBH3"/>
    <mergeCell ref="CBI3:CBP3"/>
    <mergeCell ref="CBQ3:CBX3"/>
    <mergeCell ref="BYW3:BZD3"/>
    <mergeCell ref="BZE3:BZL3"/>
    <mergeCell ref="BZM3:BZT3"/>
    <mergeCell ref="BZU3:CAB3"/>
    <mergeCell ref="CAC3:CAJ3"/>
    <mergeCell ref="BXI3:BXP3"/>
    <mergeCell ref="BXQ3:BXX3"/>
    <mergeCell ref="BXY3:BYF3"/>
    <mergeCell ref="BYG3:BYN3"/>
    <mergeCell ref="BYO3:BYV3"/>
    <mergeCell ref="BVU3:BWB3"/>
    <mergeCell ref="BWC3:BWJ3"/>
    <mergeCell ref="BWK3:BWR3"/>
    <mergeCell ref="BWS3:BWZ3"/>
    <mergeCell ref="BXA3:BXH3"/>
    <mergeCell ref="BUG3:BUN3"/>
    <mergeCell ref="BUO3:BUV3"/>
    <mergeCell ref="BUW3:BVD3"/>
    <mergeCell ref="BVE3:BVL3"/>
    <mergeCell ref="BVM3:BVT3"/>
    <mergeCell ref="BSS3:BSZ3"/>
    <mergeCell ref="BTA3:BTH3"/>
    <mergeCell ref="BTI3:BTP3"/>
    <mergeCell ref="BTQ3:BTX3"/>
    <mergeCell ref="BTY3:BUF3"/>
    <mergeCell ref="BRE3:BRL3"/>
    <mergeCell ref="BRM3:BRT3"/>
    <mergeCell ref="BRU3:BSB3"/>
    <mergeCell ref="BSC3:BSJ3"/>
    <mergeCell ref="BSK3:BSR3"/>
    <mergeCell ref="BPQ3:BPX3"/>
    <mergeCell ref="BPY3:BQF3"/>
    <mergeCell ref="BQG3:BQN3"/>
    <mergeCell ref="BQO3:BQV3"/>
    <mergeCell ref="BQW3:BRD3"/>
    <mergeCell ref="BOC3:BOJ3"/>
    <mergeCell ref="BOK3:BOR3"/>
    <mergeCell ref="BOS3:BOZ3"/>
    <mergeCell ref="BPA3:BPH3"/>
    <mergeCell ref="BPI3:BPP3"/>
    <mergeCell ref="BMO3:BMV3"/>
    <mergeCell ref="BMW3:BND3"/>
    <mergeCell ref="BNE3:BNL3"/>
    <mergeCell ref="BNM3:BNT3"/>
    <mergeCell ref="BNU3:BOB3"/>
    <mergeCell ref="BLA3:BLH3"/>
    <mergeCell ref="BLI3:BLP3"/>
    <mergeCell ref="BLQ3:BLX3"/>
    <mergeCell ref="BLY3:BMF3"/>
    <mergeCell ref="BMG3:BMN3"/>
    <mergeCell ref="BJM3:BJT3"/>
    <mergeCell ref="BJU3:BKB3"/>
    <mergeCell ref="BKC3:BKJ3"/>
    <mergeCell ref="BKK3:BKR3"/>
    <mergeCell ref="BKS3:BKZ3"/>
    <mergeCell ref="BHY3:BIF3"/>
    <mergeCell ref="BIG3:BIN3"/>
    <mergeCell ref="BIO3:BIV3"/>
    <mergeCell ref="BIW3:BJD3"/>
    <mergeCell ref="BJE3:BJL3"/>
    <mergeCell ref="BGK3:BGR3"/>
    <mergeCell ref="BGS3:BGZ3"/>
    <mergeCell ref="BHA3:BHH3"/>
    <mergeCell ref="BHI3:BHP3"/>
    <mergeCell ref="BHQ3:BHX3"/>
    <mergeCell ref="BEW3:BFD3"/>
    <mergeCell ref="BFE3:BFL3"/>
    <mergeCell ref="BFM3:BFT3"/>
    <mergeCell ref="BFU3:BGB3"/>
    <mergeCell ref="BGC3:BGJ3"/>
    <mergeCell ref="BDI3:BDP3"/>
    <mergeCell ref="BDQ3:BDX3"/>
    <mergeCell ref="BDY3:BEF3"/>
    <mergeCell ref="BEG3:BEN3"/>
    <mergeCell ref="BEO3:BEV3"/>
    <mergeCell ref="BBU3:BCB3"/>
    <mergeCell ref="BCC3:BCJ3"/>
    <mergeCell ref="BCK3:BCR3"/>
    <mergeCell ref="BCS3:BCZ3"/>
    <mergeCell ref="BDA3:BDH3"/>
    <mergeCell ref="BAG3:BAN3"/>
    <mergeCell ref="BAO3:BAV3"/>
    <mergeCell ref="BAW3:BBD3"/>
    <mergeCell ref="BBE3:BBL3"/>
    <mergeCell ref="BBM3:BBT3"/>
    <mergeCell ref="AYS3:AYZ3"/>
    <mergeCell ref="AZA3:AZH3"/>
    <mergeCell ref="AZI3:AZP3"/>
    <mergeCell ref="AZQ3:AZX3"/>
    <mergeCell ref="AZY3:BAF3"/>
    <mergeCell ref="AXE3:AXL3"/>
    <mergeCell ref="AXM3:AXT3"/>
    <mergeCell ref="AXU3:AYB3"/>
    <mergeCell ref="AYC3:AYJ3"/>
    <mergeCell ref="AYK3:AYR3"/>
    <mergeCell ref="AVQ3:AVX3"/>
    <mergeCell ref="AVY3:AWF3"/>
    <mergeCell ref="AWG3:AWN3"/>
    <mergeCell ref="AWO3:AWV3"/>
    <mergeCell ref="AWW3:AXD3"/>
    <mergeCell ref="AUC3:AUJ3"/>
    <mergeCell ref="AUK3:AUR3"/>
    <mergeCell ref="AUS3:AUZ3"/>
    <mergeCell ref="AVA3:AVH3"/>
    <mergeCell ref="AVI3:AVP3"/>
    <mergeCell ref="ASO3:ASV3"/>
    <mergeCell ref="ASW3:ATD3"/>
    <mergeCell ref="ATE3:ATL3"/>
    <mergeCell ref="ATM3:ATT3"/>
    <mergeCell ref="ATU3:AUB3"/>
    <mergeCell ref="ARA3:ARH3"/>
    <mergeCell ref="ARI3:ARP3"/>
    <mergeCell ref="ARQ3:ARX3"/>
    <mergeCell ref="ARY3:ASF3"/>
    <mergeCell ref="ASG3:ASN3"/>
    <mergeCell ref="APM3:APT3"/>
    <mergeCell ref="APU3:AQB3"/>
    <mergeCell ref="AQC3:AQJ3"/>
    <mergeCell ref="AQK3:AQR3"/>
    <mergeCell ref="AQS3:AQZ3"/>
    <mergeCell ref="ANY3:AOF3"/>
    <mergeCell ref="AOG3:AON3"/>
    <mergeCell ref="AOO3:AOV3"/>
    <mergeCell ref="AOW3:APD3"/>
    <mergeCell ref="APE3:APL3"/>
    <mergeCell ref="AMK3:AMR3"/>
    <mergeCell ref="AMS3:AMZ3"/>
    <mergeCell ref="ANA3:ANH3"/>
    <mergeCell ref="ANI3:ANP3"/>
    <mergeCell ref="ANQ3:ANX3"/>
    <mergeCell ref="AKW3:ALD3"/>
    <mergeCell ref="ALE3:ALL3"/>
    <mergeCell ref="ALM3:ALT3"/>
    <mergeCell ref="ALU3:AMB3"/>
    <mergeCell ref="AMC3:AMJ3"/>
    <mergeCell ref="AJI3:AJP3"/>
    <mergeCell ref="AJQ3:AJX3"/>
    <mergeCell ref="AJY3:AKF3"/>
    <mergeCell ref="AKG3:AKN3"/>
    <mergeCell ref="AKO3:AKV3"/>
    <mergeCell ref="AHU3:AIB3"/>
    <mergeCell ref="AIC3:AIJ3"/>
    <mergeCell ref="AIK3:AIR3"/>
    <mergeCell ref="AIS3:AIZ3"/>
    <mergeCell ref="AJA3:AJH3"/>
    <mergeCell ref="AGG3:AGN3"/>
    <mergeCell ref="AGO3:AGV3"/>
    <mergeCell ref="AGW3:AHD3"/>
    <mergeCell ref="AHE3:AHL3"/>
    <mergeCell ref="AHM3:AHT3"/>
    <mergeCell ref="AES3:AEZ3"/>
    <mergeCell ref="AFA3:AFH3"/>
    <mergeCell ref="AFI3:AFP3"/>
    <mergeCell ref="AFQ3:AFX3"/>
    <mergeCell ref="AFY3:AGF3"/>
    <mergeCell ref="ADE3:ADL3"/>
    <mergeCell ref="ADM3:ADT3"/>
    <mergeCell ref="ADU3:AEB3"/>
    <mergeCell ref="AEC3:AEJ3"/>
    <mergeCell ref="AEK3:AER3"/>
    <mergeCell ref="ABQ3:ABX3"/>
    <mergeCell ref="ABY3:ACF3"/>
    <mergeCell ref="ACG3:ACN3"/>
    <mergeCell ref="ACO3:ACV3"/>
    <mergeCell ref="ACW3:ADD3"/>
    <mergeCell ref="AAC3:AAJ3"/>
    <mergeCell ref="AAK3:AAR3"/>
    <mergeCell ref="AAS3:AAZ3"/>
    <mergeCell ref="ABA3:ABH3"/>
    <mergeCell ref="ABI3:ABP3"/>
    <mergeCell ref="YO3:YV3"/>
    <mergeCell ref="YW3:ZD3"/>
    <mergeCell ref="ZE3:ZL3"/>
    <mergeCell ref="ZM3:ZT3"/>
    <mergeCell ref="ZU3:AAB3"/>
    <mergeCell ref="XA3:XH3"/>
    <mergeCell ref="XI3:XP3"/>
    <mergeCell ref="XQ3:XX3"/>
    <mergeCell ref="XY3:YF3"/>
    <mergeCell ref="YG3:YN3"/>
    <mergeCell ref="VM3:VT3"/>
    <mergeCell ref="VU3:WB3"/>
    <mergeCell ref="WC3:WJ3"/>
    <mergeCell ref="WK3:WR3"/>
    <mergeCell ref="WS3:WZ3"/>
    <mergeCell ref="TY3:UF3"/>
    <mergeCell ref="UG3:UN3"/>
    <mergeCell ref="UO3:UV3"/>
    <mergeCell ref="UW3:VD3"/>
    <mergeCell ref="VE3:VL3"/>
    <mergeCell ref="SK3:SR3"/>
    <mergeCell ref="SS3:SZ3"/>
    <mergeCell ref="TA3:TH3"/>
    <mergeCell ref="TI3:TP3"/>
    <mergeCell ref="TQ3:TX3"/>
    <mergeCell ref="QW3:RD3"/>
    <mergeCell ref="RE3:RL3"/>
    <mergeCell ref="RM3:RT3"/>
    <mergeCell ref="RU3:SB3"/>
    <mergeCell ref="SC3:SJ3"/>
    <mergeCell ref="PI3:PP3"/>
    <mergeCell ref="PQ3:PX3"/>
    <mergeCell ref="PY3:QF3"/>
    <mergeCell ref="QG3:QN3"/>
    <mergeCell ref="QO3:QV3"/>
    <mergeCell ref="NU3:OB3"/>
    <mergeCell ref="OC3:OJ3"/>
    <mergeCell ref="OK3:OR3"/>
    <mergeCell ref="OS3:OZ3"/>
    <mergeCell ref="PA3:PH3"/>
    <mergeCell ref="MG3:MN3"/>
    <mergeCell ref="MO3:MV3"/>
    <mergeCell ref="MW3:ND3"/>
    <mergeCell ref="NE3:NL3"/>
    <mergeCell ref="NM3:NT3"/>
    <mergeCell ref="KS3:KZ3"/>
    <mergeCell ref="LA3:LH3"/>
    <mergeCell ref="LI3:LP3"/>
    <mergeCell ref="LQ3:LX3"/>
    <mergeCell ref="LY3:MF3"/>
    <mergeCell ref="JE3:JL3"/>
    <mergeCell ref="JM3:JT3"/>
    <mergeCell ref="JU3:KB3"/>
    <mergeCell ref="KC3:KJ3"/>
    <mergeCell ref="KK3:KR3"/>
    <mergeCell ref="HQ3:HX3"/>
    <mergeCell ref="HY3:IF3"/>
    <mergeCell ref="IG3:IN3"/>
    <mergeCell ref="IO3:IV3"/>
    <mergeCell ref="IW3:JD3"/>
    <mergeCell ref="GC3:GJ3"/>
    <mergeCell ref="GK3:GR3"/>
    <mergeCell ref="GS3:GZ3"/>
    <mergeCell ref="HA3:HH3"/>
    <mergeCell ref="HI3:HP3"/>
    <mergeCell ref="EO3:EV3"/>
    <mergeCell ref="EW3:FD3"/>
    <mergeCell ref="FE3:FL3"/>
    <mergeCell ref="FM3:FT3"/>
    <mergeCell ref="FU3:GB3"/>
    <mergeCell ref="DA3:DH3"/>
    <mergeCell ref="DI3:DP3"/>
    <mergeCell ref="DQ3:DX3"/>
    <mergeCell ref="DY3:EF3"/>
    <mergeCell ref="EG3:EN3"/>
    <mergeCell ref="XDY2:XEF2"/>
    <mergeCell ref="XEG2:XEN2"/>
    <mergeCell ref="WYS2:WYZ2"/>
    <mergeCell ref="WZA2:WZH2"/>
    <mergeCell ref="WWG2:WWN2"/>
    <mergeCell ref="WWO2:WWV2"/>
    <mergeCell ref="WWW2:WXD2"/>
    <mergeCell ref="WXE2:WXL2"/>
    <mergeCell ref="WXM2:WXT2"/>
    <mergeCell ref="WUS2:WUZ2"/>
    <mergeCell ref="WVA2:WVH2"/>
    <mergeCell ref="WVI2:WVP2"/>
    <mergeCell ref="WVQ2:WVX2"/>
    <mergeCell ref="WVY2:WWF2"/>
    <mergeCell ref="WTE2:WTL2"/>
    <mergeCell ref="WTM2:WTT2"/>
    <mergeCell ref="WTU2:WUB2"/>
    <mergeCell ref="XEO2:XEV2"/>
    <mergeCell ref="XEW2:XFD2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XCK2:XCR2"/>
    <mergeCell ref="XCS2:XCZ2"/>
    <mergeCell ref="XDA2:XDH2"/>
    <mergeCell ref="XDI2:XDP2"/>
    <mergeCell ref="XDQ2:XDX2"/>
    <mergeCell ref="XAW2:XBD2"/>
    <mergeCell ref="XBE2:XBL2"/>
    <mergeCell ref="XBM2:XBT2"/>
    <mergeCell ref="XBU2:XCB2"/>
    <mergeCell ref="XCC2:XCJ2"/>
    <mergeCell ref="WZI2:WZP2"/>
    <mergeCell ref="WZQ2:WZX2"/>
    <mergeCell ref="WZY2:XAF2"/>
    <mergeCell ref="XAG2:XAN2"/>
    <mergeCell ref="XAO2:XAV2"/>
    <mergeCell ref="WXU2:WYB2"/>
    <mergeCell ref="WYC2:WYJ2"/>
    <mergeCell ref="WYK2:WYR2"/>
    <mergeCell ref="WUC2:WUJ2"/>
    <mergeCell ref="WUK2:WUR2"/>
    <mergeCell ref="WRQ2:WRX2"/>
    <mergeCell ref="WRY2:WSF2"/>
    <mergeCell ref="WSG2:WSN2"/>
    <mergeCell ref="WSO2:WSV2"/>
    <mergeCell ref="WSW2:WTD2"/>
    <mergeCell ref="WQC2:WQJ2"/>
    <mergeCell ref="WQK2:WQR2"/>
    <mergeCell ref="WQS2:WQZ2"/>
    <mergeCell ref="WRA2:WRH2"/>
    <mergeCell ref="WRI2:WRP2"/>
    <mergeCell ref="WOO2:WOV2"/>
    <mergeCell ref="WOW2:WPD2"/>
    <mergeCell ref="WPE2:WPL2"/>
    <mergeCell ref="WPM2:WPT2"/>
    <mergeCell ref="WPU2:WQB2"/>
    <mergeCell ref="WNA2:WNH2"/>
    <mergeCell ref="WNI2:WNP2"/>
    <mergeCell ref="WNQ2:WNX2"/>
    <mergeCell ref="WNY2:WOF2"/>
    <mergeCell ref="WOG2:WON2"/>
    <mergeCell ref="WLM2:WLT2"/>
    <mergeCell ref="WLU2:WMB2"/>
    <mergeCell ref="WMC2:WMJ2"/>
    <mergeCell ref="WMK2:WMR2"/>
    <mergeCell ref="WMS2:WMZ2"/>
    <mergeCell ref="WJY2:WKF2"/>
    <mergeCell ref="WKG2:WKN2"/>
    <mergeCell ref="WKO2:WKV2"/>
    <mergeCell ref="WKW2:WLD2"/>
    <mergeCell ref="WLE2:WLL2"/>
    <mergeCell ref="WIK2:WIR2"/>
    <mergeCell ref="WIS2:WIZ2"/>
    <mergeCell ref="WJA2:WJH2"/>
    <mergeCell ref="WJI2:WJP2"/>
    <mergeCell ref="WJQ2:WJX2"/>
    <mergeCell ref="WGW2:WHD2"/>
    <mergeCell ref="WHE2:WHL2"/>
    <mergeCell ref="WHM2:WHT2"/>
    <mergeCell ref="WHU2:WIB2"/>
    <mergeCell ref="WIC2:WIJ2"/>
    <mergeCell ref="WFI2:WFP2"/>
    <mergeCell ref="WFQ2:WFX2"/>
    <mergeCell ref="WFY2:WGF2"/>
    <mergeCell ref="WGG2:WGN2"/>
    <mergeCell ref="WGO2:WGV2"/>
    <mergeCell ref="WDU2:WEB2"/>
    <mergeCell ref="WEC2:WEJ2"/>
    <mergeCell ref="WEK2:WER2"/>
    <mergeCell ref="WES2:WEZ2"/>
    <mergeCell ref="WFA2:WFH2"/>
    <mergeCell ref="WCG2:WCN2"/>
    <mergeCell ref="WCO2:WCV2"/>
    <mergeCell ref="WCW2:WDD2"/>
    <mergeCell ref="WDE2:WDL2"/>
    <mergeCell ref="WDM2:WDT2"/>
    <mergeCell ref="WAS2:WAZ2"/>
    <mergeCell ref="WBA2:WBH2"/>
    <mergeCell ref="WBI2:WBP2"/>
    <mergeCell ref="WBQ2:WBX2"/>
    <mergeCell ref="WBY2:WCF2"/>
    <mergeCell ref="VZE2:VZL2"/>
    <mergeCell ref="VZM2:VZT2"/>
    <mergeCell ref="VZU2:WAB2"/>
    <mergeCell ref="WAC2:WAJ2"/>
    <mergeCell ref="WAK2:WAR2"/>
    <mergeCell ref="VXQ2:VXX2"/>
    <mergeCell ref="VXY2:VYF2"/>
    <mergeCell ref="VYG2:VYN2"/>
    <mergeCell ref="VYO2:VYV2"/>
    <mergeCell ref="VYW2:VZD2"/>
    <mergeCell ref="VWC2:VWJ2"/>
    <mergeCell ref="VWK2:VWR2"/>
    <mergeCell ref="VWS2:VWZ2"/>
    <mergeCell ref="VXA2:VXH2"/>
    <mergeCell ref="VXI2:VXP2"/>
    <mergeCell ref="VUO2:VUV2"/>
    <mergeCell ref="VUW2:VVD2"/>
    <mergeCell ref="VVE2:VVL2"/>
    <mergeCell ref="VVM2:VVT2"/>
    <mergeCell ref="VVU2:VWB2"/>
    <mergeCell ref="VTA2:VTH2"/>
    <mergeCell ref="VTI2:VTP2"/>
    <mergeCell ref="VTQ2:VTX2"/>
    <mergeCell ref="VTY2:VUF2"/>
    <mergeCell ref="VUG2:VUN2"/>
    <mergeCell ref="VRM2:VRT2"/>
    <mergeCell ref="VRU2:VSB2"/>
    <mergeCell ref="VSC2:VSJ2"/>
    <mergeCell ref="VSK2:VSR2"/>
    <mergeCell ref="VSS2:VSZ2"/>
    <mergeCell ref="VPY2:VQF2"/>
    <mergeCell ref="VQG2:VQN2"/>
    <mergeCell ref="VQO2:VQV2"/>
    <mergeCell ref="VQW2:VRD2"/>
    <mergeCell ref="VRE2:VRL2"/>
    <mergeCell ref="VOK2:VOR2"/>
    <mergeCell ref="VOS2:VOZ2"/>
    <mergeCell ref="VPA2:VPH2"/>
    <mergeCell ref="VPI2:VPP2"/>
    <mergeCell ref="VPQ2:VPX2"/>
    <mergeCell ref="VMW2:VND2"/>
    <mergeCell ref="VNE2:VNL2"/>
    <mergeCell ref="VNM2:VNT2"/>
    <mergeCell ref="VNU2:VOB2"/>
    <mergeCell ref="VOC2:VOJ2"/>
    <mergeCell ref="VLI2:VLP2"/>
    <mergeCell ref="VLQ2:VLX2"/>
    <mergeCell ref="VLY2:VMF2"/>
    <mergeCell ref="VMG2:VMN2"/>
    <mergeCell ref="VMO2:VMV2"/>
    <mergeCell ref="VJU2:VKB2"/>
    <mergeCell ref="VKC2:VKJ2"/>
    <mergeCell ref="VKK2:VKR2"/>
    <mergeCell ref="VKS2:VKZ2"/>
    <mergeCell ref="VLA2:VLH2"/>
    <mergeCell ref="VIG2:VIN2"/>
    <mergeCell ref="VIO2:VIV2"/>
    <mergeCell ref="VIW2:VJD2"/>
    <mergeCell ref="VJE2:VJL2"/>
    <mergeCell ref="VJM2:VJT2"/>
    <mergeCell ref="VGS2:VGZ2"/>
    <mergeCell ref="VHA2:VHH2"/>
    <mergeCell ref="VHI2:VHP2"/>
    <mergeCell ref="VHQ2:VHX2"/>
    <mergeCell ref="VHY2:VIF2"/>
    <mergeCell ref="VFE2:VFL2"/>
    <mergeCell ref="VFM2:VFT2"/>
    <mergeCell ref="VFU2:VGB2"/>
    <mergeCell ref="VGC2:VGJ2"/>
    <mergeCell ref="VGK2:VGR2"/>
    <mergeCell ref="VDQ2:VDX2"/>
    <mergeCell ref="VDY2:VEF2"/>
    <mergeCell ref="VEG2:VEN2"/>
    <mergeCell ref="VEO2:VEV2"/>
    <mergeCell ref="VEW2:VFD2"/>
    <mergeCell ref="VCC2:VCJ2"/>
    <mergeCell ref="VCK2:VCR2"/>
    <mergeCell ref="VCS2:VCZ2"/>
    <mergeCell ref="VDA2:VDH2"/>
    <mergeCell ref="VDI2:VDP2"/>
    <mergeCell ref="VAO2:VAV2"/>
    <mergeCell ref="VAW2:VBD2"/>
    <mergeCell ref="VBE2:VBL2"/>
    <mergeCell ref="VBM2:VBT2"/>
    <mergeCell ref="VBU2:VCB2"/>
    <mergeCell ref="UZA2:UZH2"/>
    <mergeCell ref="UZI2:UZP2"/>
    <mergeCell ref="UZQ2:UZX2"/>
    <mergeCell ref="UZY2:VAF2"/>
    <mergeCell ref="VAG2:VAN2"/>
    <mergeCell ref="UXM2:UXT2"/>
    <mergeCell ref="UXU2:UYB2"/>
    <mergeCell ref="UYC2:UYJ2"/>
    <mergeCell ref="UYK2:UYR2"/>
    <mergeCell ref="UYS2:UYZ2"/>
    <mergeCell ref="UVY2:UWF2"/>
    <mergeCell ref="UWG2:UWN2"/>
    <mergeCell ref="UWO2:UWV2"/>
    <mergeCell ref="UWW2:UXD2"/>
    <mergeCell ref="UXE2:UXL2"/>
    <mergeCell ref="UUK2:UUR2"/>
    <mergeCell ref="UUS2:UUZ2"/>
    <mergeCell ref="UVA2:UVH2"/>
    <mergeCell ref="UVI2:UVP2"/>
    <mergeCell ref="UVQ2:UVX2"/>
    <mergeCell ref="USW2:UTD2"/>
    <mergeCell ref="UTE2:UTL2"/>
    <mergeCell ref="UTM2:UTT2"/>
    <mergeCell ref="UTU2:UUB2"/>
    <mergeCell ref="UUC2:UUJ2"/>
    <mergeCell ref="URI2:URP2"/>
    <mergeCell ref="URQ2:URX2"/>
    <mergeCell ref="URY2:USF2"/>
    <mergeCell ref="USG2:USN2"/>
    <mergeCell ref="USO2:USV2"/>
    <mergeCell ref="UPU2:UQB2"/>
    <mergeCell ref="UQC2:UQJ2"/>
    <mergeCell ref="UQK2:UQR2"/>
    <mergeCell ref="UQS2:UQZ2"/>
    <mergeCell ref="URA2:URH2"/>
    <mergeCell ref="UOG2:UON2"/>
    <mergeCell ref="UOO2:UOV2"/>
    <mergeCell ref="UOW2:UPD2"/>
    <mergeCell ref="UPE2:UPL2"/>
    <mergeCell ref="UPM2:UPT2"/>
    <mergeCell ref="UMS2:UMZ2"/>
    <mergeCell ref="UNA2:UNH2"/>
    <mergeCell ref="UNI2:UNP2"/>
    <mergeCell ref="UNQ2:UNX2"/>
    <mergeCell ref="UNY2:UOF2"/>
    <mergeCell ref="ULE2:ULL2"/>
    <mergeCell ref="ULM2:ULT2"/>
    <mergeCell ref="ULU2:UMB2"/>
    <mergeCell ref="UMC2:UMJ2"/>
    <mergeCell ref="UMK2:UMR2"/>
    <mergeCell ref="UJQ2:UJX2"/>
    <mergeCell ref="UJY2:UKF2"/>
    <mergeCell ref="UKG2:UKN2"/>
    <mergeCell ref="UKO2:UKV2"/>
    <mergeCell ref="UKW2:ULD2"/>
    <mergeCell ref="UIC2:UIJ2"/>
    <mergeCell ref="UIK2:UIR2"/>
    <mergeCell ref="UIS2:UIZ2"/>
    <mergeCell ref="UJA2:UJH2"/>
    <mergeCell ref="UJI2:UJP2"/>
    <mergeCell ref="UGO2:UGV2"/>
    <mergeCell ref="UGW2:UHD2"/>
    <mergeCell ref="UHE2:UHL2"/>
    <mergeCell ref="UHM2:UHT2"/>
    <mergeCell ref="UHU2:UIB2"/>
    <mergeCell ref="UFA2:UFH2"/>
    <mergeCell ref="UFI2:UFP2"/>
    <mergeCell ref="UFQ2:UFX2"/>
    <mergeCell ref="UFY2:UGF2"/>
    <mergeCell ref="UGG2:UGN2"/>
    <mergeCell ref="UDM2:UDT2"/>
    <mergeCell ref="UDU2:UEB2"/>
    <mergeCell ref="UEC2:UEJ2"/>
    <mergeCell ref="UEK2:UER2"/>
    <mergeCell ref="UES2:UEZ2"/>
    <mergeCell ref="UBY2:UCF2"/>
    <mergeCell ref="UCG2:UCN2"/>
    <mergeCell ref="UCO2:UCV2"/>
    <mergeCell ref="UCW2:UDD2"/>
    <mergeCell ref="UDE2:UDL2"/>
    <mergeCell ref="UAK2:UAR2"/>
    <mergeCell ref="UAS2:UAZ2"/>
    <mergeCell ref="UBA2:UBH2"/>
    <mergeCell ref="UBI2:UBP2"/>
    <mergeCell ref="UBQ2:UBX2"/>
    <mergeCell ref="TYW2:TZD2"/>
    <mergeCell ref="TZE2:TZL2"/>
    <mergeCell ref="TZM2:TZT2"/>
    <mergeCell ref="TZU2:UAB2"/>
    <mergeCell ref="UAC2:UAJ2"/>
    <mergeCell ref="TXI2:TXP2"/>
    <mergeCell ref="TXQ2:TXX2"/>
    <mergeCell ref="TXY2:TYF2"/>
    <mergeCell ref="TYG2:TYN2"/>
    <mergeCell ref="TYO2:TYV2"/>
    <mergeCell ref="TVU2:TWB2"/>
    <mergeCell ref="TWC2:TWJ2"/>
    <mergeCell ref="TWK2:TWR2"/>
    <mergeCell ref="TWS2:TWZ2"/>
    <mergeCell ref="TXA2:TXH2"/>
    <mergeCell ref="TUG2:TUN2"/>
    <mergeCell ref="TUO2:TUV2"/>
    <mergeCell ref="TUW2:TVD2"/>
    <mergeCell ref="TVE2:TVL2"/>
    <mergeCell ref="TVM2:TVT2"/>
    <mergeCell ref="TSS2:TSZ2"/>
    <mergeCell ref="TTA2:TTH2"/>
    <mergeCell ref="TTI2:TTP2"/>
    <mergeCell ref="TTQ2:TTX2"/>
    <mergeCell ref="TTY2:TUF2"/>
    <mergeCell ref="TRE2:TRL2"/>
    <mergeCell ref="TRM2:TRT2"/>
    <mergeCell ref="TRU2:TSB2"/>
    <mergeCell ref="TSC2:TSJ2"/>
    <mergeCell ref="TSK2:TSR2"/>
    <mergeCell ref="TPQ2:TPX2"/>
    <mergeCell ref="TPY2:TQF2"/>
    <mergeCell ref="TQG2:TQN2"/>
    <mergeCell ref="TQO2:TQV2"/>
    <mergeCell ref="TQW2:TRD2"/>
    <mergeCell ref="TOC2:TOJ2"/>
    <mergeCell ref="TOK2:TOR2"/>
    <mergeCell ref="TOS2:TOZ2"/>
    <mergeCell ref="TPA2:TPH2"/>
    <mergeCell ref="TPI2:TPP2"/>
    <mergeCell ref="TMO2:TMV2"/>
    <mergeCell ref="TMW2:TND2"/>
    <mergeCell ref="TNE2:TNL2"/>
    <mergeCell ref="TNM2:TNT2"/>
    <mergeCell ref="TNU2:TOB2"/>
    <mergeCell ref="TLA2:TLH2"/>
    <mergeCell ref="TLI2:TLP2"/>
    <mergeCell ref="TLQ2:TLX2"/>
    <mergeCell ref="TLY2:TMF2"/>
    <mergeCell ref="TMG2:TMN2"/>
    <mergeCell ref="TJM2:TJT2"/>
    <mergeCell ref="TJU2:TKB2"/>
    <mergeCell ref="TKC2:TKJ2"/>
    <mergeCell ref="TKK2:TKR2"/>
    <mergeCell ref="TKS2:TKZ2"/>
    <mergeCell ref="THY2:TIF2"/>
    <mergeCell ref="TIG2:TIN2"/>
    <mergeCell ref="TIO2:TIV2"/>
    <mergeCell ref="TIW2:TJD2"/>
    <mergeCell ref="TJE2:TJL2"/>
    <mergeCell ref="TGK2:TGR2"/>
    <mergeCell ref="TGS2:TGZ2"/>
    <mergeCell ref="THA2:THH2"/>
    <mergeCell ref="THI2:THP2"/>
    <mergeCell ref="THQ2:THX2"/>
    <mergeCell ref="TEW2:TFD2"/>
    <mergeCell ref="TFE2:TFL2"/>
    <mergeCell ref="TFM2:TFT2"/>
    <mergeCell ref="TFU2:TGB2"/>
    <mergeCell ref="TGC2:TGJ2"/>
    <mergeCell ref="TDI2:TDP2"/>
    <mergeCell ref="TDQ2:TDX2"/>
    <mergeCell ref="TDY2:TEF2"/>
    <mergeCell ref="TEG2:TEN2"/>
    <mergeCell ref="TEO2:TEV2"/>
    <mergeCell ref="TBU2:TCB2"/>
    <mergeCell ref="TCC2:TCJ2"/>
    <mergeCell ref="TCK2:TCR2"/>
    <mergeCell ref="TCS2:TCZ2"/>
    <mergeCell ref="TDA2:TDH2"/>
    <mergeCell ref="TAG2:TAN2"/>
    <mergeCell ref="TAO2:TAV2"/>
    <mergeCell ref="TAW2:TBD2"/>
    <mergeCell ref="TBE2:TBL2"/>
    <mergeCell ref="TBM2:TBT2"/>
    <mergeCell ref="SYS2:SYZ2"/>
    <mergeCell ref="SZA2:SZH2"/>
    <mergeCell ref="SZI2:SZP2"/>
    <mergeCell ref="SZQ2:SZX2"/>
    <mergeCell ref="SZY2:TAF2"/>
    <mergeCell ref="SXE2:SXL2"/>
    <mergeCell ref="SXM2:SXT2"/>
    <mergeCell ref="SXU2:SYB2"/>
    <mergeCell ref="SYC2:SYJ2"/>
    <mergeCell ref="SYK2:SYR2"/>
    <mergeCell ref="SVQ2:SVX2"/>
    <mergeCell ref="SVY2:SWF2"/>
    <mergeCell ref="SWG2:SWN2"/>
    <mergeCell ref="SWO2:SWV2"/>
    <mergeCell ref="SWW2:SXD2"/>
    <mergeCell ref="SUC2:SUJ2"/>
    <mergeCell ref="SUK2:SUR2"/>
    <mergeCell ref="SUS2:SUZ2"/>
    <mergeCell ref="SVA2:SVH2"/>
    <mergeCell ref="SVI2:SVP2"/>
    <mergeCell ref="SSO2:SSV2"/>
    <mergeCell ref="SSW2:STD2"/>
    <mergeCell ref="STE2:STL2"/>
    <mergeCell ref="STM2:STT2"/>
    <mergeCell ref="STU2:SUB2"/>
    <mergeCell ref="SRA2:SRH2"/>
    <mergeCell ref="SRI2:SRP2"/>
    <mergeCell ref="SRQ2:SRX2"/>
    <mergeCell ref="SRY2:SSF2"/>
    <mergeCell ref="SSG2:SSN2"/>
    <mergeCell ref="SPM2:SPT2"/>
    <mergeCell ref="SPU2:SQB2"/>
    <mergeCell ref="SQC2:SQJ2"/>
    <mergeCell ref="SQK2:SQR2"/>
    <mergeCell ref="SQS2:SQZ2"/>
    <mergeCell ref="SNY2:SOF2"/>
    <mergeCell ref="SOG2:SON2"/>
    <mergeCell ref="SOO2:SOV2"/>
    <mergeCell ref="SOW2:SPD2"/>
    <mergeCell ref="SPE2:SPL2"/>
    <mergeCell ref="SMK2:SMR2"/>
    <mergeCell ref="SMS2:SMZ2"/>
    <mergeCell ref="SNA2:SNH2"/>
    <mergeCell ref="SNI2:SNP2"/>
    <mergeCell ref="SNQ2:SNX2"/>
    <mergeCell ref="SKW2:SLD2"/>
    <mergeCell ref="SLE2:SLL2"/>
    <mergeCell ref="SLM2:SLT2"/>
    <mergeCell ref="SLU2:SMB2"/>
    <mergeCell ref="SMC2:SMJ2"/>
    <mergeCell ref="SJI2:SJP2"/>
    <mergeCell ref="SJQ2:SJX2"/>
    <mergeCell ref="SJY2:SKF2"/>
    <mergeCell ref="SKG2:SKN2"/>
    <mergeCell ref="SKO2:SKV2"/>
    <mergeCell ref="SHU2:SIB2"/>
    <mergeCell ref="SIC2:SIJ2"/>
    <mergeCell ref="SIK2:SIR2"/>
    <mergeCell ref="SIS2:SIZ2"/>
    <mergeCell ref="SJA2:SJH2"/>
    <mergeCell ref="SGG2:SGN2"/>
    <mergeCell ref="SGO2:SGV2"/>
    <mergeCell ref="SGW2:SHD2"/>
    <mergeCell ref="SHE2:SHL2"/>
    <mergeCell ref="SHM2:SHT2"/>
    <mergeCell ref="SES2:SEZ2"/>
    <mergeCell ref="SFA2:SFH2"/>
    <mergeCell ref="SFI2:SFP2"/>
    <mergeCell ref="SFQ2:SFX2"/>
    <mergeCell ref="SFY2:SGF2"/>
    <mergeCell ref="SDE2:SDL2"/>
    <mergeCell ref="SDM2:SDT2"/>
    <mergeCell ref="SDU2:SEB2"/>
    <mergeCell ref="SEC2:SEJ2"/>
    <mergeCell ref="SEK2:SER2"/>
    <mergeCell ref="SBQ2:SBX2"/>
    <mergeCell ref="SBY2:SCF2"/>
    <mergeCell ref="SCG2:SCN2"/>
    <mergeCell ref="SCO2:SCV2"/>
    <mergeCell ref="SCW2:SDD2"/>
    <mergeCell ref="SAC2:SAJ2"/>
    <mergeCell ref="SAK2:SAR2"/>
    <mergeCell ref="SAS2:SAZ2"/>
    <mergeCell ref="SBA2:SBH2"/>
    <mergeCell ref="SBI2:SBP2"/>
    <mergeCell ref="RYO2:RYV2"/>
    <mergeCell ref="RYW2:RZD2"/>
    <mergeCell ref="RZE2:RZL2"/>
    <mergeCell ref="RZM2:RZT2"/>
    <mergeCell ref="RZU2:SAB2"/>
    <mergeCell ref="RXA2:RXH2"/>
    <mergeCell ref="RXI2:RXP2"/>
    <mergeCell ref="RXQ2:RXX2"/>
    <mergeCell ref="RXY2:RYF2"/>
    <mergeCell ref="RYG2:RYN2"/>
    <mergeCell ref="RVM2:RVT2"/>
    <mergeCell ref="RVU2:RWB2"/>
    <mergeCell ref="RWC2:RWJ2"/>
    <mergeCell ref="RWK2:RWR2"/>
    <mergeCell ref="RWS2:RWZ2"/>
    <mergeCell ref="RTY2:RUF2"/>
    <mergeCell ref="RUG2:RUN2"/>
    <mergeCell ref="RUO2:RUV2"/>
    <mergeCell ref="RUW2:RVD2"/>
    <mergeCell ref="RVE2:RVL2"/>
    <mergeCell ref="RSK2:RSR2"/>
    <mergeCell ref="RSS2:RSZ2"/>
    <mergeCell ref="RTA2:RTH2"/>
    <mergeCell ref="RTI2:RTP2"/>
    <mergeCell ref="RTQ2:RTX2"/>
    <mergeCell ref="RQW2:RRD2"/>
    <mergeCell ref="RRE2:RRL2"/>
    <mergeCell ref="RRM2:RRT2"/>
    <mergeCell ref="RRU2:RSB2"/>
    <mergeCell ref="RSC2:RSJ2"/>
    <mergeCell ref="RPI2:RPP2"/>
    <mergeCell ref="RPQ2:RPX2"/>
    <mergeCell ref="RPY2:RQF2"/>
    <mergeCell ref="RQG2:RQN2"/>
    <mergeCell ref="RQO2:RQV2"/>
    <mergeCell ref="RNU2:ROB2"/>
    <mergeCell ref="ROC2:ROJ2"/>
    <mergeCell ref="ROK2:ROR2"/>
    <mergeCell ref="ROS2:ROZ2"/>
    <mergeCell ref="RPA2:RPH2"/>
    <mergeCell ref="RMG2:RMN2"/>
    <mergeCell ref="RMO2:RMV2"/>
    <mergeCell ref="RMW2:RND2"/>
    <mergeCell ref="RNE2:RNL2"/>
    <mergeCell ref="RNM2:RNT2"/>
    <mergeCell ref="RKS2:RKZ2"/>
    <mergeCell ref="RLA2:RLH2"/>
    <mergeCell ref="RLI2:RLP2"/>
    <mergeCell ref="RLQ2:RLX2"/>
    <mergeCell ref="RLY2:RMF2"/>
    <mergeCell ref="RJE2:RJL2"/>
    <mergeCell ref="RJM2:RJT2"/>
    <mergeCell ref="RJU2:RKB2"/>
    <mergeCell ref="RKC2:RKJ2"/>
    <mergeCell ref="RKK2:RKR2"/>
    <mergeCell ref="RHQ2:RHX2"/>
    <mergeCell ref="RHY2:RIF2"/>
    <mergeCell ref="RIG2:RIN2"/>
    <mergeCell ref="RIO2:RIV2"/>
    <mergeCell ref="RIW2:RJD2"/>
    <mergeCell ref="RGC2:RGJ2"/>
    <mergeCell ref="RGK2:RGR2"/>
    <mergeCell ref="RGS2:RGZ2"/>
    <mergeCell ref="RHA2:RHH2"/>
    <mergeCell ref="RHI2:RHP2"/>
    <mergeCell ref="REO2:REV2"/>
    <mergeCell ref="REW2:RFD2"/>
    <mergeCell ref="RFE2:RFL2"/>
    <mergeCell ref="RFM2:RFT2"/>
    <mergeCell ref="RFU2:RGB2"/>
    <mergeCell ref="RDA2:RDH2"/>
    <mergeCell ref="RDI2:RDP2"/>
    <mergeCell ref="RDQ2:RDX2"/>
    <mergeCell ref="RDY2:REF2"/>
    <mergeCell ref="REG2:REN2"/>
    <mergeCell ref="RBM2:RBT2"/>
    <mergeCell ref="RBU2:RCB2"/>
    <mergeCell ref="RCC2:RCJ2"/>
    <mergeCell ref="RCK2:RCR2"/>
    <mergeCell ref="RCS2:RCZ2"/>
    <mergeCell ref="QZY2:RAF2"/>
    <mergeCell ref="RAG2:RAN2"/>
    <mergeCell ref="RAO2:RAV2"/>
    <mergeCell ref="RAW2:RBD2"/>
    <mergeCell ref="RBE2:RBL2"/>
    <mergeCell ref="QYK2:QYR2"/>
    <mergeCell ref="QYS2:QYZ2"/>
    <mergeCell ref="QZA2:QZH2"/>
    <mergeCell ref="QZI2:QZP2"/>
    <mergeCell ref="QZQ2:QZX2"/>
    <mergeCell ref="QWW2:QXD2"/>
    <mergeCell ref="QXE2:QXL2"/>
    <mergeCell ref="QXM2:QXT2"/>
    <mergeCell ref="QXU2:QYB2"/>
    <mergeCell ref="QYC2:QYJ2"/>
    <mergeCell ref="QVI2:QVP2"/>
    <mergeCell ref="QVQ2:QVX2"/>
    <mergeCell ref="QVY2:QWF2"/>
    <mergeCell ref="QWG2:QWN2"/>
    <mergeCell ref="QWO2:QWV2"/>
    <mergeCell ref="QTU2:QUB2"/>
    <mergeCell ref="QUC2:QUJ2"/>
    <mergeCell ref="QUK2:QUR2"/>
    <mergeCell ref="QUS2:QUZ2"/>
    <mergeCell ref="QVA2:QVH2"/>
    <mergeCell ref="QSG2:QSN2"/>
    <mergeCell ref="QSO2:QSV2"/>
    <mergeCell ref="QSW2:QTD2"/>
    <mergeCell ref="QTE2:QTL2"/>
    <mergeCell ref="QTM2:QTT2"/>
    <mergeCell ref="QQS2:QQZ2"/>
    <mergeCell ref="QRA2:QRH2"/>
    <mergeCell ref="QRI2:QRP2"/>
    <mergeCell ref="QRQ2:QRX2"/>
    <mergeCell ref="QRY2:QSF2"/>
    <mergeCell ref="QPE2:QPL2"/>
    <mergeCell ref="QPM2:QPT2"/>
    <mergeCell ref="QPU2:QQB2"/>
    <mergeCell ref="QQC2:QQJ2"/>
    <mergeCell ref="QQK2:QQR2"/>
    <mergeCell ref="QNQ2:QNX2"/>
    <mergeCell ref="QNY2:QOF2"/>
    <mergeCell ref="QOG2:QON2"/>
    <mergeCell ref="QOO2:QOV2"/>
    <mergeCell ref="QOW2:QPD2"/>
    <mergeCell ref="QMC2:QMJ2"/>
    <mergeCell ref="QMK2:QMR2"/>
    <mergeCell ref="QMS2:QMZ2"/>
    <mergeCell ref="QNA2:QNH2"/>
    <mergeCell ref="QNI2:QNP2"/>
    <mergeCell ref="QKO2:QKV2"/>
    <mergeCell ref="QKW2:QLD2"/>
    <mergeCell ref="QLE2:QLL2"/>
    <mergeCell ref="QLM2:QLT2"/>
    <mergeCell ref="QLU2:QMB2"/>
    <mergeCell ref="QJA2:QJH2"/>
    <mergeCell ref="QJI2:QJP2"/>
    <mergeCell ref="QJQ2:QJX2"/>
    <mergeCell ref="QJY2:QKF2"/>
    <mergeCell ref="QKG2:QKN2"/>
    <mergeCell ref="QHM2:QHT2"/>
    <mergeCell ref="QHU2:QIB2"/>
    <mergeCell ref="QIC2:QIJ2"/>
    <mergeCell ref="QIK2:QIR2"/>
    <mergeCell ref="QIS2:QIZ2"/>
    <mergeCell ref="QFY2:QGF2"/>
    <mergeCell ref="QGG2:QGN2"/>
    <mergeCell ref="QGO2:QGV2"/>
    <mergeCell ref="QGW2:QHD2"/>
    <mergeCell ref="QHE2:QHL2"/>
    <mergeCell ref="QEK2:QER2"/>
    <mergeCell ref="QES2:QEZ2"/>
    <mergeCell ref="QFA2:QFH2"/>
    <mergeCell ref="QFI2:QFP2"/>
    <mergeCell ref="QFQ2:QFX2"/>
    <mergeCell ref="QCW2:QDD2"/>
    <mergeCell ref="QDE2:QDL2"/>
    <mergeCell ref="QDM2:QDT2"/>
    <mergeCell ref="QDU2:QEB2"/>
    <mergeCell ref="QEC2:QEJ2"/>
    <mergeCell ref="QBI2:QBP2"/>
    <mergeCell ref="QBQ2:QBX2"/>
    <mergeCell ref="QBY2:QCF2"/>
    <mergeCell ref="QCG2:QCN2"/>
    <mergeCell ref="QCO2:QCV2"/>
    <mergeCell ref="PZU2:QAB2"/>
    <mergeCell ref="QAC2:QAJ2"/>
    <mergeCell ref="QAK2:QAR2"/>
    <mergeCell ref="QAS2:QAZ2"/>
    <mergeCell ref="QBA2:QBH2"/>
    <mergeCell ref="PYG2:PYN2"/>
    <mergeCell ref="PYO2:PYV2"/>
    <mergeCell ref="PYW2:PZD2"/>
    <mergeCell ref="PZE2:PZL2"/>
    <mergeCell ref="PZM2:PZT2"/>
    <mergeCell ref="PWS2:PWZ2"/>
    <mergeCell ref="PXA2:PXH2"/>
    <mergeCell ref="PXI2:PXP2"/>
    <mergeCell ref="PXQ2:PXX2"/>
    <mergeCell ref="PXY2:PYF2"/>
    <mergeCell ref="PVE2:PVL2"/>
    <mergeCell ref="PVM2:PVT2"/>
    <mergeCell ref="PVU2:PWB2"/>
    <mergeCell ref="PWC2:PWJ2"/>
    <mergeCell ref="PWK2:PWR2"/>
    <mergeCell ref="PTQ2:PTX2"/>
    <mergeCell ref="PTY2:PUF2"/>
    <mergeCell ref="PUG2:PUN2"/>
    <mergeCell ref="PUO2:PUV2"/>
    <mergeCell ref="PUW2:PVD2"/>
    <mergeCell ref="PSC2:PSJ2"/>
    <mergeCell ref="PSK2:PSR2"/>
    <mergeCell ref="PSS2:PSZ2"/>
    <mergeCell ref="PTA2:PTH2"/>
    <mergeCell ref="PTI2:PTP2"/>
    <mergeCell ref="PQO2:PQV2"/>
    <mergeCell ref="PQW2:PRD2"/>
    <mergeCell ref="PRE2:PRL2"/>
    <mergeCell ref="PRM2:PRT2"/>
    <mergeCell ref="PRU2:PSB2"/>
    <mergeCell ref="PPA2:PPH2"/>
    <mergeCell ref="PPI2:PPP2"/>
    <mergeCell ref="PPQ2:PPX2"/>
    <mergeCell ref="PPY2:PQF2"/>
    <mergeCell ref="PQG2:PQN2"/>
    <mergeCell ref="PNM2:PNT2"/>
    <mergeCell ref="PNU2:POB2"/>
    <mergeCell ref="POC2:POJ2"/>
    <mergeCell ref="POK2:POR2"/>
    <mergeCell ref="POS2:POZ2"/>
    <mergeCell ref="PLY2:PMF2"/>
    <mergeCell ref="PMG2:PMN2"/>
    <mergeCell ref="PMO2:PMV2"/>
    <mergeCell ref="PMW2:PND2"/>
    <mergeCell ref="PNE2:PNL2"/>
    <mergeCell ref="PKK2:PKR2"/>
    <mergeCell ref="PKS2:PKZ2"/>
    <mergeCell ref="PLA2:PLH2"/>
    <mergeCell ref="PLI2:PLP2"/>
    <mergeCell ref="PLQ2:PLX2"/>
    <mergeCell ref="PIW2:PJD2"/>
    <mergeCell ref="PJE2:PJL2"/>
    <mergeCell ref="PJM2:PJT2"/>
    <mergeCell ref="PJU2:PKB2"/>
    <mergeCell ref="PKC2:PKJ2"/>
    <mergeCell ref="PHI2:PHP2"/>
    <mergeCell ref="PHQ2:PHX2"/>
    <mergeCell ref="PHY2:PIF2"/>
    <mergeCell ref="PIG2:PIN2"/>
    <mergeCell ref="PIO2:PIV2"/>
    <mergeCell ref="PFU2:PGB2"/>
    <mergeCell ref="PGC2:PGJ2"/>
    <mergeCell ref="PGK2:PGR2"/>
    <mergeCell ref="PGS2:PGZ2"/>
    <mergeCell ref="PHA2:PHH2"/>
    <mergeCell ref="PEG2:PEN2"/>
    <mergeCell ref="PEO2:PEV2"/>
    <mergeCell ref="PEW2:PFD2"/>
    <mergeCell ref="PFE2:PFL2"/>
    <mergeCell ref="PFM2:PFT2"/>
    <mergeCell ref="PCS2:PCZ2"/>
    <mergeCell ref="PDA2:PDH2"/>
    <mergeCell ref="PDI2:PDP2"/>
    <mergeCell ref="PDQ2:PDX2"/>
    <mergeCell ref="PDY2:PEF2"/>
    <mergeCell ref="PBE2:PBL2"/>
    <mergeCell ref="PBM2:PBT2"/>
    <mergeCell ref="PBU2:PCB2"/>
    <mergeCell ref="PCC2:PCJ2"/>
    <mergeCell ref="PCK2:PCR2"/>
    <mergeCell ref="OZQ2:OZX2"/>
    <mergeCell ref="OZY2:PAF2"/>
    <mergeCell ref="PAG2:PAN2"/>
    <mergeCell ref="PAO2:PAV2"/>
    <mergeCell ref="PAW2:PBD2"/>
    <mergeCell ref="OYC2:OYJ2"/>
    <mergeCell ref="OYK2:OYR2"/>
    <mergeCell ref="OYS2:OYZ2"/>
    <mergeCell ref="OZA2:OZH2"/>
    <mergeCell ref="OZI2:OZP2"/>
    <mergeCell ref="OWO2:OWV2"/>
    <mergeCell ref="OWW2:OXD2"/>
    <mergeCell ref="OXE2:OXL2"/>
    <mergeCell ref="OXM2:OXT2"/>
    <mergeCell ref="OXU2:OYB2"/>
    <mergeCell ref="OVA2:OVH2"/>
    <mergeCell ref="OVI2:OVP2"/>
    <mergeCell ref="OVQ2:OVX2"/>
    <mergeCell ref="OVY2:OWF2"/>
    <mergeCell ref="OWG2:OWN2"/>
    <mergeCell ref="OTM2:OTT2"/>
    <mergeCell ref="OTU2:OUB2"/>
    <mergeCell ref="OUC2:OUJ2"/>
    <mergeCell ref="OUK2:OUR2"/>
    <mergeCell ref="OUS2:OUZ2"/>
    <mergeCell ref="ORY2:OSF2"/>
    <mergeCell ref="OSG2:OSN2"/>
    <mergeCell ref="OSO2:OSV2"/>
    <mergeCell ref="OSW2:OTD2"/>
    <mergeCell ref="OTE2:OTL2"/>
    <mergeCell ref="OQK2:OQR2"/>
    <mergeCell ref="OQS2:OQZ2"/>
    <mergeCell ref="ORA2:ORH2"/>
    <mergeCell ref="ORI2:ORP2"/>
    <mergeCell ref="ORQ2:ORX2"/>
    <mergeCell ref="OOW2:OPD2"/>
    <mergeCell ref="OPE2:OPL2"/>
    <mergeCell ref="OPM2:OPT2"/>
    <mergeCell ref="OPU2:OQB2"/>
    <mergeCell ref="OQC2:OQJ2"/>
    <mergeCell ref="ONI2:ONP2"/>
    <mergeCell ref="ONQ2:ONX2"/>
    <mergeCell ref="ONY2:OOF2"/>
    <mergeCell ref="OOG2:OON2"/>
    <mergeCell ref="OOO2:OOV2"/>
    <mergeCell ref="OLU2:OMB2"/>
    <mergeCell ref="OMC2:OMJ2"/>
    <mergeCell ref="OMK2:OMR2"/>
    <mergeCell ref="OMS2:OMZ2"/>
    <mergeCell ref="ONA2:ONH2"/>
    <mergeCell ref="OKG2:OKN2"/>
    <mergeCell ref="OKO2:OKV2"/>
    <mergeCell ref="OKW2:OLD2"/>
    <mergeCell ref="OLE2:OLL2"/>
    <mergeCell ref="OLM2:OLT2"/>
    <mergeCell ref="OIS2:OIZ2"/>
    <mergeCell ref="OJA2:OJH2"/>
    <mergeCell ref="OJI2:OJP2"/>
    <mergeCell ref="OJQ2:OJX2"/>
    <mergeCell ref="OJY2:OKF2"/>
    <mergeCell ref="OHE2:OHL2"/>
    <mergeCell ref="OHM2:OHT2"/>
    <mergeCell ref="OHU2:OIB2"/>
    <mergeCell ref="OIC2:OIJ2"/>
    <mergeCell ref="OIK2:OIR2"/>
    <mergeCell ref="OFQ2:OFX2"/>
    <mergeCell ref="OFY2:OGF2"/>
    <mergeCell ref="OGG2:OGN2"/>
    <mergeCell ref="OGO2:OGV2"/>
    <mergeCell ref="OGW2:OHD2"/>
    <mergeCell ref="OEC2:OEJ2"/>
    <mergeCell ref="OEK2:OER2"/>
    <mergeCell ref="OES2:OEZ2"/>
    <mergeCell ref="OFA2:OFH2"/>
    <mergeCell ref="OFI2:OFP2"/>
    <mergeCell ref="OCO2:OCV2"/>
    <mergeCell ref="OCW2:ODD2"/>
    <mergeCell ref="ODE2:ODL2"/>
    <mergeCell ref="ODM2:ODT2"/>
    <mergeCell ref="ODU2:OEB2"/>
    <mergeCell ref="OBA2:OBH2"/>
    <mergeCell ref="OBI2:OBP2"/>
    <mergeCell ref="OBQ2:OBX2"/>
    <mergeCell ref="OBY2:OCF2"/>
    <mergeCell ref="OCG2:OCN2"/>
    <mergeCell ref="NZM2:NZT2"/>
    <mergeCell ref="NZU2:OAB2"/>
    <mergeCell ref="OAC2:OAJ2"/>
    <mergeCell ref="OAK2:OAR2"/>
    <mergeCell ref="OAS2:OAZ2"/>
    <mergeCell ref="NXY2:NYF2"/>
    <mergeCell ref="NYG2:NYN2"/>
    <mergeCell ref="NYO2:NYV2"/>
    <mergeCell ref="NYW2:NZD2"/>
    <mergeCell ref="NZE2:NZL2"/>
    <mergeCell ref="NWK2:NWR2"/>
    <mergeCell ref="NWS2:NWZ2"/>
    <mergeCell ref="NXA2:NXH2"/>
    <mergeCell ref="NXI2:NXP2"/>
    <mergeCell ref="NXQ2:NXX2"/>
    <mergeCell ref="NUW2:NVD2"/>
    <mergeCell ref="NVE2:NVL2"/>
    <mergeCell ref="NVM2:NVT2"/>
    <mergeCell ref="NVU2:NWB2"/>
    <mergeCell ref="NWC2:NWJ2"/>
    <mergeCell ref="NTI2:NTP2"/>
    <mergeCell ref="NTQ2:NTX2"/>
    <mergeCell ref="NTY2:NUF2"/>
    <mergeCell ref="NUG2:NUN2"/>
    <mergeCell ref="NUO2:NUV2"/>
    <mergeCell ref="NRU2:NSB2"/>
    <mergeCell ref="NSC2:NSJ2"/>
    <mergeCell ref="NSK2:NSR2"/>
    <mergeCell ref="NSS2:NSZ2"/>
    <mergeCell ref="NTA2:NTH2"/>
    <mergeCell ref="NQG2:NQN2"/>
    <mergeCell ref="NQO2:NQV2"/>
    <mergeCell ref="NQW2:NRD2"/>
    <mergeCell ref="NRE2:NRL2"/>
    <mergeCell ref="NRM2:NRT2"/>
    <mergeCell ref="NOS2:NOZ2"/>
    <mergeCell ref="NPA2:NPH2"/>
    <mergeCell ref="NPI2:NPP2"/>
    <mergeCell ref="NPQ2:NPX2"/>
    <mergeCell ref="NPY2:NQF2"/>
    <mergeCell ref="NNE2:NNL2"/>
    <mergeCell ref="NNM2:NNT2"/>
    <mergeCell ref="NNU2:NOB2"/>
    <mergeCell ref="NOC2:NOJ2"/>
    <mergeCell ref="NOK2:NOR2"/>
    <mergeCell ref="NLQ2:NLX2"/>
    <mergeCell ref="NLY2:NMF2"/>
    <mergeCell ref="NMG2:NMN2"/>
    <mergeCell ref="NMO2:NMV2"/>
    <mergeCell ref="NMW2:NND2"/>
    <mergeCell ref="NKC2:NKJ2"/>
    <mergeCell ref="NKK2:NKR2"/>
    <mergeCell ref="NKS2:NKZ2"/>
    <mergeCell ref="NLA2:NLH2"/>
    <mergeCell ref="NLI2:NLP2"/>
    <mergeCell ref="NIO2:NIV2"/>
    <mergeCell ref="NIW2:NJD2"/>
    <mergeCell ref="NJE2:NJL2"/>
    <mergeCell ref="NJM2:NJT2"/>
    <mergeCell ref="NJU2:NKB2"/>
    <mergeCell ref="NHA2:NHH2"/>
    <mergeCell ref="NHI2:NHP2"/>
    <mergeCell ref="NHQ2:NHX2"/>
    <mergeCell ref="NHY2:NIF2"/>
    <mergeCell ref="NIG2:NIN2"/>
    <mergeCell ref="NFM2:NFT2"/>
    <mergeCell ref="NFU2:NGB2"/>
    <mergeCell ref="NGC2:NGJ2"/>
    <mergeCell ref="NGK2:NGR2"/>
    <mergeCell ref="NGS2:NGZ2"/>
    <mergeCell ref="NDY2:NEF2"/>
    <mergeCell ref="NEG2:NEN2"/>
    <mergeCell ref="NEO2:NEV2"/>
    <mergeCell ref="NEW2:NFD2"/>
    <mergeCell ref="NFE2:NFL2"/>
    <mergeCell ref="NCK2:NCR2"/>
    <mergeCell ref="NCS2:NCZ2"/>
    <mergeCell ref="NDA2:NDH2"/>
    <mergeCell ref="NDI2:NDP2"/>
    <mergeCell ref="NDQ2:NDX2"/>
    <mergeCell ref="NAW2:NBD2"/>
    <mergeCell ref="NBE2:NBL2"/>
    <mergeCell ref="NBM2:NBT2"/>
    <mergeCell ref="NBU2:NCB2"/>
    <mergeCell ref="NCC2:NCJ2"/>
    <mergeCell ref="MZI2:MZP2"/>
    <mergeCell ref="MZQ2:MZX2"/>
    <mergeCell ref="MZY2:NAF2"/>
    <mergeCell ref="NAG2:NAN2"/>
    <mergeCell ref="NAO2:NAV2"/>
    <mergeCell ref="MXU2:MYB2"/>
    <mergeCell ref="MYC2:MYJ2"/>
    <mergeCell ref="MYK2:MYR2"/>
    <mergeCell ref="MYS2:MYZ2"/>
    <mergeCell ref="MZA2:MZH2"/>
    <mergeCell ref="MWG2:MWN2"/>
    <mergeCell ref="MWO2:MWV2"/>
    <mergeCell ref="MWW2:MXD2"/>
    <mergeCell ref="MXE2:MXL2"/>
    <mergeCell ref="MXM2:MXT2"/>
    <mergeCell ref="MUS2:MUZ2"/>
    <mergeCell ref="MVA2:MVH2"/>
    <mergeCell ref="MVI2:MVP2"/>
    <mergeCell ref="MVQ2:MVX2"/>
    <mergeCell ref="MVY2:MWF2"/>
    <mergeCell ref="MTE2:MTL2"/>
    <mergeCell ref="MTM2:MTT2"/>
    <mergeCell ref="MTU2:MUB2"/>
    <mergeCell ref="MUC2:MUJ2"/>
    <mergeCell ref="MUK2:MUR2"/>
    <mergeCell ref="MRQ2:MRX2"/>
    <mergeCell ref="MRY2:MSF2"/>
    <mergeCell ref="MSG2:MSN2"/>
    <mergeCell ref="MSO2:MSV2"/>
    <mergeCell ref="MSW2:MTD2"/>
    <mergeCell ref="MQC2:MQJ2"/>
    <mergeCell ref="MQK2:MQR2"/>
    <mergeCell ref="MQS2:MQZ2"/>
    <mergeCell ref="MRA2:MRH2"/>
    <mergeCell ref="MRI2:MRP2"/>
    <mergeCell ref="MOO2:MOV2"/>
    <mergeCell ref="MOW2:MPD2"/>
    <mergeCell ref="MPE2:MPL2"/>
    <mergeCell ref="MPM2:MPT2"/>
    <mergeCell ref="MPU2:MQB2"/>
    <mergeCell ref="MNA2:MNH2"/>
    <mergeCell ref="MNI2:MNP2"/>
    <mergeCell ref="MNQ2:MNX2"/>
    <mergeCell ref="MNY2:MOF2"/>
    <mergeCell ref="MOG2:MON2"/>
    <mergeCell ref="MLM2:MLT2"/>
    <mergeCell ref="MLU2:MMB2"/>
    <mergeCell ref="MMC2:MMJ2"/>
    <mergeCell ref="MMK2:MMR2"/>
    <mergeCell ref="MMS2:MMZ2"/>
    <mergeCell ref="MJY2:MKF2"/>
    <mergeCell ref="MKG2:MKN2"/>
    <mergeCell ref="MKO2:MKV2"/>
    <mergeCell ref="MKW2:MLD2"/>
    <mergeCell ref="MLE2:MLL2"/>
    <mergeCell ref="MIK2:MIR2"/>
    <mergeCell ref="MIS2:MIZ2"/>
    <mergeCell ref="MJA2:MJH2"/>
    <mergeCell ref="MJI2:MJP2"/>
    <mergeCell ref="MJQ2:MJX2"/>
    <mergeCell ref="MGW2:MHD2"/>
    <mergeCell ref="MHE2:MHL2"/>
    <mergeCell ref="MHM2:MHT2"/>
    <mergeCell ref="MHU2:MIB2"/>
    <mergeCell ref="MIC2:MIJ2"/>
    <mergeCell ref="MFI2:MFP2"/>
    <mergeCell ref="MFQ2:MFX2"/>
    <mergeCell ref="MFY2:MGF2"/>
    <mergeCell ref="MGG2:MGN2"/>
    <mergeCell ref="MGO2:MGV2"/>
    <mergeCell ref="MDU2:MEB2"/>
    <mergeCell ref="MEC2:MEJ2"/>
    <mergeCell ref="MEK2:MER2"/>
    <mergeCell ref="MES2:MEZ2"/>
    <mergeCell ref="MFA2:MFH2"/>
    <mergeCell ref="MCG2:MCN2"/>
    <mergeCell ref="MCO2:MCV2"/>
    <mergeCell ref="MCW2:MDD2"/>
    <mergeCell ref="MDE2:MDL2"/>
    <mergeCell ref="MDM2:MDT2"/>
    <mergeCell ref="MAS2:MAZ2"/>
    <mergeCell ref="MBA2:MBH2"/>
    <mergeCell ref="MBI2:MBP2"/>
    <mergeCell ref="MBQ2:MBX2"/>
    <mergeCell ref="MBY2:MCF2"/>
    <mergeCell ref="LZE2:LZL2"/>
    <mergeCell ref="LZM2:LZT2"/>
    <mergeCell ref="LZU2:MAB2"/>
    <mergeCell ref="MAC2:MAJ2"/>
    <mergeCell ref="MAK2:MAR2"/>
    <mergeCell ref="LXQ2:LXX2"/>
    <mergeCell ref="LXY2:LYF2"/>
    <mergeCell ref="LYG2:LYN2"/>
    <mergeCell ref="LYO2:LYV2"/>
    <mergeCell ref="LYW2:LZD2"/>
    <mergeCell ref="LWC2:LWJ2"/>
    <mergeCell ref="LWK2:LWR2"/>
    <mergeCell ref="LWS2:LWZ2"/>
    <mergeCell ref="LXA2:LXH2"/>
    <mergeCell ref="LXI2:LXP2"/>
    <mergeCell ref="LUO2:LUV2"/>
    <mergeCell ref="LUW2:LVD2"/>
    <mergeCell ref="LVE2:LVL2"/>
    <mergeCell ref="LVM2:LVT2"/>
    <mergeCell ref="LVU2:LWB2"/>
    <mergeCell ref="LTA2:LTH2"/>
    <mergeCell ref="LTI2:LTP2"/>
    <mergeCell ref="LTQ2:LTX2"/>
    <mergeCell ref="LTY2:LUF2"/>
    <mergeCell ref="LUG2:LUN2"/>
    <mergeCell ref="LRM2:LRT2"/>
    <mergeCell ref="LRU2:LSB2"/>
    <mergeCell ref="LSC2:LSJ2"/>
    <mergeCell ref="LSK2:LSR2"/>
    <mergeCell ref="LSS2:LSZ2"/>
    <mergeCell ref="LPY2:LQF2"/>
    <mergeCell ref="LQG2:LQN2"/>
    <mergeCell ref="LQO2:LQV2"/>
    <mergeCell ref="LQW2:LRD2"/>
    <mergeCell ref="LRE2:LRL2"/>
    <mergeCell ref="LOK2:LOR2"/>
    <mergeCell ref="LOS2:LOZ2"/>
    <mergeCell ref="LPA2:LPH2"/>
    <mergeCell ref="LPI2:LPP2"/>
    <mergeCell ref="LPQ2:LPX2"/>
    <mergeCell ref="LMW2:LND2"/>
    <mergeCell ref="LNE2:LNL2"/>
    <mergeCell ref="LNM2:LNT2"/>
    <mergeCell ref="LNU2:LOB2"/>
    <mergeCell ref="LOC2:LOJ2"/>
    <mergeCell ref="LLI2:LLP2"/>
    <mergeCell ref="LLQ2:LLX2"/>
    <mergeCell ref="LLY2:LMF2"/>
    <mergeCell ref="LMG2:LMN2"/>
    <mergeCell ref="LMO2:LMV2"/>
    <mergeCell ref="LJU2:LKB2"/>
    <mergeCell ref="LKC2:LKJ2"/>
    <mergeCell ref="LKK2:LKR2"/>
    <mergeCell ref="LKS2:LKZ2"/>
    <mergeCell ref="LLA2:LLH2"/>
    <mergeCell ref="LIG2:LIN2"/>
    <mergeCell ref="LIO2:LIV2"/>
    <mergeCell ref="LIW2:LJD2"/>
    <mergeCell ref="LJE2:LJL2"/>
    <mergeCell ref="LJM2:LJT2"/>
    <mergeCell ref="LGS2:LGZ2"/>
    <mergeCell ref="LHA2:LHH2"/>
    <mergeCell ref="LHI2:LHP2"/>
    <mergeCell ref="LHQ2:LHX2"/>
    <mergeCell ref="LHY2:LIF2"/>
    <mergeCell ref="LFE2:LFL2"/>
    <mergeCell ref="LFM2:LFT2"/>
    <mergeCell ref="LFU2:LGB2"/>
    <mergeCell ref="LGC2:LGJ2"/>
    <mergeCell ref="LGK2:LGR2"/>
    <mergeCell ref="LDQ2:LDX2"/>
    <mergeCell ref="LDY2:LEF2"/>
    <mergeCell ref="LEG2:LEN2"/>
    <mergeCell ref="LEO2:LEV2"/>
    <mergeCell ref="LEW2:LFD2"/>
    <mergeCell ref="LCC2:LCJ2"/>
    <mergeCell ref="LCK2:LCR2"/>
    <mergeCell ref="LCS2:LCZ2"/>
    <mergeCell ref="LDA2:LDH2"/>
    <mergeCell ref="LDI2:LDP2"/>
    <mergeCell ref="LAO2:LAV2"/>
    <mergeCell ref="LAW2:LBD2"/>
    <mergeCell ref="LBE2:LBL2"/>
    <mergeCell ref="LBM2:LBT2"/>
    <mergeCell ref="LBU2:LCB2"/>
    <mergeCell ref="KZA2:KZH2"/>
    <mergeCell ref="KZI2:KZP2"/>
    <mergeCell ref="KZQ2:KZX2"/>
    <mergeCell ref="KZY2:LAF2"/>
    <mergeCell ref="LAG2:LAN2"/>
    <mergeCell ref="KXM2:KXT2"/>
    <mergeCell ref="KXU2:KYB2"/>
    <mergeCell ref="KYC2:KYJ2"/>
    <mergeCell ref="KYK2:KYR2"/>
    <mergeCell ref="KYS2:KYZ2"/>
    <mergeCell ref="KVY2:KWF2"/>
    <mergeCell ref="KWG2:KWN2"/>
    <mergeCell ref="KWO2:KWV2"/>
    <mergeCell ref="KWW2:KXD2"/>
    <mergeCell ref="KXE2:KXL2"/>
    <mergeCell ref="KUK2:KUR2"/>
    <mergeCell ref="KUS2:KUZ2"/>
    <mergeCell ref="KVA2:KVH2"/>
    <mergeCell ref="KVI2:KVP2"/>
    <mergeCell ref="KVQ2:KVX2"/>
    <mergeCell ref="KSW2:KTD2"/>
    <mergeCell ref="KTE2:KTL2"/>
    <mergeCell ref="KTM2:KTT2"/>
    <mergeCell ref="KTU2:KUB2"/>
    <mergeCell ref="KUC2:KUJ2"/>
    <mergeCell ref="KRI2:KRP2"/>
    <mergeCell ref="KRQ2:KRX2"/>
    <mergeCell ref="KRY2:KSF2"/>
    <mergeCell ref="KSG2:KSN2"/>
    <mergeCell ref="KSO2:KSV2"/>
    <mergeCell ref="KPU2:KQB2"/>
    <mergeCell ref="KQC2:KQJ2"/>
    <mergeCell ref="KQK2:KQR2"/>
    <mergeCell ref="KQS2:KQZ2"/>
    <mergeCell ref="KRA2:KRH2"/>
    <mergeCell ref="KOG2:KON2"/>
    <mergeCell ref="KOO2:KOV2"/>
    <mergeCell ref="KOW2:KPD2"/>
    <mergeCell ref="KPE2:KPL2"/>
    <mergeCell ref="KPM2:KPT2"/>
    <mergeCell ref="KMS2:KMZ2"/>
    <mergeCell ref="KNA2:KNH2"/>
    <mergeCell ref="KNI2:KNP2"/>
    <mergeCell ref="KNQ2:KNX2"/>
    <mergeCell ref="KNY2:KOF2"/>
    <mergeCell ref="KLE2:KLL2"/>
    <mergeCell ref="KLM2:KLT2"/>
    <mergeCell ref="KLU2:KMB2"/>
    <mergeCell ref="KMC2:KMJ2"/>
    <mergeCell ref="KMK2:KMR2"/>
    <mergeCell ref="KJQ2:KJX2"/>
    <mergeCell ref="KJY2:KKF2"/>
    <mergeCell ref="KKG2:KKN2"/>
    <mergeCell ref="KKO2:KKV2"/>
    <mergeCell ref="KKW2:KLD2"/>
    <mergeCell ref="KIC2:KIJ2"/>
    <mergeCell ref="KIK2:KIR2"/>
    <mergeCell ref="KIS2:KIZ2"/>
    <mergeCell ref="KJA2:KJH2"/>
    <mergeCell ref="KJI2:KJP2"/>
    <mergeCell ref="KGO2:KGV2"/>
    <mergeCell ref="KGW2:KHD2"/>
    <mergeCell ref="KHE2:KHL2"/>
    <mergeCell ref="KHM2:KHT2"/>
    <mergeCell ref="KHU2:KIB2"/>
    <mergeCell ref="KFA2:KFH2"/>
    <mergeCell ref="KFI2:KFP2"/>
    <mergeCell ref="KFQ2:KFX2"/>
    <mergeCell ref="KFY2:KGF2"/>
    <mergeCell ref="KGG2:KGN2"/>
    <mergeCell ref="KDM2:KDT2"/>
    <mergeCell ref="KDU2:KEB2"/>
    <mergeCell ref="KEC2:KEJ2"/>
    <mergeCell ref="KEK2:KER2"/>
    <mergeCell ref="KES2:KEZ2"/>
    <mergeCell ref="KBY2:KCF2"/>
    <mergeCell ref="KCG2:KCN2"/>
    <mergeCell ref="KCO2:KCV2"/>
    <mergeCell ref="KCW2:KDD2"/>
    <mergeCell ref="KDE2:KDL2"/>
    <mergeCell ref="KAK2:KAR2"/>
    <mergeCell ref="KAS2:KAZ2"/>
    <mergeCell ref="KBA2:KBH2"/>
    <mergeCell ref="KBI2:KBP2"/>
    <mergeCell ref="KBQ2:KBX2"/>
    <mergeCell ref="JYW2:JZD2"/>
    <mergeCell ref="JZE2:JZL2"/>
    <mergeCell ref="JZM2:JZT2"/>
    <mergeCell ref="JZU2:KAB2"/>
    <mergeCell ref="KAC2:KAJ2"/>
    <mergeCell ref="JXI2:JXP2"/>
    <mergeCell ref="JXQ2:JXX2"/>
    <mergeCell ref="JXY2:JYF2"/>
    <mergeCell ref="JYG2:JYN2"/>
    <mergeCell ref="JYO2:JYV2"/>
    <mergeCell ref="JVU2:JWB2"/>
    <mergeCell ref="JWC2:JWJ2"/>
    <mergeCell ref="JWK2:JWR2"/>
    <mergeCell ref="JWS2:JWZ2"/>
    <mergeCell ref="JXA2:JXH2"/>
    <mergeCell ref="JUG2:JUN2"/>
    <mergeCell ref="JUO2:JUV2"/>
    <mergeCell ref="JUW2:JVD2"/>
    <mergeCell ref="JVE2:JVL2"/>
    <mergeCell ref="JVM2:JVT2"/>
    <mergeCell ref="JSS2:JSZ2"/>
    <mergeCell ref="JTA2:JTH2"/>
    <mergeCell ref="JTI2:JTP2"/>
    <mergeCell ref="JTQ2:JTX2"/>
    <mergeCell ref="JTY2:JUF2"/>
    <mergeCell ref="JRE2:JRL2"/>
    <mergeCell ref="JRM2:JRT2"/>
    <mergeCell ref="JRU2:JSB2"/>
    <mergeCell ref="JSC2:JSJ2"/>
    <mergeCell ref="JSK2:JSR2"/>
    <mergeCell ref="JPQ2:JPX2"/>
    <mergeCell ref="JPY2:JQF2"/>
    <mergeCell ref="JQG2:JQN2"/>
    <mergeCell ref="JQO2:JQV2"/>
    <mergeCell ref="JQW2:JRD2"/>
    <mergeCell ref="JOC2:JOJ2"/>
    <mergeCell ref="JOK2:JOR2"/>
    <mergeCell ref="JOS2:JOZ2"/>
    <mergeCell ref="JPA2:JPH2"/>
    <mergeCell ref="JPI2:JPP2"/>
    <mergeCell ref="JMO2:JMV2"/>
    <mergeCell ref="JMW2:JND2"/>
    <mergeCell ref="JNE2:JNL2"/>
    <mergeCell ref="JNM2:JNT2"/>
    <mergeCell ref="JNU2:JOB2"/>
    <mergeCell ref="JLA2:JLH2"/>
    <mergeCell ref="JLI2:JLP2"/>
    <mergeCell ref="JLQ2:JLX2"/>
    <mergeCell ref="JLY2:JMF2"/>
    <mergeCell ref="JMG2:JMN2"/>
    <mergeCell ref="JJM2:JJT2"/>
    <mergeCell ref="JJU2:JKB2"/>
    <mergeCell ref="JKC2:JKJ2"/>
    <mergeCell ref="JKK2:JKR2"/>
    <mergeCell ref="JKS2:JKZ2"/>
    <mergeCell ref="JHY2:JIF2"/>
    <mergeCell ref="JIG2:JIN2"/>
    <mergeCell ref="JIO2:JIV2"/>
    <mergeCell ref="JIW2:JJD2"/>
    <mergeCell ref="JJE2:JJL2"/>
    <mergeCell ref="JGK2:JGR2"/>
    <mergeCell ref="JGS2:JGZ2"/>
    <mergeCell ref="JHA2:JHH2"/>
    <mergeCell ref="JHI2:JHP2"/>
    <mergeCell ref="JHQ2:JHX2"/>
    <mergeCell ref="JEW2:JFD2"/>
    <mergeCell ref="JFE2:JFL2"/>
    <mergeCell ref="JFM2:JFT2"/>
    <mergeCell ref="JFU2:JGB2"/>
    <mergeCell ref="JGC2:JGJ2"/>
    <mergeCell ref="JDI2:JDP2"/>
    <mergeCell ref="JDQ2:JDX2"/>
    <mergeCell ref="JDY2:JEF2"/>
    <mergeCell ref="JEG2:JEN2"/>
    <mergeCell ref="JEO2:JEV2"/>
    <mergeCell ref="JBU2:JCB2"/>
    <mergeCell ref="JCC2:JCJ2"/>
    <mergeCell ref="JCK2:JCR2"/>
    <mergeCell ref="JCS2:JCZ2"/>
    <mergeCell ref="JDA2:JDH2"/>
    <mergeCell ref="JAG2:JAN2"/>
    <mergeCell ref="JAO2:JAV2"/>
    <mergeCell ref="JAW2:JBD2"/>
    <mergeCell ref="JBE2:JBL2"/>
    <mergeCell ref="JBM2:JBT2"/>
    <mergeCell ref="IYS2:IYZ2"/>
    <mergeCell ref="IZA2:IZH2"/>
    <mergeCell ref="IZI2:IZP2"/>
    <mergeCell ref="IZQ2:IZX2"/>
    <mergeCell ref="IZY2:JAF2"/>
    <mergeCell ref="IXE2:IXL2"/>
    <mergeCell ref="IXM2:IXT2"/>
    <mergeCell ref="IXU2:IYB2"/>
    <mergeCell ref="IYC2:IYJ2"/>
    <mergeCell ref="IYK2:IYR2"/>
    <mergeCell ref="IVQ2:IVX2"/>
    <mergeCell ref="IVY2:IWF2"/>
    <mergeCell ref="IWG2:IWN2"/>
    <mergeCell ref="IWO2:IWV2"/>
    <mergeCell ref="IWW2:IXD2"/>
    <mergeCell ref="IUC2:IUJ2"/>
    <mergeCell ref="IUK2:IUR2"/>
    <mergeCell ref="IUS2:IUZ2"/>
    <mergeCell ref="IVA2:IVH2"/>
    <mergeCell ref="IVI2:IVP2"/>
    <mergeCell ref="ISO2:ISV2"/>
    <mergeCell ref="ISW2:ITD2"/>
    <mergeCell ref="ITE2:ITL2"/>
    <mergeCell ref="ITM2:ITT2"/>
    <mergeCell ref="ITU2:IUB2"/>
    <mergeCell ref="IRA2:IRH2"/>
    <mergeCell ref="IRI2:IRP2"/>
    <mergeCell ref="IRQ2:IRX2"/>
    <mergeCell ref="IRY2:ISF2"/>
    <mergeCell ref="ISG2:ISN2"/>
    <mergeCell ref="IPM2:IPT2"/>
    <mergeCell ref="IPU2:IQB2"/>
    <mergeCell ref="IQC2:IQJ2"/>
    <mergeCell ref="IQK2:IQR2"/>
    <mergeCell ref="IQS2:IQZ2"/>
    <mergeCell ref="INY2:IOF2"/>
    <mergeCell ref="IOG2:ION2"/>
    <mergeCell ref="IOO2:IOV2"/>
    <mergeCell ref="IOW2:IPD2"/>
    <mergeCell ref="IPE2:IPL2"/>
    <mergeCell ref="IMK2:IMR2"/>
    <mergeCell ref="IMS2:IMZ2"/>
    <mergeCell ref="INA2:INH2"/>
    <mergeCell ref="INI2:INP2"/>
    <mergeCell ref="INQ2:INX2"/>
    <mergeCell ref="IKW2:ILD2"/>
    <mergeCell ref="ILE2:ILL2"/>
    <mergeCell ref="ILM2:ILT2"/>
    <mergeCell ref="ILU2:IMB2"/>
    <mergeCell ref="IMC2:IMJ2"/>
    <mergeCell ref="IJI2:IJP2"/>
    <mergeCell ref="IJQ2:IJX2"/>
    <mergeCell ref="IJY2:IKF2"/>
    <mergeCell ref="IKG2:IKN2"/>
    <mergeCell ref="IKO2:IKV2"/>
    <mergeCell ref="IHU2:IIB2"/>
    <mergeCell ref="IIC2:IIJ2"/>
    <mergeCell ref="IIK2:IIR2"/>
    <mergeCell ref="IIS2:IIZ2"/>
    <mergeCell ref="IJA2:IJH2"/>
    <mergeCell ref="IGG2:IGN2"/>
    <mergeCell ref="IGO2:IGV2"/>
    <mergeCell ref="IGW2:IHD2"/>
    <mergeCell ref="IHE2:IHL2"/>
    <mergeCell ref="IHM2:IHT2"/>
    <mergeCell ref="IES2:IEZ2"/>
    <mergeCell ref="IFA2:IFH2"/>
    <mergeCell ref="IFI2:IFP2"/>
    <mergeCell ref="IFQ2:IFX2"/>
    <mergeCell ref="IFY2:IGF2"/>
    <mergeCell ref="IDE2:IDL2"/>
    <mergeCell ref="IDM2:IDT2"/>
    <mergeCell ref="IDU2:IEB2"/>
    <mergeCell ref="IEC2:IEJ2"/>
    <mergeCell ref="IEK2:IER2"/>
    <mergeCell ref="IBQ2:IBX2"/>
    <mergeCell ref="IBY2:ICF2"/>
    <mergeCell ref="ICG2:ICN2"/>
    <mergeCell ref="ICO2:ICV2"/>
    <mergeCell ref="ICW2:IDD2"/>
    <mergeCell ref="IAC2:IAJ2"/>
    <mergeCell ref="IAK2:IAR2"/>
    <mergeCell ref="IAS2:IAZ2"/>
    <mergeCell ref="IBA2:IBH2"/>
    <mergeCell ref="IBI2:IBP2"/>
    <mergeCell ref="HYO2:HYV2"/>
    <mergeCell ref="HYW2:HZD2"/>
    <mergeCell ref="HZE2:HZL2"/>
    <mergeCell ref="HZM2:HZT2"/>
    <mergeCell ref="HZU2:IAB2"/>
    <mergeCell ref="HXA2:HXH2"/>
    <mergeCell ref="HXI2:HXP2"/>
    <mergeCell ref="HXQ2:HXX2"/>
    <mergeCell ref="HXY2:HYF2"/>
    <mergeCell ref="HYG2:HYN2"/>
    <mergeCell ref="HVM2:HVT2"/>
    <mergeCell ref="HVU2:HWB2"/>
    <mergeCell ref="HWC2:HWJ2"/>
    <mergeCell ref="HWK2:HWR2"/>
    <mergeCell ref="HWS2:HWZ2"/>
    <mergeCell ref="HTY2:HUF2"/>
    <mergeCell ref="HUG2:HUN2"/>
    <mergeCell ref="HUO2:HUV2"/>
    <mergeCell ref="HUW2:HVD2"/>
    <mergeCell ref="HVE2:HVL2"/>
    <mergeCell ref="HSK2:HSR2"/>
    <mergeCell ref="HSS2:HSZ2"/>
    <mergeCell ref="HTA2:HTH2"/>
    <mergeCell ref="HTI2:HTP2"/>
    <mergeCell ref="HTQ2:HTX2"/>
    <mergeCell ref="HQW2:HRD2"/>
    <mergeCell ref="HRE2:HRL2"/>
    <mergeCell ref="HRM2:HRT2"/>
    <mergeCell ref="HRU2:HSB2"/>
    <mergeCell ref="HSC2:HSJ2"/>
    <mergeCell ref="HPI2:HPP2"/>
    <mergeCell ref="HPQ2:HPX2"/>
    <mergeCell ref="HPY2:HQF2"/>
    <mergeCell ref="HQG2:HQN2"/>
    <mergeCell ref="HQO2:HQV2"/>
    <mergeCell ref="HNU2:HOB2"/>
    <mergeCell ref="HOC2:HOJ2"/>
    <mergeCell ref="HOK2:HOR2"/>
    <mergeCell ref="HOS2:HOZ2"/>
    <mergeCell ref="HPA2:HPH2"/>
    <mergeCell ref="HMG2:HMN2"/>
    <mergeCell ref="HMO2:HMV2"/>
    <mergeCell ref="HMW2:HND2"/>
    <mergeCell ref="HNE2:HNL2"/>
    <mergeCell ref="HNM2:HNT2"/>
    <mergeCell ref="HKS2:HKZ2"/>
    <mergeCell ref="HLA2:HLH2"/>
    <mergeCell ref="HLI2:HLP2"/>
    <mergeCell ref="HLQ2:HLX2"/>
    <mergeCell ref="HLY2:HMF2"/>
    <mergeCell ref="HJE2:HJL2"/>
    <mergeCell ref="HJM2:HJT2"/>
    <mergeCell ref="HJU2:HKB2"/>
    <mergeCell ref="HKC2:HKJ2"/>
    <mergeCell ref="HKK2:HKR2"/>
    <mergeCell ref="HHQ2:HHX2"/>
    <mergeCell ref="HHY2:HIF2"/>
    <mergeCell ref="HIG2:HIN2"/>
    <mergeCell ref="HIO2:HIV2"/>
    <mergeCell ref="HIW2:HJD2"/>
    <mergeCell ref="HGC2:HGJ2"/>
    <mergeCell ref="HGK2:HGR2"/>
    <mergeCell ref="HGS2:HGZ2"/>
    <mergeCell ref="HHA2:HHH2"/>
    <mergeCell ref="HHI2:HHP2"/>
    <mergeCell ref="HEO2:HEV2"/>
    <mergeCell ref="HEW2:HFD2"/>
    <mergeCell ref="HFE2:HFL2"/>
    <mergeCell ref="HFM2:HFT2"/>
    <mergeCell ref="HFU2:HGB2"/>
    <mergeCell ref="HDA2:HDH2"/>
    <mergeCell ref="HDI2:HDP2"/>
    <mergeCell ref="HDQ2:HDX2"/>
    <mergeCell ref="HDY2:HEF2"/>
    <mergeCell ref="HEG2:HEN2"/>
    <mergeCell ref="HBM2:HBT2"/>
    <mergeCell ref="HBU2:HCB2"/>
    <mergeCell ref="HCC2:HCJ2"/>
    <mergeCell ref="HCK2:HCR2"/>
    <mergeCell ref="HCS2:HCZ2"/>
    <mergeCell ref="GZY2:HAF2"/>
    <mergeCell ref="HAG2:HAN2"/>
    <mergeCell ref="HAO2:HAV2"/>
    <mergeCell ref="HAW2:HBD2"/>
    <mergeCell ref="HBE2:HBL2"/>
    <mergeCell ref="GYK2:GYR2"/>
    <mergeCell ref="GYS2:GYZ2"/>
    <mergeCell ref="GZA2:GZH2"/>
    <mergeCell ref="GZI2:GZP2"/>
    <mergeCell ref="GZQ2:GZX2"/>
    <mergeCell ref="GWW2:GXD2"/>
    <mergeCell ref="GXE2:GXL2"/>
    <mergeCell ref="GXM2:GXT2"/>
    <mergeCell ref="GXU2:GYB2"/>
    <mergeCell ref="GYC2:GYJ2"/>
    <mergeCell ref="GVI2:GVP2"/>
    <mergeCell ref="GVQ2:GVX2"/>
    <mergeCell ref="GVY2:GWF2"/>
    <mergeCell ref="GWG2:GWN2"/>
    <mergeCell ref="GWO2:GWV2"/>
    <mergeCell ref="GTU2:GUB2"/>
    <mergeCell ref="GUC2:GUJ2"/>
    <mergeCell ref="GUK2:GUR2"/>
    <mergeCell ref="GUS2:GUZ2"/>
    <mergeCell ref="GVA2:GVH2"/>
    <mergeCell ref="GSG2:GSN2"/>
    <mergeCell ref="GSO2:GSV2"/>
    <mergeCell ref="GSW2:GTD2"/>
    <mergeCell ref="GTE2:GTL2"/>
    <mergeCell ref="GTM2:GTT2"/>
    <mergeCell ref="GQS2:GQZ2"/>
    <mergeCell ref="GRA2:GRH2"/>
    <mergeCell ref="GRI2:GRP2"/>
    <mergeCell ref="GRQ2:GRX2"/>
    <mergeCell ref="GRY2:GSF2"/>
    <mergeCell ref="GPE2:GPL2"/>
    <mergeCell ref="GPM2:GPT2"/>
    <mergeCell ref="GPU2:GQB2"/>
    <mergeCell ref="GQC2:GQJ2"/>
    <mergeCell ref="GQK2:GQR2"/>
    <mergeCell ref="GNQ2:GNX2"/>
    <mergeCell ref="GNY2:GOF2"/>
    <mergeCell ref="GOG2:GON2"/>
    <mergeCell ref="GOO2:GOV2"/>
    <mergeCell ref="GOW2:GPD2"/>
    <mergeCell ref="GMC2:GMJ2"/>
    <mergeCell ref="GMK2:GMR2"/>
    <mergeCell ref="GMS2:GMZ2"/>
    <mergeCell ref="GNA2:GNH2"/>
    <mergeCell ref="GNI2:GNP2"/>
    <mergeCell ref="GKO2:GKV2"/>
    <mergeCell ref="GKW2:GLD2"/>
    <mergeCell ref="GLE2:GLL2"/>
    <mergeCell ref="GLM2:GLT2"/>
    <mergeCell ref="GLU2:GMB2"/>
    <mergeCell ref="GJA2:GJH2"/>
    <mergeCell ref="GJI2:GJP2"/>
    <mergeCell ref="GJQ2:GJX2"/>
    <mergeCell ref="GJY2:GKF2"/>
    <mergeCell ref="GKG2:GKN2"/>
    <mergeCell ref="GHM2:GHT2"/>
    <mergeCell ref="GHU2:GIB2"/>
    <mergeCell ref="GIC2:GIJ2"/>
    <mergeCell ref="GIK2:GIR2"/>
    <mergeCell ref="GIS2:GIZ2"/>
    <mergeCell ref="GFY2:GGF2"/>
    <mergeCell ref="GGG2:GGN2"/>
    <mergeCell ref="GGO2:GGV2"/>
    <mergeCell ref="GGW2:GHD2"/>
    <mergeCell ref="GHE2:GHL2"/>
    <mergeCell ref="GEK2:GER2"/>
    <mergeCell ref="GES2:GEZ2"/>
    <mergeCell ref="GFA2:GFH2"/>
    <mergeCell ref="GFI2:GFP2"/>
    <mergeCell ref="GFQ2:GFX2"/>
    <mergeCell ref="GCW2:GDD2"/>
    <mergeCell ref="GDE2:GDL2"/>
    <mergeCell ref="GDM2:GDT2"/>
    <mergeCell ref="GDU2:GEB2"/>
    <mergeCell ref="GEC2:GEJ2"/>
    <mergeCell ref="GBI2:GBP2"/>
    <mergeCell ref="GBQ2:GBX2"/>
    <mergeCell ref="GBY2:GCF2"/>
    <mergeCell ref="GCG2:GCN2"/>
    <mergeCell ref="GCO2:GCV2"/>
    <mergeCell ref="FZU2:GAB2"/>
    <mergeCell ref="GAC2:GAJ2"/>
    <mergeCell ref="GAK2:GAR2"/>
    <mergeCell ref="GAS2:GAZ2"/>
    <mergeCell ref="GBA2:GBH2"/>
    <mergeCell ref="FYG2:FYN2"/>
    <mergeCell ref="FYO2:FYV2"/>
    <mergeCell ref="FYW2:FZD2"/>
    <mergeCell ref="FZE2:FZL2"/>
    <mergeCell ref="FZM2:FZT2"/>
    <mergeCell ref="FWS2:FWZ2"/>
    <mergeCell ref="FXA2:FXH2"/>
    <mergeCell ref="FXI2:FXP2"/>
    <mergeCell ref="FXQ2:FXX2"/>
    <mergeCell ref="FXY2:FYF2"/>
    <mergeCell ref="FVE2:FVL2"/>
    <mergeCell ref="FVM2:FVT2"/>
    <mergeCell ref="FVU2:FWB2"/>
    <mergeCell ref="FWC2:FWJ2"/>
    <mergeCell ref="FWK2:FWR2"/>
    <mergeCell ref="FTQ2:FTX2"/>
    <mergeCell ref="FTY2:FUF2"/>
    <mergeCell ref="FUG2:FUN2"/>
    <mergeCell ref="FUO2:FUV2"/>
    <mergeCell ref="FUW2:FVD2"/>
    <mergeCell ref="FSC2:FSJ2"/>
    <mergeCell ref="FSK2:FSR2"/>
    <mergeCell ref="FSS2:FSZ2"/>
    <mergeCell ref="FTA2:FTH2"/>
    <mergeCell ref="FTI2:FTP2"/>
    <mergeCell ref="FQO2:FQV2"/>
    <mergeCell ref="FQW2:FRD2"/>
    <mergeCell ref="FRE2:FRL2"/>
    <mergeCell ref="FRM2:FRT2"/>
    <mergeCell ref="FRU2:FSB2"/>
    <mergeCell ref="FPA2:FPH2"/>
    <mergeCell ref="FPI2:FPP2"/>
    <mergeCell ref="FPQ2:FPX2"/>
    <mergeCell ref="FPY2:FQF2"/>
    <mergeCell ref="FQG2:FQN2"/>
    <mergeCell ref="FNM2:FNT2"/>
    <mergeCell ref="FNU2:FOB2"/>
    <mergeCell ref="FOC2:FOJ2"/>
    <mergeCell ref="FOK2:FOR2"/>
    <mergeCell ref="FOS2:FOZ2"/>
    <mergeCell ref="FLY2:FMF2"/>
    <mergeCell ref="FMG2:FMN2"/>
    <mergeCell ref="FMO2:FMV2"/>
    <mergeCell ref="FMW2:FND2"/>
    <mergeCell ref="FNE2:FNL2"/>
    <mergeCell ref="FKK2:FKR2"/>
    <mergeCell ref="FKS2:FKZ2"/>
    <mergeCell ref="FLA2:FLH2"/>
    <mergeCell ref="FLI2:FLP2"/>
    <mergeCell ref="FLQ2:FLX2"/>
    <mergeCell ref="FIW2:FJD2"/>
    <mergeCell ref="FJE2:FJL2"/>
    <mergeCell ref="FJM2:FJT2"/>
    <mergeCell ref="FJU2:FKB2"/>
    <mergeCell ref="FKC2:FKJ2"/>
    <mergeCell ref="FHI2:FHP2"/>
    <mergeCell ref="FHQ2:FHX2"/>
    <mergeCell ref="FHY2:FIF2"/>
    <mergeCell ref="FIG2:FIN2"/>
    <mergeCell ref="FIO2:FIV2"/>
    <mergeCell ref="FFU2:FGB2"/>
    <mergeCell ref="FGC2:FGJ2"/>
    <mergeCell ref="FGK2:FGR2"/>
    <mergeCell ref="FGS2:FGZ2"/>
    <mergeCell ref="FHA2:FHH2"/>
    <mergeCell ref="FEG2:FEN2"/>
    <mergeCell ref="FEO2:FEV2"/>
    <mergeCell ref="FEW2:FFD2"/>
    <mergeCell ref="FFE2:FFL2"/>
    <mergeCell ref="FFM2:FFT2"/>
    <mergeCell ref="FCS2:FCZ2"/>
    <mergeCell ref="FDA2:FDH2"/>
    <mergeCell ref="FDI2:FDP2"/>
    <mergeCell ref="FDQ2:FDX2"/>
    <mergeCell ref="FDY2:FEF2"/>
    <mergeCell ref="FBE2:FBL2"/>
    <mergeCell ref="FBM2:FBT2"/>
    <mergeCell ref="FBU2:FCB2"/>
    <mergeCell ref="FCC2:FCJ2"/>
    <mergeCell ref="FCK2:FCR2"/>
    <mergeCell ref="EZQ2:EZX2"/>
    <mergeCell ref="EZY2:FAF2"/>
    <mergeCell ref="FAG2:FAN2"/>
    <mergeCell ref="FAO2:FAV2"/>
    <mergeCell ref="FAW2:FBD2"/>
    <mergeCell ref="EYC2:EYJ2"/>
    <mergeCell ref="EYK2:EYR2"/>
    <mergeCell ref="EYS2:EYZ2"/>
    <mergeCell ref="EZA2:EZH2"/>
    <mergeCell ref="EZI2:EZP2"/>
    <mergeCell ref="EWO2:EWV2"/>
    <mergeCell ref="EWW2:EXD2"/>
    <mergeCell ref="EXE2:EXL2"/>
    <mergeCell ref="EXM2:EXT2"/>
    <mergeCell ref="EXU2:EYB2"/>
    <mergeCell ref="EVA2:EVH2"/>
    <mergeCell ref="EVI2:EVP2"/>
    <mergeCell ref="EVQ2:EVX2"/>
    <mergeCell ref="EVY2:EWF2"/>
    <mergeCell ref="EWG2:EWN2"/>
    <mergeCell ref="ETM2:ETT2"/>
    <mergeCell ref="ETU2:EUB2"/>
    <mergeCell ref="EUC2:EUJ2"/>
    <mergeCell ref="EUK2:EUR2"/>
    <mergeCell ref="EUS2:EUZ2"/>
    <mergeCell ref="ERY2:ESF2"/>
    <mergeCell ref="ESG2:ESN2"/>
    <mergeCell ref="ESO2:ESV2"/>
    <mergeCell ref="ESW2:ETD2"/>
    <mergeCell ref="ETE2:ETL2"/>
    <mergeCell ref="EQK2:EQR2"/>
    <mergeCell ref="EQS2:EQZ2"/>
    <mergeCell ref="ERA2:ERH2"/>
    <mergeCell ref="ERI2:ERP2"/>
    <mergeCell ref="ERQ2:ERX2"/>
    <mergeCell ref="EOW2:EPD2"/>
    <mergeCell ref="EPE2:EPL2"/>
    <mergeCell ref="EPM2:EPT2"/>
    <mergeCell ref="EPU2:EQB2"/>
    <mergeCell ref="EQC2:EQJ2"/>
    <mergeCell ref="ENI2:ENP2"/>
    <mergeCell ref="ENQ2:ENX2"/>
    <mergeCell ref="ENY2:EOF2"/>
    <mergeCell ref="EOG2:EON2"/>
    <mergeCell ref="EOO2:EOV2"/>
    <mergeCell ref="ELU2:EMB2"/>
    <mergeCell ref="EMC2:EMJ2"/>
    <mergeCell ref="EMK2:EMR2"/>
    <mergeCell ref="EMS2:EMZ2"/>
    <mergeCell ref="ENA2:ENH2"/>
    <mergeCell ref="EKG2:EKN2"/>
    <mergeCell ref="EKO2:EKV2"/>
    <mergeCell ref="EKW2:ELD2"/>
    <mergeCell ref="ELE2:ELL2"/>
    <mergeCell ref="ELM2:ELT2"/>
    <mergeCell ref="EIS2:EIZ2"/>
    <mergeCell ref="EJA2:EJH2"/>
    <mergeCell ref="EJI2:EJP2"/>
    <mergeCell ref="EJQ2:EJX2"/>
    <mergeCell ref="EJY2:EKF2"/>
    <mergeCell ref="EHE2:EHL2"/>
    <mergeCell ref="EHM2:EHT2"/>
    <mergeCell ref="EHU2:EIB2"/>
    <mergeCell ref="EIC2:EIJ2"/>
    <mergeCell ref="EIK2:EIR2"/>
    <mergeCell ref="EFQ2:EFX2"/>
    <mergeCell ref="EFY2:EGF2"/>
    <mergeCell ref="EGG2:EGN2"/>
    <mergeCell ref="EGO2:EGV2"/>
    <mergeCell ref="EGW2:EHD2"/>
    <mergeCell ref="EEC2:EEJ2"/>
    <mergeCell ref="EEK2:EER2"/>
    <mergeCell ref="EES2:EEZ2"/>
    <mergeCell ref="EFA2:EFH2"/>
    <mergeCell ref="EFI2:EFP2"/>
    <mergeCell ref="ECO2:ECV2"/>
    <mergeCell ref="ECW2:EDD2"/>
    <mergeCell ref="EDE2:EDL2"/>
    <mergeCell ref="EDM2:EDT2"/>
    <mergeCell ref="EDU2:EEB2"/>
    <mergeCell ref="EBA2:EBH2"/>
    <mergeCell ref="EBI2:EBP2"/>
    <mergeCell ref="EBQ2:EBX2"/>
    <mergeCell ref="EBY2:ECF2"/>
    <mergeCell ref="ECG2:ECN2"/>
    <mergeCell ref="DZM2:DZT2"/>
    <mergeCell ref="DZU2:EAB2"/>
    <mergeCell ref="EAC2:EAJ2"/>
    <mergeCell ref="EAK2:EAR2"/>
    <mergeCell ref="EAS2:EAZ2"/>
    <mergeCell ref="DXY2:DYF2"/>
    <mergeCell ref="DYG2:DYN2"/>
    <mergeCell ref="DYO2:DYV2"/>
    <mergeCell ref="DYW2:DZD2"/>
    <mergeCell ref="DZE2:DZL2"/>
    <mergeCell ref="DWK2:DWR2"/>
    <mergeCell ref="DWS2:DWZ2"/>
    <mergeCell ref="DXA2:DXH2"/>
    <mergeCell ref="DXI2:DXP2"/>
    <mergeCell ref="DXQ2:DXX2"/>
    <mergeCell ref="DUW2:DVD2"/>
    <mergeCell ref="DVE2:DVL2"/>
    <mergeCell ref="DVM2:DVT2"/>
    <mergeCell ref="DVU2:DWB2"/>
    <mergeCell ref="DWC2:DWJ2"/>
    <mergeCell ref="DTI2:DTP2"/>
    <mergeCell ref="DTQ2:DTX2"/>
    <mergeCell ref="DTY2:DUF2"/>
    <mergeCell ref="DUG2:DUN2"/>
    <mergeCell ref="DUO2:DUV2"/>
    <mergeCell ref="DRU2:DSB2"/>
    <mergeCell ref="DSC2:DSJ2"/>
    <mergeCell ref="DSK2:DSR2"/>
    <mergeCell ref="DSS2:DSZ2"/>
    <mergeCell ref="DTA2:DTH2"/>
    <mergeCell ref="DQG2:DQN2"/>
    <mergeCell ref="DQO2:DQV2"/>
    <mergeCell ref="DQW2:DRD2"/>
    <mergeCell ref="DRE2:DRL2"/>
    <mergeCell ref="DRM2:DRT2"/>
    <mergeCell ref="DOS2:DOZ2"/>
    <mergeCell ref="DPA2:DPH2"/>
    <mergeCell ref="DPI2:DPP2"/>
    <mergeCell ref="DPQ2:DPX2"/>
    <mergeCell ref="DPY2:DQF2"/>
    <mergeCell ref="DNE2:DNL2"/>
    <mergeCell ref="DNM2:DNT2"/>
    <mergeCell ref="DNU2:DOB2"/>
    <mergeCell ref="DOC2:DOJ2"/>
    <mergeCell ref="DOK2:DOR2"/>
    <mergeCell ref="DLQ2:DLX2"/>
    <mergeCell ref="DLY2:DMF2"/>
    <mergeCell ref="DMG2:DMN2"/>
    <mergeCell ref="DMO2:DMV2"/>
    <mergeCell ref="DMW2:DND2"/>
    <mergeCell ref="DKC2:DKJ2"/>
    <mergeCell ref="DKK2:DKR2"/>
    <mergeCell ref="DKS2:DKZ2"/>
    <mergeCell ref="DLA2:DLH2"/>
    <mergeCell ref="DLI2:DLP2"/>
    <mergeCell ref="DIO2:DIV2"/>
    <mergeCell ref="DIW2:DJD2"/>
    <mergeCell ref="DJE2:DJL2"/>
    <mergeCell ref="DJM2:DJT2"/>
    <mergeCell ref="DJU2:DKB2"/>
    <mergeCell ref="DHA2:DHH2"/>
    <mergeCell ref="DHI2:DHP2"/>
    <mergeCell ref="DHQ2:DHX2"/>
    <mergeCell ref="DHY2:DIF2"/>
    <mergeCell ref="DIG2:DIN2"/>
    <mergeCell ref="DFM2:DFT2"/>
    <mergeCell ref="DFU2:DGB2"/>
    <mergeCell ref="DGC2:DGJ2"/>
    <mergeCell ref="DGK2:DGR2"/>
    <mergeCell ref="DGS2:DGZ2"/>
    <mergeCell ref="DDY2:DEF2"/>
    <mergeCell ref="DEG2:DEN2"/>
    <mergeCell ref="DEO2:DEV2"/>
    <mergeCell ref="DEW2:DFD2"/>
    <mergeCell ref="DFE2:DFL2"/>
    <mergeCell ref="DCK2:DCR2"/>
    <mergeCell ref="DCS2:DCZ2"/>
    <mergeCell ref="DDA2:DDH2"/>
    <mergeCell ref="DDI2:DDP2"/>
    <mergeCell ref="DDQ2:DDX2"/>
    <mergeCell ref="DAW2:DBD2"/>
    <mergeCell ref="DBE2:DBL2"/>
    <mergeCell ref="DBM2:DBT2"/>
    <mergeCell ref="DBU2:DCB2"/>
    <mergeCell ref="DCC2:DCJ2"/>
    <mergeCell ref="CZI2:CZP2"/>
    <mergeCell ref="CZQ2:CZX2"/>
    <mergeCell ref="CZY2:DAF2"/>
    <mergeCell ref="DAG2:DAN2"/>
    <mergeCell ref="DAO2:DAV2"/>
    <mergeCell ref="CXU2:CYB2"/>
    <mergeCell ref="CYC2:CYJ2"/>
    <mergeCell ref="CYK2:CYR2"/>
    <mergeCell ref="CYS2:CYZ2"/>
    <mergeCell ref="CZA2:CZH2"/>
    <mergeCell ref="CWG2:CWN2"/>
    <mergeCell ref="CWO2:CWV2"/>
    <mergeCell ref="CWW2:CXD2"/>
    <mergeCell ref="CXE2:CXL2"/>
    <mergeCell ref="CXM2:CXT2"/>
    <mergeCell ref="CUS2:CUZ2"/>
    <mergeCell ref="CVA2:CVH2"/>
    <mergeCell ref="CVI2:CVP2"/>
    <mergeCell ref="CVQ2:CVX2"/>
    <mergeCell ref="CVY2:CWF2"/>
    <mergeCell ref="CTE2:CTL2"/>
    <mergeCell ref="CTM2:CTT2"/>
    <mergeCell ref="CTU2:CUB2"/>
    <mergeCell ref="CUC2:CUJ2"/>
    <mergeCell ref="CUK2:CUR2"/>
    <mergeCell ref="CRQ2:CRX2"/>
    <mergeCell ref="CRY2:CSF2"/>
    <mergeCell ref="CSG2:CSN2"/>
    <mergeCell ref="CSO2:CSV2"/>
    <mergeCell ref="CSW2:CTD2"/>
    <mergeCell ref="CQC2:CQJ2"/>
    <mergeCell ref="CQK2:CQR2"/>
    <mergeCell ref="CQS2:CQZ2"/>
    <mergeCell ref="CRA2:CRH2"/>
    <mergeCell ref="CRI2:CRP2"/>
    <mergeCell ref="COO2:COV2"/>
    <mergeCell ref="COW2:CPD2"/>
    <mergeCell ref="CPE2:CPL2"/>
    <mergeCell ref="CPM2:CPT2"/>
    <mergeCell ref="CPU2:CQB2"/>
    <mergeCell ref="CNA2:CNH2"/>
    <mergeCell ref="CNI2:CNP2"/>
    <mergeCell ref="CNQ2:CNX2"/>
    <mergeCell ref="CNY2:COF2"/>
    <mergeCell ref="COG2:CON2"/>
    <mergeCell ref="CLM2:CLT2"/>
    <mergeCell ref="CLU2:CMB2"/>
    <mergeCell ref="CMC2:CMJ2"/>
    <mergeCell ref="CMK2:CMR2"/>
    <mergeCell ref="CMS2:CMZ2"/>
    <mergeCell ref="CJY2:CKF2"/>
    <mergeCell ref="CKG2:CKN2"/>
    <mergeCell ref="CKO2:CKV2"/>
    <mergeCell ref="CKW2:CLD2"/>
    <mergeCell ref="CLE2:CLL2"/>
    <mergeCell ref="CIK2:CIR2"/>
    <mergeCell ref="CIS2:CIZ2"/>
    <mergeCell ref="CJA2:CJH2"/>
    <mergeCell ref="CJI2:CJP2"/>
    <mergeCell ref="CJQ2:CJX2"/>
    <mergeCell ref="CGW2:CHD2"/>
    <mergeCell ref="CHE2:CHL2"/>
    <mergeCell ref="CHM2:CHT2"/>
    <mergeCell ref="CHU2:CIB2"/>
    <mergeCell ref="CIC2:CIJ2"/>
    <mergeCell ref="CFI2:CFP2"/>
    <mergeCell ref="CFQ2:CFX2"/>
    <mergeCell ref="CFY2:CGF2"/>
    <mergeCell ref="CGG2:CGN2"/>
    <mergeCell ref="CGO2:CGV2"/>
    <mergeCell ref="CDU2:CEB2"/>
    <mergeCell ref="CEC2:CEJ2"/>
    <mergeCell ref="CEK2:CER2"/>
    <mergeCell ref="CES2:CEZ2"/>
    <mergeCell ref="CFA2:CFH2"/>
    <mergeCell ref="CCG2:CCN2"/>
    <mergeCell ref="CCO2:CCV2"/>
    <mergeCell ref="CCW2:CDD2"/>
    <mergeCell ref="CDE2:CDL2"/>
    <mergeCell ref="CDM2:CDT2"/>
    <mergeCell ref="CAS2:CAZ2"/>
    <mergeCell ref="CBA2:CBH2"/>
    <mergeCell ref="CBI2:CBP2"/>
    <mergeCell ref="CBQ2:CBX2"/>
    <mergeCell ref="CBY2:CCF2"/>
    <mergeCell ref="BZE2:BZL2"/>
    <mergeCell ref="BZM2:BZT2"/>
    <mergeCell ref="BZU2:CAB2"/>
    <mergeCell ref="CAC2:CAJ2"/>
    <mergeCell ref="CAK2:CAR2"/>
    <mergeCell ref="BXQ2:BXX2"/>
    <mergeCell ref="BXY2:BYF2"/>
    <mergeCell ref="BYG2:BYN2"/>
    <mergeCell ref="BYO2:BYV2"/>
    <mergeCell ref="BYW2:BZD2"/>
    <mergeCell ref="BWC2:BWJ2"/>
    <mergeCell ref="BWK2:BWR2"/>
    <mergeCell ref="BWS2:BWZ2"/>
    <mergeCell ref="BXA2:BXH2"/>
    <mergeCell ref="BXI2:BXP2"/>
    <mergeCell ref="BUO2:BUV2"/>
    <mergeCell ref="BUW2:BVD2"/>
    <mergeCell ref="BVE2:BVL2"/>
    <mergeCell ref="BVM2:BVT2"/>
    <mergeCell ref="BVU2:BWB2"/>
    <mergeCell ref="BTA2:BTH2"/>
    <mergeCell ref="BTI2:BTP2"/>
    <mergeCell ref="BTQ2:BTX2"/>
    <mergeCell ref="BTY2:BUF2"/>
    <mergeCell ref="BUG2:BUN2"/>
    <mergeCell ref="BRM2:BRT2"/>
    <mergeCell ref="BRU2:BSB2"/>
    <mergeCell ref="BSC2:BSJ2"/>
    <mergeCell ref="BSK2:BSR2"/>
    <mergeCell ref="BSS2:BSZ2"/>
    <mergeCell ref="BPY2:BQF2"/>
    <mergeCell ref="BQG2:BQN2"/>
    <mergeCell ref="BQO2:BQV2"/>
    <mergeCell ref="BQW2:BRD2"/>
    <mergeCell ref="BRE2:BRL2"/>
    <mergeCell ref="BOK2:BOR2"/>
    <mergeCell ref="BOS2:BOZ2"/>
    <mergeCell ref="BPA2:BPH2"/>
    <mergeCell ref="BPI2:BPP2"/>
    <mergeCell ref="BPQ2:BPX2"/>
    <mergeCell ref="BMW2:BND2"/>
    <mergeCell ref="BNE2:BNL2"/>
    <mergeCell ref="BNM2:BNT2"/>
    <mergeCell ref="BNU2:BOB2"/>
    <mergeCell ref="BOC2:BOJ2"/>
    <mergeCell ref="BLI2:BLP2"/>
    <mergeCell ref="BLQ2:BLX2"/>
    <mergeCell ref="BLY2:BMF2"/>
    <mergeCell ref="BMG2:BMN2"/>
    <mergeCell ref="BMO2:BMV2"/>
    <mergeCell ref="BJU2:BKB2"/>
    <mergeCell ref="BKC2:BKJ2"/>
    <mergeCell ref="BKK2:BKR2"/>
    <mergeCell ref="BKS2:BKZ2"/>
    <mergeCell ref="BLA2:BLH2"/>
    <mergeCell ref="BIG2:BIN2"/>
    <mergeCell ref="BIO2:BIV2"/>
    <mergeCell ref="BIW2:BJD2"/>
    <mergeCell ref="BJE2:BJL2"/>
    <mergeCell ref="BJM2:BJT2"/>
    <mergeCell ref="BGS2:BGZ2"/>
    <mergeCell ref="BHA2:BHH2"/>
    <mergeCell ref="BHI2:BHP2"/>
    <mergeCell ref="BHQ2:BHX2"/>
    <mergeCell ref="BHY2:BIF2"/>
    <mergeCell ref="BFE2:BFL2"/>
    <mergeCell ref="BFM2:BFT2"/>
    <mergeCell ref="BFU2:BGB2"/>
    <mergeCell ref="BGC2:BGJ2"/>
    <mergeCell ref="BGK2:BGR2"/>
    <mergeCell ref="BDQ2:BDX2"/>
    <mergeCell ref="BDY2:BEF2"/>
    <mergeCell ref="BEG2:BEN2"/>
    <mergeCell ref="BEO2:BEV2"/>
    <mergeCell ref="BEW2:BFD2"/>
    <mergeCell ref="BCC2:BCJ2"/>
    <mergeCell ref="BCK2:BCR2"/>
    <mergeCell ref="BCS2:BCZ2"/>
    <mergeCell ref="BDA2:BDH2"/>
    <mergeCell ref="BDI2:BDP2"/>
    <mergeCell ref="BAO2:BAV2"/>
    <mergeCell ref="BAW2:BBD2"/>
    <mergeCell ref="BBE2:BBL2"/>
    <mergeCell ref="BBM2:BBT2"/>
    <mergeCell ref="BBU2:BCB2"/>
    <mergeCell ref="AZA2:AZH2"/>
    <mergeCell ref="AZI2:AZP2"/>
    <mergeCell ref="AZQ2:AZX2"/>
    <mergeCell ref="AZY2:BAF2"/>
    <mergeCell ref="BAG2:BAN2"/>
    <mergeCell ref="AXM2:AXT2"/>
    <mergeCell ref="AXU2:AYB2"/>
    <mergeCell ref="AYC2:AYJ2"/>
    <mergeCell ref="AYK2:AYR2"/>
    <mergeCell ref="AYS2:AYZ2"/>
    <mergeCell ref="AVY2:AWF2"/>
    <mergeCell ref="AWG2:AWN2"/>
    <mergeCell ref="AWO2:AWV2"/>
    <mergeCell ref="AWW2:AXD2"/>
    <mergeCell ref="AXE2:AXL2"/>
    <mergeCell ref="AUK2:AUR2"/>
    <mergeCell ref="AUS2:AUZ2"/>
    <mergeCell ref="AVA2:AVH2"/>
    <mergeCell ref="AVI2:AVP2"/>
    <mergeCell ref="AVQ2:AVX2"/>
    <mergeCell ref="ASW2:ATD2"/>
    <mergeCell ref="ATE2:ATL2"/>
    <mergeCell ref="ATM2:ATT2"/>
    <mergeCell ref="ATU2:AUB2"/>
    <mergeCell ref="AUC2:AUJ2"/>
    <mergeCell ref="ARI2:ARP2"/>
    <mergeCell ref="ARQ2:ARX2"/>
    <mergeCell ref="ARY2:ASF2"/>
    <mergeCell ref="ASG2:ASN2"/>
    <mergeCell ref="ASO2:ASV2"/>
    <mergeCell ref="APU2:AQB2"/>
    <mergeCell ref="AQC2:AQJ2"/>
    <mergeCell ref="AQK2:AQR2"/>
    <mergeCell ref="AQS2:AQZ2"/>
    <mergeCell ref="ARA2:ARH2"/>
    <mergeCell ref="AOG2:AON2"/>
    <mergeCell ref="AOO2:AOV2"/>
    <mergeCell ref="AOW2:APD2"/>
    <mergeCell ref="APE2:APL2"/>
    <mergeCell ref="APM2:APT2"/>
    <mergeCell ref="AMS2:AMZ2"/>
    <mergeCell ref="ANA2:ANH2"/>
    <mergeCell ref="ANI2:ANP2"/>
    <mergeCell ref="ANQ2:ANX2"/>
    <mergeCell ref="ANY2:AOF2"/>
    <mergeCell ref="ALE2:ALL2"/>
    <mergeCell ref="ALM2:ALT2"/>
    <mergeCell ref="ALU2:AMB2"/>
    <mergeCell ref="AMC2:AMJ2"/>
    <mergeCell ref="AMK2:AMR2"/>
    <mergeCell ref="AJQ2:AJX2"/>
    <mergeCell ref="AJY2:AKF2"/>
    <mergeCell ref="AKG2:AKN2"/>
    <mergeCell ref="AKO2:AKV2"/>
    <mergeCell ref="AKW2:ALD2"/>
    <mergeCell ref="AIC2:AIJ2"/>
    <mergeCell ref="AIK2:AIR2"/>
    <mergeCell ref="AIS2:AIZ2"/>
    <mergeCell ref="AJA2:AJH2"/>
    <mergeCell ref="AJI2:AJP2"/>
    <mergeCell ref="AGO2:AGV2"/>
    <mergeCell ref="AGW2:AHD2"/>
    <mergeCell ref="AHE2:AHL2"/>
    <mergeCell ref="AHM2:AHT2"/>
    <mergeCell ref="AHU2:AIB2"/>
    <mergeCell ref="AFA2:AFH2"/>
    <mergeCell ref="AFI2:AFP2"/>
    <mergeCell ref="AFQ2:AFX2"/>
    <mergeCell ref="AFY2:AGF2"/>
    <mergeCell ref="AGG2:AGN2"/>
    <mergeCell ref="ADM2:ADT2"/>
    <mergeCell ref="ADU2:AEB2"/>
    <mergeCell ref="AEC2:AEJ2"/>
    <mergeCell ref="AEK2:AER2"/>
    <mergeCell ref="AES2:AEZ2"/>
    <mergeCell ref="ABY2:ACF2"/>
    <mergeCell ref="ACG2:ACN2"/>
    <mergeCell ref="ACO2:ACV2"/>
    <mergeCell ref="ACW2:ADD2"/>
    <mergeCell ref="ADE2:ADL2"/>
    <mergeCell ref="AAK2:AAR2"/>
    <mergeCell ref="AAS2:AAZ2"/>
    <mergeCell ref="ABA2:ABH2"/>
    <mergeCell ref="ABI2:ABP2"/>
    <mergeCell ref="ABQ2:ABX2"/>
    <mergeCell ref="YW2:ZD2"/>
    <mergeCell ref="ZE2:ZL2"/>
    <mergeCell ref="ZM2:ZT2"/>
    <mergeCell ref="ZU2:AAB2"/>
    <mergeCell ref="AAC2:AAJ2"/>
    <mergeCell ref="XI2:XP2"/>
    <mergeCell ref="XQ2:XX2"/>
    <mergeCell ref="XY2:YF2"/>
    <mergeCell ref="YG2:YN2"/>
    <mergeCell ref="YO2:YV2"/>
    <mergeCell ref="VU2:WB2"/>
    <mergeCell ref="WC2:WJ2"/>
    <mergeCell ref="WK2:WR2"/>
    <mergeCell ref="WS2:WZ2"/>
    <mergeCell ref="XA2:XH2"/>
    <mergeCell ref="UG2:UN2"/>
    <mergeCell ref="UO2:UV2"/>
    <mergeCell ref="UW2:VD2"/>
    <mergeCell ref="VE2:VL2"/>
    <mergeCell ref="VM2:VT2"/>
    <mergeCell ref="SS2:SZ2"/>
    <mergeCell ref="TA2:TH2"/>
    <mergeCell ref="TI2:TP2"/>
    <mergeCell ref="TQ2:TX2"/>
    <mergeCell ref="TY2:UF2"/>
    <mergeCell ref="RE2:RL2"/>
    <mergeCell ref="RM2:RT2"/>
    <mergeCell ref="RU2:SB2"/>
    <mergeCell ref="SC2:SJ2"/>
    <mergeCell ref="SK2:SR2"/>
    <mergeCell ref="PQ2:PX2"/>
    <mergeCell ref="PY2:QF2"/>
    <mergeCell ref="QG2:QN2"/>
    <mergeCell ref="QO2:QV2"/>
    <mergeCell ref="QW2:RD2"/>
    <mergeCell ref="OC2:OJ2"/>
    <mergeCell ref="OK2:OR2"/>
    <mergeCell ref="OS2:OZ2"/>
    <mergeCell ref="PA2:PH2"/>
    <mergeCell ref="PI2:PP2"/>
    <mergeCell ref="MO2:MV2"/>
    <mergeCell ref="MW2:ND2"/>
    <mergeCell ref="NE2:NL2"/>
    <mergeCell ref="NM2:NT2"/>
    <mergeCell ref="NU2:OB2"/>
    <mergeCell ref="LA2:LH2"/>
    <mergeCell ref="LI2:LP2"/>
    <mergeCell ref="LQ2:LX2"/>
    <mergeCell ref="LY2:MF2"/>
    <mergeCell ref="MG2:MN2"/>
    <mergeCell ref="JM2:JT2"/>
    <mergeCell ref="JU2:KB2"/>
    <mergeCell ref="KC2:KJ2"/>
    <mergeCell ref="KK2:KR2"/>
    <mergeCell ref="KS2:KZ2"/>
    <mergeCell ref="HY2:IF2"/>
    <mergeCell ref="IG2:IN2"/>
    <mergeCell ref="IO2:IV2"/>
    <mergeCell ref="IW2:JD2"/>
    <mergeCell ref="JE2:JL2"/>
    <mergeCell ref="GK2:GR2"/>
    <mergeCell ref="GS2:GZ2"/>
    <mergeCell ref="HA2:HH2"/>
    <mergeCell ref="HI2:HP2"/>
    <mergeCell ref="HQ2:HX2"/>
    <mergeCell ref="EW2:FD2"/>
    <mergeCell ref="FE2:FL2"/>
    <mergeCell ref="FM2:FT2"/>
    <mergeCell ref="FU2:GB2"/>
    <mergeCell ref="GC2:GJ2"/>
    <mergeCell ref="DI2:DP2"/>
    <mergeCell ref="DQ2:DX2"/>
    <mergeCell ref="DY2:EF2"/>
    <mergeCell ref="EG2:EN2"/>
    <mergeCell ref="EO2:EV2"/>
    <mergeCell ref="XEG1:XEN1"/>
    <mergeCell ref="XEO1:XEV1"/>
    <mergeCell ref="XEW1:XFD1"/>
    <mergeCell ref="I2:P2"/>
    <mergeCell ref="Q2:X2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XCS1:XCZ1"/>
    <mergeCell ref="XDA1:XDH1"/>
    <mergeCell ref="XDI1:XDP1"/>
    <mergeCell ref="XDQ1:XDX1"/>
    <mergeCell ref="XDY1:XEF1"/>
    <mergeCell ref="XBE1:XBL1"/>
    <mergeCell ref="XBM1:XBT1"/>
    <mergeCell ref="XBU1:XCB1"/>
    <mergeCell ref="XCC1:XCJ1"/>
    <mergeCell ref="XCK1:XCR1"/>
    <mergeCell ref="WZQ1:WZX1"/>
    <mergeCell ref="WZY1:XAF1"/>
    <mergeCell ref="XAG1:XAN1"/>
    <mergeCell ref="XAO1:XAV1"/>
    <mergeCell ref="XAW1:XBD1"/>
    <mergeCell ref="WYC1:WYJ1"/>
    <mergeCell ref="WYK1:WYR1"/>
    <mergeCell ref="WYS1:WYZ1"/>
    <mergeCell ref="WZA1:WZH1"/>
    <mergeCell ref="WZI1:WZP1"/>
    <mergeCell ref="WWO1:WWV1"/>
    <mergeCell ref="WWW1:WXD1"/>
    <mergeCell ref="WXE1:WXL1"/>
    <mergeCell ref="WXM1:WXT1"/>
    <mergeCell ref="WXU1:WYB1"/>
    <mergeCell ref="WVA1:WVH1"/>
    <mergeCell ref="WVI1:WVP1"/>
    <mergeCell ref="WVQ1:WVX1"/>
    <mergeCell ref="WVY1:WWF1"/>
    <mergeCell ref="WWG1:WWN1"/>
    <mergeCell ref="WTM1:WTT1"/>
    <mergeCell ref="WTU1:WUB1"/>
    <mergeCell ref="WUC1:WUJ1"/>
    <mergeCell ref="WUK1:WUR1"/>
    <mergeCell ref="WUS1:WUZ1"/>
    <mergeCell ref="WRY1:WSF1"/>
    <mergeCell ref="WSG1:WSN1"/>
    <mergeCell ref="WSO1:WSV1"/>
    <mergeCell ref="WSW1:WTD1"/>
    <mergeCell ref="WTE1:WTL1"/>
    <mergeCell ref="WQK1:WQR1"/>
    <mergeCell ref="WQS1:WQZ1"/>
    <mergeCell ref="WRA1:WRH1"/>
    <mergeCell ref="WRI1:WRP1"/>
    <mergeCell ref="WRQ1:WRX1"/>
    <mergeCell ref="WOW1:WPD1"/>
    <mergeCell ref="WPE1:WPL1"/>
    <mergeCell ref="WPM1:WPT1"/>
    <mergeCell ref="WPU1:WQB1"/>
    <mergeCell ref="WQC1:WQJ1"/>
    <mergeCell ref="WNI1:WNP1"/>
    <mergeCell ref="WNQ1:WNX1"/>
    <mergeCell ref="WNY1:WOF1"/>
    <mergeCell ref="WOG1:WON1"/>
    <mergeCell ref="WOO1:WOV1"/>
    <mergeCell ref="WLU1:WMB1"/>
    <mergeCell ref="WMC1:WMJ1"/>
    <mergeCell ref="WMK1:WMR1"/>
    <mergeCell ref="WMS1:WMZ1"/>
    <mergeCell ref="WNA1:WNH1"/>
    <mergeCell ref="WKG1:WKN1"/>
    <mergeCell ref="WKO1:WKV1"/>
    <mergeCell ref="WKW1:WLD1"/>
    <mergeCell ref="WLE1:WLL1"/>
    <mergeCell ref="WLM1:WLT1"/>
    <mergeCell ref="WIS1:WIZ1"/>
    <mergeCell ref="WJA1:WJH1"/>
    <mergeCell ref="WJI1:WJP1"/>
    <mergeCell ref="WJQ1:WJX1"/>
    <mergeCell ref="WJY1:WKF1"/>
    <mergeCell ref="WHE1:WHL1"/>
    <mergeCell ref="WHM1:WHT1"/>
    <mergeCell ref="WHU1:WIB1"/>
    <mergeCell ref="WIC1:WIJ1"/>
    <mergeCell ref="WIK1:WIR1"/>
    <mergeCell ref="WFQ1:WFX1"/>
    <mergeCell ref="WFY1:WGF1"/>
    <mergeCell ref="WGG1:WGN1"/>
    <mergeCell ref="WGO1:WGV1"/>
    <mergeCell ref="WGW1:WHD1"/>
    <mergeCell ref="WEC1:WEJ1"/>
    <mergeCell ref="WEK1:WER1"/>
    <mergeCell ref="WES1:WEZ1"/>
    <mergeCell ref="WFA1:WFH1"/>
    <mergeCell ref="WFI1:WFP1"/>
    <mergeCell ref="WCO1:WCV1"/>
    <mergeCell ref="WCW1:WDD1"/>
    <mergeCell ref="WDE1:WDL1"/>
    <mergeCell ref="WDM1:WDT1"/>
    <mergeCell ref="WDU1:WEB1"/>
    <mergeCell ref="WBA1:WBH1"/>
    <mergeCell ref="WBI1:WBP1"/>
    <mergeCell ref="WBQ1:WBX1"/>
    <mergeCell ref="WBY1:WCF1"/>
    <mergeCell ref="WCG1:WCN1"/>
    <mergeCell ref="VZM1:VZT1"/>
    <mergeCell ref="VZU1:WAB1"/>
    <mergeCell ref="WAC1:WAJ1"/>
    <mergeCell ref="WAK1:WAR1"/>
    <mergeCell ref="WAS1:WAZ1"/>
    <mergeCell ref="VXY1:VYF1"/>
    <mergeCell ref="VYG1:VYN1"/>
    <mergeCell ref="VYO1:VYV1"/>
    <mergeCell ref="VYW1:VZD1"/>
    <mergeCell ref="VZE1:VZL1"/>
    <mergeCell ref="VWK1:VWR1"/>
    <mergeCell ref="VWS1:VWZ1"/>
    <mergeCell ref="VXA1:VXH1"/>
    <mergeCell ref="VXI1:VXP1"/>
    <mergeCell ref="VXQ1:VXX1"/>
    <mergeCell ref="VUW1:VVD1"/>
    <mergeCell ref="VVE1:VVL1"/>
    <mergeCell ref="VVM1:VVT1"/>
    <mergeCell ref="VVU1:VWB1"/>
    <mergeCell ref="VWC1:VWJ1"/>
    <mergeCell ref="VTI1:VTP1"/>
    <mergeCell ref="VTQ1:VTX1"/>
    <mergeCell ref="VTY1:VUF1"/>
    <mergeCell ref="VUG1:VUN1"/>
    <mergeCell ref="VUO1:VUV1"/>
    <mergeCell ref="VRU1:VSB1"/>
    <mergeCell ref="VSC1:VSJ1"/>
    <mergeCell ref="VSK1:VSR1"/>
    <mergeCell ref="VSS1:VSZ1"/>
    <mergeCell ref="VTA1:VTH1"/>
    <mergeCell ref="VQG1:VQN1"/>
    <mergeCell ref="VQO1:VQV1"/>
    <mergeCell ref="VQW1:VRD1"/>
    <mergeCell ref="VRE1:VRL1"/>
    <mergeCell ref="VRM1:VRT1"/>
    <mergeCell ref="VOS1:VOZ1"/>
    <mergeCell ref="VPA1:VPH1"/>
    <mergeCell ref="VPI1:VPP1"/>
    <mergeCell ref="VPQ1:VPX1"/>
    <mergeCell ref="VPY1:VQF1"/>
    <mergeCell ref="VNE1:VNL1"/>
    <mergeCell ref="VNM1:VNT1"/>
    <mergeCell ref="VNU1:VOB1"/>
    <mergeCell ref="VOC1:VOJ1"/>
    <mergeCell ref="VOK1:VOR1"/>
    <mergeCell ref="VLQ1:VLX1"/>
    <mergeCell ref="VLY1:VMF1"/>
    <mergeCell ref="VMG1:VMN1"/>
    <mergeCell ref="VMO1:VMV1"/>
    <mergeCell ref="VMW1:VND1"/>
    <mergeCell ref="VKC1:VKJ1"/>
    <mergeCell ref="VKK1:VKR1"/>
    <mergeCell ref="VKS1:VKZ1"/>
    <mergeCell ref="VLA1:VLH1"/>
    <mergeCell ref="VLI1:VLP1"/>
    <mergeCell ref="VIO1:VIV1"/>
    <mergeCell ref="VIW1:VJD1"/>
    <mergeCell ref="VJE1:VJL1"/>
    <mergeCell ref="VJM1:VJT1"/>
    <mergeCell ref="VJU1:VKB1"/>
    <mergeCell ref="VHA1:VHH1"/>
    <mergeCell ref="VHI1:VHP1"/>
    <mergeCell ref="VHQ1:VHX1"/>
    <mergeCell ref="VHY1:VIF1"/>
    <mergeCell ref="VIG1:VIN1"/>
    <mergeCell ref="VFM1:VFT1"/>
    <mergeCell ref="VFU1:VGB1"/>
    <mergeCell ref="VGC1:VGJ1"/>
    <mergeCell ref="VGK1:VGR1"/>
    <mergeCell ref="VGS1:VGZ1"/>
    <mergeCell ref="VDY1:VEF1"/>
    <mergeCell ref="VEG1:VEN1"/>
    <mergeCell ref="VEO1:VEV1"/>
    <mergeCell ref="VEW1:VFD1"/>
    <mergeCell ref="VFE1:VFL1"/>
    <mergeCell ref="VCK1:VCR1"/>
    <mergeCell ref="VCS1:VCZ1"/>
    <mergeCell ref="VDA1:VDH1"/>
    <mergeCell ref="VDI1:VDP1"/>
    <mergeCell ref="VDQ1:VDX1"/>
    <mergeCell ref="VAW1:VBD1"/>
    <mergeCell ref="VBE1:VBL1"/>
    <mergeCell ref="VBM1:VBT1"/>
    <mergeCell ref="VBU1:VCB1"/>
    <mergeCell ref="VCC1:VCJ1"/>
    <mergeCell ref="UZI1:UZP1"/>
    <mergeCell ref="UZQ1:UZX1"/>
    <mergeCell ref="UZY1:VAF1"/>
    <mergeCell ref="VAG1:VAN1"/>
    <mergeCell ref="VAO1:VAV1"/>
    <mergeCell ref="UXU1:UYB1"/>
    <mergeCell ref="UYC1:UYJ1"/>
    <mergeCell ref="UYK1:UYR1"/>
    <mergeCell ref="UYS1:UYZ1"/>
    <mergeCell ref="UZA1:UZH1"/>
    <mergeCell ref="UWG1:UWN1"/>
    <mergeCell ref="UWO1:UWV1"/>
    <mergeCell ref="UWW1:UXD1"/>
    <mergeCell ref="UXE1:UXL1"/>
    <mergeCell ref="UXM1:UXT1"/>
    <mergeCell ref="UUS1:UUZ1"/>
    <mergeCell ref="UVA1:UVH1"/>
    <mergeCell ref="UVI1:UVP1"/>
    <mergeCell ref="UVQ1:UVX1"/>
    <mergeCell ref="UVY1:UWF1"/>
    <mergeCell ref="UTE1:UTL1"/>
    <mergeCell ref="UTM1:UTT1"/>
    <mergeCell ref="UTU1:UUB1"/>
    <mergeCell ref="UUC1:UUJ1"/>
    <mergeCell ref="UUK1:UUR1"/>
    <mergeCell ref="URQ1:URX1"/>
    <mergeCell ref="URY1:USF1"/>
    <mergeCell ref="USG1:USN1"/>
    <mergeCell ref="USO1:USV1"/>
    <mergeCell ref="USW1:UTD1"/>
    <mergeCell ref="UQC1:UQJ1"/>
    <mergeCell ref="UQK1:UQR1"/>
    <mergeCell ref="UQS1:UQZ1"/>
    <mergeCell ref="URA1:URH1"/>
    <mergeCell ref="URI1:URP1"/>
    <mergeCell ref="UOO1:UOV1"/>
    <mergeCell ref="UOW1:UPD1"/>
    <mergeCell ref="UPE1:UPL1"/>
    <mergeCell ref="UPM1:UPT1"/>
    <mergeCell ref="UPU1:UQB1"/>
    <mergeCell ref="UNA1:UNH1"/>
    <mergeCell ref="UNI1:UNP1"/>
    <mergeCell ref="UNQ1:UNX1"/>
    <mergeCell ref="UNY1:UOF1"/>
    <mergeCell ref="UOG1:UON1"/>
    <mergeCell ref="ULM1:ULT1"/>
    <mergeCell ref="ULU1:UMB1"/>
    <mergeCell ref="UMC1:UMJ1"/>
    <mergeCell ref="UMK1:UMR1"/>
    <mergeCell ref="UMS1:UMZ1"/>
    <mergeCell ref="UJY1:UKF1"/>
    <mergeCell ref="UKG1:UKN1"/>
    <mergeCell ref="UKO1:UKV1"/>
    <mergeCell ref="UKW1:ULD1"/>
    <mergeCell ref="ULE1:ULL1"/>
    <mergeCell ref="UIK1:UIR1"/>
    <mergeCell ref="UIS1:UIZ1"/>
    <mergeCell ref="UJA1:UJH1"/>
    <mergeCell ref="UJI1:UJP1"/>
    <mergeCell ref="UJQ1:UJX1"/>
    <mergeCell ref="UGW1:UHD1"/>
    <mergeCell ref="UHE1:UHL1"/>
    <mergeCell ref="UHM1:UHT1"/>
    <mergeCell ref="UHU1:UIB1"/>
    <mergeCell ref="UIC1:UIJ1"/>
    <mergeCell ref="UFI1:UFP1"/>
    <mergeCell ref="UFQ1:UFX1"/>
    <mergeCell ref="UFY1:UGF1"/>
    <mergeCell ref="UGG1:UGN1"/>
    <mergeCell ref="UGO1:UGV1"/>
    <mergeCell ref="UDU1:UEB1"/>
    <mergeCell ref="UEC1:UEJ1"/>
    <mergeCell ref="UEK1:UER1"/>
    <mergeCell ref="UES1:UEZ1"/>
    <mergeCell ref="UFA1:UFH1"/>
    <mergeCell ref="UCG1:UCN1"/>
    <mergeCell ref="UCO1:UCV1"/>
    <mergeCell ref="UCW1:UDD1"/>
    <mergeCell ref="UDE1:UDL1"/>
    <mergeCell ref="UDM1:UDT1"/>
    <mergeCell ref="UAS1:UAZ1"/>
    <mergeCell ref="UBA1:UBH1"/>
    <mergeCell ref="UBI1:UBP1"/>
    <mergeCell ref="UBQ1:UBX1"/>
    <mergeCell ref="UBY1:UCF1"/>
    <mergeCell ref="TZE1:TZL1"/>
    <mergeCell ref="TZM1:TZT1"/>
    <mergeCell ref="TZU1:UAB1"/>
    <mergeCell ref="UAC1:UAJ1"/>
    <mergeCell ref="UAK1:UAR1"/>
    <mergeCell ref="TXQ1:TXX1"/>
    <mergeCell ref="TXY1:TYF1"/>
    <mergeCell ref="TYG1:TYN1"/>
    <mergeCell ref="TYO1:TYV1"/>
    <mergeCell ref="TYW1:TZD1"/>
    <mergeCell ref="TWC1:TWJ1"/>
    <mergeCell ref="TWK1:TWR1"/>
    <mergeCell ref="TWS1:TWZ1"/>
    <mergeCell ref="TXA1:TXH1"/>
    <mergeCell ref="TXI1:TXP1"/>
    <mergeCell ref="TUO1:TUV1"/>
    <mergeCell ref="TUW1:TVD1"/>
    <mergeCell ref="TVE1:TVL1"/>
    <mergeCell ref="TVM1:TVT1"/>
    <mergeCell ref="TVU1:TWB1"/>
    <mergeCell ref="TTA1:TTH1"/>
    <mergeCell ref="TTI1:TTP1"/>
    <mergeCell ref="TTQ1:TTX1"/>
    <mergeCell ref="TTY1:TUF1"/>
    <mergeCell ref="TUG1:TUN1"/>
    <mergeCell ref="TRM1:TRT1"/>
    <mergeCell ref="TRU1:TSB1"/>
    <mergeCell ref="TSC1:TSJ1"/>
    <mergeCell ref="TSK1:TSR1"/>
    <mergeCell ref="TSS1:TSZ1"/>
    <mergeCell ref="TPY1:TQF1"/>
    <mergeCell ref="TQG1:TQN1"/>
    <mergeCell ref="TQO1:TQV1"/>
    <mergeCell ref="TQW1:TRD1"/>
    <mergeCell ref="TRE1:TRL1"/>
    <mergeCell ref="TOK1:TOR1"/>
    <mergeCell ref="TOS1:TOZ1"/>
    <mergeCell ref="TPA1:TPH1"/>
    <mergeCell ref="TPI1:TPP1"/>
    <mergeCell ref="TPQ1:TPX1"/>
    <mergeCell ref="TMW1:TND1"/>
    <mergeCell ref="TNE1:TNL1"/>
    <mergeCell ref="TNM1:TNT1"/>
    <mergeCell ref="TNU1:TOB1"/>
    <mergeCell ref="TOC1:TOJ1"/>
    <mergeCell ref="TLI1:TLP1"/>
    <mergeCell ref="TLQ1:TLX1"/>
    <mergeCell ref="TLY1:TMF1"/>
    <mergeCell ref="TMG1:TMN1"/>
    <mergeCell ref="TMO1:TMV1"/>
    <mergeCell ref="TJU1:TKB1"/>
    <mergeCell ref="TKC1:TKJ1"/>
    <mergeCell ref="TKK1:TKR1"/>
    <mergeCell ref="TKS1:TKZ1"/>
    <mergeCell ref="TLA1:TLH1"/>
    <mergeCell ref="TIG1:TIN1"/>
    <mergeCell ref="TIO1:TIV1"/>
    <mergeCell ref="TIW1:TJD1"/>
    <mergeCell ref="TJE1:TJL1"/>
    <mergeCell ref="TJM1:TJT1"/>
    <mergeCell ref="TGS1:TGZ1"/>
    <mergeCell ref="THA1:THH1"/>
    <mergeCell ref="THI1:THP1"/>
    <mergeCell ref="THQ1:THX1"/>
    <mergeCell ref="THY1:TIF1"/>
    <mergeCell ref="TFE1:TFL1"/>
    <mergeCell ref="TFM1:TFT1"/>
    <mergeCell ref="TFU1:TGB1"/>
    <mergeCell ref="TGC1:TGJ1"/>
    <mergeCell ref="TGK1:TGR1"/>
    <mergeCell ref="TDQ1:TDX1"/>
    <mergeCell ref="TDY1:TEF1"/>
    <mergeCell ref="TEG1:TEN1"/>
    <mergeCell ref="TEO1:TEV1"/>
    <mergeCell ref="TEW1:TFD1"/>
    <mergeCell ref="TCC1:TCJ1"/>
    <mergeCell ref="TCK1:TCR1"/>
    <mergeCell ref="TCS1:TCZ1"/>
    <mergeCell ref="TDA1:TDH1"/>
    <mergeCell ref="TDI1:TDP1"/>
    <mergeCell ref="TAO1:TAV1"/>
    <mergeCell ref="TAW1:TBD1"/>
    <mergeCell ref="TBE1:TBL1"/>
    <mergeCell ref="TBM1:TBT1"/>
    <mergeCell ref="TBU1:TCB1"/>
    <mergeCell ref="SZA1:SZH1"/>
    <mergeCell ref="SZI1:SZP1"/>
    <mergeCell ref="SZQ1:SZX1"/>
    <mergeCell ref="SZY1:TAF1"/>
    <mergeCell ref="TAG1:TAN1"/>
    <mergeCell ref="SXM1:SXT1"/>
    <mergeCell ref="SXU1:SYB1"/>
    <mergeCell ref="SYC1:SYJ1"/>
    <mergeCell ref="SYK1:SYR1"/>
    <mergeCell ref="SYS1:SYZ1"/>
    <mergeCell ref="SVY1:SWF1"/>
    <mergeCell ref="SWG1:SWN1"/>
    <mergeCell ref="SWO1:SWV1"/>
    <mergeCell ref="SWW1:SXD1"/>
    <mergeCell ref="SXE1:SXL1"/>
    <mergeCell ref="SUK1:SUR1"/>
    <mergeCell ref="SUS1:SUZ1"/>
    <mergeCell ref="SVA1:SVH1"/>
    <mergeCell ref="SVI1:SVP1"/>
    <mergeCell ref="SVQ1:SVX1"/>
    <mergeCell ref="SSW1:STD1"/>
    <mergeCell ref="STE1:STL1"/>
    <mergeCell ref="STM1:STT1"/>
    <mergeCell ref="STU1:SUB1"/>
    <mergeCell ref="SUC1:SUJ1"/>
    <mergeCell ref="SRI1:SRP1"/>
    <mergeCell ref="SRQ1:SRX1"/>
    <mergeCell ref="SRY1:SSF1"/>
    <mergeCell ref="SSG1:SSN1"/>
    <mergeCell ref="SSO1:SSV1"/>
    <mergeCell ref="SPU1:SQB1"/>
    <mergeCell ref="SQC1:SQJ1"/>
    <mergeCell ref="SQK1:SQR1"/>
    <mergeCell ref="SQS1:SQZ1"/>
    <mergeCell ref="SRA1:SRH1"/>
    <mergeCell ref="SOG1:SON1"/>
    <mergeCell ref="SOO1:SOV1"/>
    <mergeCell ref="SOW1:SPD1"/>
    <mergeCell ref="SPE1:SPL1"/>
    <mergeCell ref="SPM1:SPT1"/>
    <mergeCell ref="SMS1:SMZ1"/>
    <mergeCell ref="SNA1:SNH1"/>
    <mergeCell ref="SNI1:SNP1"/>
    <mergeCell ref="SNQ1:SNX1"/>
    <mergeCell ref="SNY1:SOF1"/>
    <mergeCell ref="SLE1:SLL1"/>
    <mergeCell ref="SLM1:SLT1"/>
    <mergeCell ref="SLU1:SMB1"/>
    <mergeCell ref="SMC1:SMJ1"/>
    <mergeCell ref="SMK1:SMR1"/>
    <mergeCell ref="SJQ1:SJX1"/>
    <mergeCell ref="SJY1:SKF1"/>
    <mergeCell ref="SKG1:SKN1"/>
    <mergeCell ref="SKO1:SKV1"/>
    <mergeCell ref="SKW1:SLD1"/>
    <mergeCell ref="SIC1:SIJ1"/>
    <mergeCell ref="SIK1:SIR1"/>
    <mergeCell ref="SIS1:SIZ1"/>
    <mergeCell ref="SJA1:SJH1"/>
    <mergeCell ref="SJI1:SJP1"/>
    <mergeCell ref="SGO1:SGV1"/>
    <mergeCell ref="SGW1:SHD1"/>
    <mergeCell ref="SHE1:SHL1"/>
    <mergeCell ref="SHM1:SHT1"/>
    <mergeCell ref="SHU1:SIB1"/>
    <mergeCell ref="SFA1:SFH1"/>
    <mergeCell ref="SFI1:SFP1"/>
    <mergeCell ref="SFQ1:SFX1"/>
    <mergeCell ref="SFY1:SGF1"/>
    <mergeCell ref="SGG1:SGN1"/>
    <mergeCell ref="SDM1:SDT1"/>
    <mergeCell ref="SDU1:SEB1"/>
    <mergeCell ref="SEC1:SEJ1"/>
    <mergeCell ref="SEK1:SER1"/>
    <mergeCell ref="SES1:SEZ1"/>
    <mergeCell ref="SBY1:SCF1"/>
    <mergeCell ref="SCG1:SCN1"/>
    <mergeCell ref="SCO1:SCV1"/>
    <mergeCell ref="SCW1:SDD1"/>
    <mergeCell ref="SDE1:SDL1"/>
    <mergeCell ref="SAK1:SAR1"/>
    <mergeCell ref="SAS1:SAZ1"/>
    <mergeCell ref="SBA1:SBH1"/>
    <mergeCell ref="SBI1:SBP1"/>
    <mergeCell ref="SBQ1:SBX1"/>
    <mergeCell ref="RYW1:RZD1"/>
    <mergeCell ref="RZE1:RZL1"/>
    <mergeCell ref="RZM1:RZT1"/>
    <mergeCell ref="RZU1:SAB1"/>
    <mergeCell ref="SAC1:SAJ1"/>
    <mergeCell ref="RXI1:RXP1"/>
    <mergeCell ref="RXQ1:RXX1"/>
    <mergeCell ref="RXY1:RYF1"/>
    <mergeCell ref="RYG1:RYN1"/>
    <mergeCell ref="RYO1:RYV1"/>
    <mergeCell ref="RVU1:RWB1"/>
    <mergeCell ref="RWC1:RWJ1"/>
    <mergeCell ref="RWK1:RWR1"/>
    <mergeCell ref="RWS1:RWZ1"/>
    <mergeCell ref="RXA1:RXH1"/>
    <mergeCell ref="RUG1:RUN1"/>
    <mergeCell ref="RUO1:RUV1"/>
    <mergeCell ref="RUW1:RVD1"/>
    <mergeCell ref="RVE1:RVL1"/>
    <mergeCell ref="RVM1:RVT1"/>
    <mergeCell ref="RSS1:RSZ1"/>
    <mergeCell ref="RTA1:RTH1"/>
    <mergeCell ref="RTI1:RTP1"/>
    <mergeCell ref="RTQ1:RTX1"/>
    <mergeCell ref="RTY1:RUF1"/>
    <mergeCell ref="RRE1:RRL1"/>
    <mergeCell ref="RRM1:RRT1"/>
    <mergeCell ref="RRU1:RSB1"/>
    <mergeCell ref="RSC1:RSJ1"/>
    <mergeCell ref="RSK1:RSR1"/>
    <mergeCell ref="RPQ1:RPX1"/>
    <mergeCell ref="RPY1:RQF1"/>
    <mergeCell ref="RQG1:RQN1"/>
    <mergeCell ref="RQO1:RQV1"/>
    <mergeCell ref="RQW1:RRD1"/>
    <mergeCell ref="ROC1:ROJ1"/>
    <mergeCell ref="ROK1:ROR1"/>
    <mergeCell ref="ROS1:ROZ1"/>
    <mergeCell ref="RPA1:RPH1"/>
    <mergeCell ref="RPI1:RPP1"/>
    <mergeCell ref="RMO1:RMV1"/>
    <mergeCell ref="RMW1:RND1"/>
    <mergeCell ref="RNE1:RNL1"/>
    <mergeCell ref="RNM1:RNT1"/>
    <mergeCell ref="RNU1:ROB1"/>
    <mergeCell ref="RLA1:RLH1"/>
    <mergeCell ref="RLI1:RLP1"/>
    <mergeCell ref="RLQ1:RLX1"/>
    <mergeCell ref="RLY1:RMF1"/>
    <mergeCell ref="RMG1:RMN1"/>
    <mergeCell ref="RJM1:RJT1"/>
    <mergeCell ref="RJU1:RKB1"/>
    <mergeCell ref="RKC1:RKJ1"/>
    <mergeCell ref="RKK1:RKR1"/>
    <mergeCell ref="RKS1:RKZ1"/>
    <mergeCell ref="RHY1:RIF1"/>
    <mergeCell ref="RIG1:RIN1"/>
    <mergeCell ref="RIO1:RIV1"/>
    <mergeCell ref="RIW1:RJD1"/>
    <mergeCell ref="RJE1:RJL1"/>
    <mergeCell ref="RGK1:RGR1"/>
    <mergeCell ref="RGS1:RGZ1"/>
    <mergeCell ref="RHA1:RHH1"/>
    <mergeCell ref="RHI1:RHP1"/>
    <mergeCell ref="RHQ1:RHX1"/>
    <mergeCell ref="REW1:RFD1"/>
    <mergeCell ref="RFE1:RFL1"/>
    <mergeCell ref="RFM1:RFT1"/>
    <mergeCell ref="RFU1:RGB1"/>
    <mergeCell ref="RGC1:RGJ1"/>
    <mergeCell ref="RDI1:RDP1"/>
    <mergeCell ref="RDQ1:RDX1"/>
    <mergeCell ref="RDY1:REF1"/>
    <mergeCell ref="REG1:REN1"/>
    <mergeCell ref="REO1:REV1"/>
    <mergeCell ref="RBU1:RCB1"/>
    <mergeCell ref="RCC1:RCJ1"/>
    <mergeCell ref="RCK1:RCR1"/>
    <mergeCell ref="RCS1:RCZ1"/>
    <mergeCell ref="RDA1:RDH1"/>
    <mergeCell ref="RAG1:RAN1"/>
    <mergeCell ref="RAO1:RAV1"/>
    <mergeCell ref="RAW1:RBD1"/>
    <mergeCell ref="RBE1:RBL1"/>
    <mergeCell ref="RBM1:RBT1"/>
    <mergeCell ref="QYS1:QYZ1"/>
    <mergeCell ref="QZA1:QZH1"/>
    <mergeCell ref="QZI1:QZP1"/>
    <mergeCell ref="QZQ1:QZX1"/>
    <mergeCell ref="QZY1:RAF1"/>
    <mergeCell ref="QXE1:QXL1"/>
    <mergeCell ref="QXM1:QXT1"/>
    <mergeCell ref="QXU1:QYB1"/>
    <mergeCell ref="QYC1:QYJ1"/>
    <mergeCell ref="QYK1:QYR1"/>
    <mergeCell ref="QVQ1:QVX1"/>
    <mergeCell ref="QVY1:QWF1"/>
    <mergeCell ref="QWG1:QWN1"/>
    <mergeCell ref="QWO1:QWV1"/>
    <mergeCell ref="QWW1:QXD1"/>
    <mergeCell ref="QUC1:QUJ1"/>
    <mergeCell ref="QUK1:QUR1"/>
    <mergeCell ref="QUS1:QUZ1"/>
    <mergeCell ref="QVA1:QVH1"/>
    <mergeCell ref="QVI1:QVP1"/>
    <mergeCell ref="QSO1:QSV1"/>
    <mergeCell ref="QSW1:QTD1"/>
    <mergeCell ref="QTE1:QTL1"/>
    <mergeCell ref="QTM1:QTT1"/>
    <mergeCell ref="QTU1:QUB1"/>
    <mergeCell ref="QRA1:QRH1"/>
    <mergeCell ref="QRI1:QRP1"/>
    <mergeCell ref="QRQ1:QRX1"/>
    <mergeCell ref="QRY1:QSF1"/>
    <mergeCell ref="QSG1:QSN1"/>
    <mergeCell ref="QPM1:QPT1"/>
    <mergeCell ref="QPU1:QQB1"/>
    <mergeCell ref="QQC1:QQJ1"/>
    <mergeCell ref="QQK1:QQR1"/>
    <mergeCell ref="QQS1:QQZ1"/>
    <mergeCell ref="QNY1:QOF1"/>
    <mergeCell ref="QOG1:QON1"/>
    <mergeCell ref="QOO1:QOV1"/>
    <mergeCell ref="QOW1:QPD1"/>
    <mergeCell ref="QPE1:QPL1"/>
    <mergeCell ref="QMK1:QMR1"/>
    <mergeCell ref="QMS1:QMZ1"/>
    <mergeCell ref="QNA1:QNH1"/>
    <mergeCell ref="QNI1:QNP1"/>
    <mergeCell ref="QNQ1:QNX1"/>
    <mergeCell ref="QKW1:QLD1"/>
    <mergeCell ref="QLE1:QLL1"/>
    <mergeCell ref="QLM1:QLT1"/>
    <mergeCell ref="QLU1:QMB1"/>
    <mergeCell ref="QMC1:QMJ1"/>
    <mergeCell ref="QJI1:QJP1"/>
    <mergeCell ref="QJQ1:QJX1"/>
    <mergeCell ref="QJY1:QKF1"/>
    <mergeCell ref="QKG1:QKN1"/>
    <mergeCell ref="QKO1:QKV1"/>
    <mergeCell ref="QHU1:QIB1"/>
    <mergeCell ref="QIC1:QIJ1"/>
    <mergeCell ref="QIK1:QIR1"/>
    <mergeCell ref="QIS1:QIZ1"/>
    <mergeCell ref="QJA1:QJH1"/>
    <mergeCell ref="QGG1:QGN1"/>
    <mergeCell ref="QGO1:QGV1"/>
    <mergeCell ref="QGW1:QHD1"/>
    <mergeCell ref="QHE1:QHL1"/>
    <mergeCell ref="QHM1:QHT1"/>
    <mergeCell ref="QES1:QEZ1"/>
    <mergeCell ref="QFA1:QFH1"/>
    <mergeCell ref="QFI1:QFP1"/>
    <mergeCell ref="QFQ1:QFX1"/>
    <mergeCell ref="QFY1:QGF1"/>
    <mergeCell ref="QDE1:QDL1"/>
    <mergeCell ref="QDM1:QDT1"/>
    <mergeCell ref="QDU1:QEB1"/>
    <mergeCell ref="QEC1:QEJ1"/>
    <mergeCell ref="QEK1:QER1"/>
    <mergeCell ref="QBQ1:QBX1"/>
    <mergeCell ref="QBY1:QCF1"/>
    <mergeCell ref="QCG1:QCN1"/>
    <mergeCell ref="QCO1:QCV1"/>
    <mergeCell ref="QCW1:QDD1"/>
    <mergeCell ref="QAC1:QAJ1"/>
    <mergeCell ref="QAK1:QAR1"/>
    <mergeCell ref="QAS1:QAZ1"/>
    <mergeCell ref="QBA1:QBH1"/>
    <mergeCell ref="QBI1:QBP1"/>
    <mergeCell ref="PYO1:PYV1"/>
    <mergeCell ref="PYW1:PZD1"/>
    <mergeCell ref="PZE1:PZL1"/>
    <mergeCell ref="PZM1:PZT1"/>
    <mergeCell ref="PZU1:QAB1"/>
    <mergeCell ref="PXA1:PXH1"/>
    <mergeCell ref="PXI1:PXP1"/>
    <mergeCell ref="PXQ1:PXX1"/>
    <mergeCell ref="PXY1:PYF1"/>
    <mergeCell ref="PYG1:PYN1"/>
    <mergeCell ref="PVM1:PVT1"/>
    <mergeCell ref="PVU1:PWB1"/>
    <mergeCell ref="PWC1:PWJ1"/>
    <mergeCell ref="PWK1:PWR1"/>
    <mergeCell ref="PWS1:PWZ1"/>
    <mergeCell ref="PTY1:PUF1"/>
    <mergeCell ref="PUG1:PUN1"/>
    <mergeCell ref="PUO1:PUV1"/>
    <mergeCell ref="PUW1:PVD1"/>
    <mergeCell ref="PVE1:PVL1"/>
    <mergeCell ref="PSK1:PSR1"/>
    <mergeCell ref="PSS1:PSZ1"/>
    <mergeCell ref="PTA1:PTH1"/>
    <mergeCell ref="PTI1:PTP1"/>
    <mergeCell ref="PTQ1:PTX1"/>
    <mergeCell ref="PQW1:PRD1"/>
    <mergeCell ref="PRE1:PRL1"/>
    <mergeCell ref="PRM1:PRT1"/>
    <mergeCell ref="PRU1:PSB1"/>
    <mergeCell ref="PSC1:PSJ1"/>
    <mergeCell ref="PPI1:PPP1"/>
    <mergeCell ref="PPQ1:PPX1"/>
    <mergeCell ref="PPY1:PQF1"/>
    <mergeCell ref="PQG1:PQN1"/>
    <mergeCell ref="PQO1:PQV1"/>
    <mergeCell ref="PNU1:POB1"/>
    <mergeCell ref="POC1:POJ1"/>
    <mergeCell ref="POK1:POR1"/>
    <mergeCell ref="POS1:POZ1"/>
    <mergeCell ref="PPA1:PPH1"/>
    <mergeCell ref="PMG1:PMN1"/>
    <mergeCell ref="PMO1:PMV1"/>
    <mergeCell ref="PMW1:PND1"/>
    <mergeCell ref="PNE1:PNL1"/>
    <mergeCell ref="PNM1:PNT1"/>
    <mergeCell ref="PKS1:PKZ1"/>
    <mergeCell ref="PLA1:PLH1"/>
    <mergeCell ref="PLI1:PLP1"/>
    <mergeCell ref="PLQ1:PLX1"/>
    <mergeCell ref="PLY1:PMF1"/>
    <mergeCell ref="PJE1:PJL1"/>
    <mergeCell ref="PJM1:PJT1"/>
    <mergeCell ref="PJU1:PKB1"/>
    <mergeCell ref="PKC1:PKJ1"/>
    <mergeCell ref="PKK1:PKR1"/>
    <mergeCell ref="PHQ1:PHX1"/>
    <mergeCell ref="PHY1:PIF1"/>
    <mergeCell ref="PIG1:PIN1"/>
    <mergeCell ref="PIO1:PIV1"/>
    <mergeCell ref="PIW1:PJD1"/>
    <mergeCell ref="PGC1:PGJ1"/>
    <mergeCell ref="PGK1:PGR1"/>
    <mergeCell ref="PGS1:PGZ1"/>
    <mergeCell ref="PHA1:PHH1"/>
    <mergeCell ref="PHI1:PHP1"/>
    <mergeCell ref="PEO1:PEV1"/>
    <mergeCell ref="PEW1:PFD1"/>
    <mergeCell ref="PFE1:PFL1"/>
    <mergeCell ref="PFM1:PFT1"/>
    <mergeCell ref="PFU1:PGB1"/>
    <mergeCell ref="PDA1:PDH1"/>
    <mergeCell ref="PDI1:PDP1"/>
    <mergeCell ref="PDQ1:PDX1"/>
    <mergeCell ref="PDY1:PEF1"/>
    <mergeCell ref="PEG1:PEN1"/>
    <mergeCell ref="PBM1:PBT1"/>
    <mergeCell ref="PBU1:PCB1"/>
    <mergeCell ref="PCC1:PCJ1"/>
    <mergeCell ref="PCK1:PCR1"/>
    <mergeCell ref="PCS1:PCZ1"/>
    <mergeCell ref="OZY1:PAF1"/>
    <mergeCell ref="PAG1:PAN1"/>
    <mergeCell ref="PAO1:PAV1"/>
    <mergeCell ref="PAW1:PBD1"/>
    <mergeCell ref="PBE1:PBL1"/>
    <mergeCell ref="OYK1:OYR1"/>
    <mergeCell ref="OYS1:OYZ1"/>
    <mergeCell ref="OZA1:OZH1"/>
    <mergeCell ref="OZI1:OZP1"/>
    <mergeCell ref="OZQ1:OZX1"/>
    <mergeCell ref="OWW1:OXD1"/>
    <mergeCell ref="OXE1:OXL1"/>
    <mergeCell ref="OXM1:OXT1"/>
    <mergeCell ref="OXU1:OYB1"/>
    <mergeCell ref="OYC1:OYJ1"/>
    <mergeCell ref="OVI1:OVP1"/>
    <mergeCell ref="OVQ1:OVX1"/>
    <mergeCell ref="OVY1:OWF1"/>
    <mergeCell ref="OWG1:OWN1"/>
    <mergeCell ref="OWO1:OWV1"/>
    <mergeCell ref="OTU1:OUB1"/>
    <mergeCell ref="OUC1:OUJ1"/>
    <mergeCell ref="OUK1:OUR1"/>
    <mergeCell ref="OUS1:OUZ1"/>
    <mergeCell ref="OVA1:OVH1"/>
    <mergeCell ref="OSG1:OSN1"/>
    <mergeCell ref="OSO1:OSV1"/>
    <mergeCell ref="OSW1:OTD1"/>
    <mergeCell ref="OTE1:OTL1"/>
    <mergeCell ref="OTM1:OTT1"/>
    <mergeCell ref="OQS1:OQZ1"/>
    <mergeCell ref="ORA1:ORH1"/>
    <mergeCell ref="ORI1:ORP1"/>
    <mergeCell ref="ORQ1:ORX1"/>
    <mergeCell ref="ORY1:OSF1"/>
    <mergeCell ref="OPE1:OPL1"/>
    <mergeCell ref="OPM1:OPT1"/>
    <mergeCell ref="OPU1:OQB1"/>
    <mergeCell ref="OQC1:OQJ1"/>
    <mergeCell ref="OQK1:OQR1"/>
    <mergeCell ref="ONQ1:ONX1"/>
    <mergeCell ref="ONY1:OOF1"/>
    <mergeCell ref="OOG1:OON1"/>
    <mergeCell ref="OOO1:OOV1"/>
    <mergeCell ref="OOW1:OPD1"/>
    <mergeCell ref="OMC1:OMJ1"/>
    <mergeCell ref="OMK1:OMR1"/>
    <mergeCell ref="OMS1:OMZ1"/>
    <mergeCell ref="ONA1:ONH1"/>
    <mergeCell ref="ONI1:ONP1"/>
    <mergeCell ref="OKO1:OKV1"/>
    <mergeCell ref="OKW1:OLD1"/>
    <mergeCell ref="OLE1:OLL1"/>
    <mergeCell ref="OLM1:OLT1"/>
    <mergeCell ref="OLU1:OMB1"/>
    <mergeCell ref="OJA1:OJH1"/>
    <mergeCell ref="OJI1:OJP1"/>
    <mergeCell ref="OJQ1:OJX1"/>
    <mergeCell ref="OJY1:OKF1"/>
    <mergeCell ref="OKG1:OKN1"/>
    <mergeCell ref="OHM1:OHT1"/>
    <mergeCell ref="OHU1:OIB1"/>
    <mergeCell ref="OIC1:OIJ1"/>
    <mergeCell ref="OIK1:OIR1"/>
    <mergeCell ref="OIS1:OIZ1"/>
    <mergeCell ref="OFY1:OGF1"/>
    <mergeCell ref="OGG1:OGN1"/>
    <mergeCell ref="OGO1:OGV1"/>
    <mergeCell ref="OGW1:OHD1"/>
    <mergeCell ref="OHE1:OHL1"/>
    <mergeCell ref="OEK1:OER1"/>
    <mergeCell ref="OES1:OEZ1"/>
    <mergeCell ref="OFA1:OFH1"/>
    <mergeCell ref="OFI1:OFP1"/>
    <mergeCell ref="OFQ1:OFX1"/>
    <mergeCell ref="OCW1:ODD1"/>
    <mergeCell ref="ODE1:ODL1"/>
    <mergeCell ref="ODM1:ODT1"/>
    <mergeCell ref="ODU1:OEB1"/>
    <mergeCell ref="OEC1:OEJ1"/>
    <mergeCell ref="OBI1:OBP1"/>
    <mergeCell ref="OBQ1:OBX1"/>
    <mergeCell ref="OBY1:OCF1"/>
    <mergeCell ref="OCG1:OCN1"/>
    <mergeCell ref="OCO1:OCV1"/>
    <mergeCell ref="NZU1:OAB1"/>
    <mergeCell ref="OAC1:OAJ1"/>
    <mergeCell ref="OAK1:OAR1"/>
    <mergeCell ref="OAS1:OAZ1"/>
    <mergeCell ref="OBA1:OBH1"/>
    <mergeCell ref="NYG1:NYN1"/>
    <mergeCell ref="NYO1:NYV1"/>
    <mergeCell ref="NYW1:NZD1"/>
    <mergeCell ref="NZE1:NZL1"/>
    <mergeCell ref="NZM1:NZT1"/>
    <mergeCell ref="NWS1:NWZ1"/>
    <mergeCell ref="NXA1:NXH1"/>
    <mergeCell ref="NXI1:NXP1"/>
    <mergeCell ref="NXQ1:NXX1"/>
    <mergeCell ref="NXY1:NYF1"/>
    <mergeCell ref="NVE1:NVL1"/>
    <mergeCell ref="NVM1:NVT1"/>
    <mergeCell ref="NVU1:NWB1"/>
    <mergeCell ref="NWC1:NWJ1"/>
    <mergeCell ref="NWK1:NWR1"/>
    <mergeCell ref="NTQ1:NTX1"/>
    <mergeCell ref="NTY1:NUF1"/>
    <mergeCell ref="NUG1:NUN1"/>
    <mergeCell ref="NUO1:NUV1"/>
    <mergeCell ref="NUW1:NVD1"/>
    <mergeCell ref="NSC1:NSJ1"/>
    <mergeCell ref="NSK1:NSR1"/>
    <mergeCell ref="NSS1:NSZ1"/>
    <mergeCell ref="NTA1:NTH1"/>
    <mergeCell ref="NTI1:NTP1"/>
    <mergeCell ref="NQO1:NQV1"/>
    <mergeCell ref="NQW1:NRD1"/>
    <mergeCell ref="NRE1:NRL1"/>
    <mergeCell ref="NRM1:NRT1"/>
    <mergeCell ref="NRU1:NSB1"/>
    <mergeCell ref="NPA1:NPH1"/>
    <mergeCell ref="NPI1:NPP1"/>
    <mergeCell ref="NPQ1:NPX1"/>
    <mergeCell ref="NPY1:NQF1"/>
    <mergeCell ref="NQG1:NQN1"/>
    <mergeCell ref="NNM1:NNT1"/>
    <mergeCell ref="NNU1:NOB1"/>
    <mergeCell ref="NOC1:NOJ1"/>
    <mergeCell ref="NOK1:NOR1"/>
    <mergeCell ref="NOS1:NOZ1"/>
    <mergeCell ref="NLY1:NMF1"/>
    <mergeCell ref="NMG1:NMN1"/>
    <mergeCell ref="NMO1:NMV1"/>
    <mergeCell ref="NMW1:NND1"/>
    <mergeCell ref="NNE1:NNL1"/>
    <mergeCell ref="NKK1:NKR1"/>
    <mergeCell ref="NKS1:NKZ1"/>
    <mergeCell ref="NLA1:NLH1"/>
    <mergeCell ref="NLI1:NLP1"/>
    <mergeCell ref="NLQ1:NLX1"/>
    <mergeCell ref="NIW1:NJD1"/>
    <mergeCell ref="NJE1:NJL1"/>
    <mergeCell ref="NJM1:NJT1"/>
    <mergeCell ref="NJU1:NKB1"/>
    <mergeCell ref="NKC1:NKJ1"/>
    <mergeCell ref="NHI1:NHP1"/>
    <mergeCell ref="NHQ1:NHX1"/>
    <mergeCell ref="NHY1:NIF1"/>
    <mergeCell ref="NIG1:NIN1"/>
    <mergeCell ref="NIO1:NIV1"/>
    <mergeCell ref="NFU1:NGB1"/>
    <mergeCell ref="NGC1:NGJ1"/>
    <mergeCell ref="NGK1:NGR1"/>
    <mergeCell ref="NGS1:NGZ1"/>
    <mergeCell ref="NHA1:NHH1"/>
    <mergeCell ref="NEG1:NEN1"/>
    <mergeCell ref="NEO1:NEV1"/>
    <mergeCell ref="NEW1:NFD1"/>
    <mergeCell ref="NFE1:NFL1"/>
    <mergeCell ref="NFM1:NFT1"/>
    <mergeCell ref="NCS1:NCZ1"/>
    <mergeCell ref="NDA1:NDH1"/>
    <mergeCell ref="NDI1:NDP1"/>
    <mergeCell ref="NDQ1:NDX1"/>
    <mergeCell ref="NDY1:NEF1"/>
    <mergeCell ref="NBE1:NBL1"/>
    <mergeCell ref="NBM1:NBT1"/>
    <mergeCell ref="NBU1:NCB1"/>
    <mergeCell ref="NCC1:NCJ1"/>
    <mergeCell ref="NCK1:NCR1"/>
    <mergeCell ref="MZQ1:MZX1"/>
    <mergeCell ref="MZY1:NAF1"/>
    <mergeCell ref="NAG1:NAN1"/>
    <mergeCell ref="NAO1:NAV1"/>
    <mergeCell ref="NAW1:NBD1"/>
    <mergeCell ref="MYC1:MYJ1"/>
    <mergeCell ref="MYK1:MYR1"/>
    <mergeCell ref="MYS1:MYZ1"/>
    <mergeCell ref="MZA1:MZH1"/>
    <mergeCell ref="MZI1:MZP1"/>
    <mergeCell ref="MWO1:MWV1"/>
    <mergeCell ref="MWW1:MXD1"/>
    <mergeCell ref="MXE1:MXL1"/>
    <mergeCell ref="MXM1:MXT1"/>
    <mergeCell ref="MXU1:MYB1"/>
    <mergeCell ref="MVA1:MVH1"/>
    <mergeCell ref="MVI1:MVP1"/>
    <mergeCell ref="MVQ1:MVX1"/>
    <mergeCell ref="MVY1:MWF1"/>
    <mergeCell ref="MWG1:MWN1"/>
    <mergeCell ref="MTM1:MTT1"/>
    <mergeCell ref="MTU1:MUB1"/>
    <mergeCell ref="MUC1:MUJ1"/>
    <mergeCell ref="MUK1:MUR1"/>
    <mergeCell ref="MUS1:MUZ1"/>
    <mergeCell ref="MRY1:MSF1"/>
    <mergeCell ref="MSG1:MSN1"/>
    <mergeCell ref="MSO1:MSV1"/>
    <mergeCell ref="MSW1:MTD1"/>
    <mergeCell ref="MTE1:MTL1"/>
    <mergeCell ref="MQK1:MQR1"/>
    <mergeCell ref="MQS1:MQZ1"/>
    <mergeCell ref="MRA1:MRH1"/>
    <mergeCell ref="MRI1:MRP1"/>
    <mergeCell ref="MRQ1:MRX1"/>
    <mergeCell ref="MOW1:MPD1"/>
    <mergeCell ref="MPE1:MPL1"/>
    <mergeCell ref="MPM1:MPT1"/>
    <mergeCell ref="MPU1:MQB1"/>
    <mergeCell ref="MQC1:MQJ1"/>
    <mergeCell ref="MNI1:MNP1"/>
    <mergeCell ref="MNQ1:MNX1"/>
    <mergeCell ref="MNY1:MOF1"/>
    <mergeCell ref="MOG1:MON1"/>
    <mergeCell ref="MOO1:MOV1"/>
    <mergeCell ref="MLU1:MMB1"/>
    <mergeCell ref="MMC1:MMJ1"/>
    <mergeCell ref="MMK1:MMR1"/>
    <mergeCell ref="MMS1:MMZ1"/>
    <mergeCell ref="MNA1:MNH1"/>
    <mergeCell ref="MKG1:MKN1"/>
    <mergeCell ref="MKO1:MKV1"/>
    <mergeCell ref="MKW1:MLD1"/>
    <mergeCell ref="MLE1:MLL1"/>
    <mergeCell ref="MLM1:MLT1"/>
    <mergeCell ref="MIS1:MIZ1"/>
    <mergeCell ref="MJA1:MJH1"/>
    <mergeCell ref="MJI1:MJP1"/>
    <mergeCell ref="MJQ1:MJX1"/>
    <mergeCell ref="MJY1:MKF1"/>
    <mergeCell ref="MHE1:MHL1"/>
    <mergeCell ref="MHM1:MHT1"/>
    <mergeCell ref="MHU1:MIB1"/>
    <mergeCell ref="MIC1:MIJ1"/>
    <mergeCell ref="MIK1:MIR1"/>
    <mergeCell ref="MFQ1:MFX1"/>
    <mergeCell ref="MFY1:MGF1"/>
    <mergeCell ref="MGG1:MGN1"/>
    <mergeCell ref="MGO1:MGV1"/>
    <mergeCell ref="MGW1:MHD1"/>
    <mergeCell ref="MEC1:MEJ1"/>
    <mergeCell ref="MEK1:MER1"/>
    <mergeCell ref="MES1:MEZ1"/>
    <mergeCell ref="MFA1:MFH1"/>
    <mergeCell ref="MFI1:MFP1"/>
    <mergeCell ref="MCO1:MCV1"/>
    <mergeCell ref="MCW1:MDD1"/>
    <mergeCell ref="MDE1:MDL1"/>
    <mergeCell ref="MDM1:MDT1"/>
    <mergeCell ref="MDU1:MEB1"/>
    <mergeCell ref="MBA1:MBH1"/>
    <mergeCell ref="MBI1:MBP1"/>
    <mergeCell ref="MBQ1:MBX1"/>
    <mergeCell ref="MBY1:MCF1"/>
    <mergeCell ref="MCG1:MCN1"/>
    <mergeCell ref="LZM1:LZT1"/>
    <mergeCell ref="LZU1:MAB1"/>
    <mergeCell ref="MAC1:MAJ1"/>
    <mergeCell ref="MAK1:MAR1"/>
    <mergeCell ref="MAS1:MAZ1"/>
    <mergeCell ref="LXY1:LYF1"/>
    <mergeCell ref="LYG1:LYN1"/>
    <mergeCell ref="LYO1:LYV1"/>
    <mergeCell ref="LYW1:LZD1"/>
    <mergeCell ref="LZE1:LZL1"/>
    <mergeCell ref="LWK1:LWR1"/>
    <mergeCell ref="LWS1:LWZ1"/>
    <mergeCell ref="LXA1:LXH1"/>
    <mergeCell ref="LXI1:LXP1"/>
    <mergeCell ref="LXQ1:LXX1"/>
    <mergeCell ref="LUW1:LVD1"/>
    <mergeCell ref="LVE1:LVL1"/>
    <mergeCell ref="LVM1:LVT1"/>
    <mergeCell ref="LVU1:LWB1"/>
    <mergeCell ref="LWC1:LWJ1"/>
    <mergeCell ref="LTI1:LTP1"/>
    <mergeCell ref="LTQ1:LTX1"/>
    <mergeCell ref="LTY1:LUF1"/>
    <mergeCell ref="LUG1:LUN1"/>
    <mergeCell ref="LUO1:LUV1"/>
    <mergeCell ref="LRU1:LSB1"/>
    <mergeCell ref="LSC1:LSJ1"/>
    <mergeCell ref="LSK1:LSR1"/>
    <mergeCell ref="LSS1:LSZ1"/>
    <mergeCell ref="LTA1:LTH1"/>
    <mergeCell ref="LQG1:LQN1"/>
    <mergeCell ref="LQO1:LQV1"/>
    <mergeCell ref="LQW1:LRD1"/>
    <mergeCell ref="LRE1:LRL1"/>
    <mergeCell ref="LRM1:LRT1"/>
    <mergeCell ref="LOS1:LOZ1"/>
    <mergeCell ref="LPA1:LPH1"/>
    <mergeCell ref="LPI1:LPP1"/>
    <mergeCell ref="LPQ1:LPX1"/>
    <mergeCell ref="LPY1:LQF1"/>
    <mergeCell ref="LNE1:LNL1"/>
    <mergeCell ref="LNM1:LNT1"/>
    <mergeCell ref="LNU1:LOB1"/>
    <mergeCell ref="LOC1:LOJ1"/>
    <mergeCell ref="LOK1:LOR1"/>
    <mergeCell ref="LLQ1:LLX1"/>
    <mergeCell ref="LLY1:LMF1"/>
    <mergeCell ref="LMG1:LMN1"/>
    <mergeCell ref="LMO1:LMV1"/>
    <mergeCell ref="LMW1:LND1"/>
    <mergeCell ref="LKC1:LKJ1"/>
    <mergeCell ref="LKK1:LKR1"/>
    <mergeCell ref="LKS1:LKZ1"/>
    <mergeCell ref="LLA1:LLH1"/>
    <mergeCell ref="LLI1:LLP1"/>
    <mergeCell ref="LIO1:LIV1"/>
    <mergeCell ref="LIW1:LJD1"/>
    <mergeCell ref="LJE1:LJL1"/>
    <mergeCell ref="LJM1:LJT1"/>
    <mergeCell ref="LJU1:LKB1"/>
    <mergeCell ref="LHA1:LHH1"/>
    <mergeCell ref="LHI1:LHP1"/>
    <mergeCell ref="LHQ1:LHX1"/>
    <mergeCell ref="LHY1:LIF1"/>
    <mergeCell ref="LIG1:LIN1"/>
    <mergeCell ref="LFM1:LFT1"/>
    <mergeCell ref="LFU1:LGB1"/>
    <mergeCell ref="LGC1:LGJ1"/>
    <mergeCell ref="LGK1:LGR1"/>
    <mergeCell ref="LGS1:LGZ1"/>
    <mergeCell ref="LDY1:LEF1"/>
    <mergeCell ref="LEG1:LEN1"/>
    <mergeCell ref="LEO1:LEV1"/>
    <mergeCell ref="LEW1:LFD1"/>
    <mergeCell ref="LFE1:LFL1"/>
    <mergeCell ref="LCK1:LCR1"/>
    <mergeCell ref="LCS1:LCZ1"/>
    <mergeCell ref="LDA1:LDH1"/>
    <mergeCell ref="LDI1:LDP1"/>
    <mergeCell ref="LDQ1:LDX1"/>
    <mergeCell ref="LAW1:LBD1"/>
    <mergeCell ref="LBE1:LBL1"/>
    <mergeCell ref="LBM1:LBT1"/>
    <mergeCell ref="LBU1:LCB1"/>
    <mergeCell ref="LCC1:LCJ1"/>
    <mergeCell ref="KZI1:KZP1"/>
    <mergeCell ref="KZQ1:KZX1"/>
    <mergeCell ref="KZY1:LAF1"/>
    <mergeCell ref="LAG1:LAN1"/>
    <mergeCell ref="LAO1:LAV1"/>
    <mergeCell ref="KXU1:KYB1"/>
    <mergeCell ref="KYC1:KYJ1"/>
    <mergeCell ref="KYK1:KYR1"/>
    <mergeCell ref="KYS1:KYZ1"/>
    <mergeCell ref="KZA1:KZH1"/>
    <mergeCell ref="KWG1:KWN1"/>
    <mergeCell ref="KWO1:KWV1"/>
    <mergeCell ref="KWW1:KXD1"/>
    <mergeCell ref="KXE1:KXL1"/>
    <mergeCell ref="KXM1:KXT1"/>
    <mergeCell ref="KUS1:KUZ1"/>
    <mergeCell ref="KVA1:KVH1"/>
    <mergeCell ref="KVI1:KVP1"/>
    <mergeCell ref="KVQ1:KVX1"/>
    <mergeCell ref="KVY1:KWF1"/>
    <mergeCell ref="KTE1:KTL1"/>
    <mergeCell ref="KTM1:KTT1"/>
    <mergeCell ref="KTU1:KUB1"/>
    <mergeCell ref="KUC1:KUJ1"/>
    <mergeCell ref="KUK1:KUR1"/>
    <mergeCell ref="KRQ1:KRX1"/>
    <mergeCell ref="KRY1:KSF1"/>
    <mergeCell ref="KSG1:KSN1"/>
    <mergeCell ref="KSO1:KSV1"/>
    <mergeCell ref="KSW1:KTD1"/>
    <mergeCell ref="KQC1:KQJ1"/>
    <mergeCell ref="KQK1:KQR1"/>
    <mergeCell ref="KQS1:KQZ1"/>
    <mergeCell ref="KRA1:KRH1"/>
    <mergeCell ref="KRI1:KRP1"/>
    <mergeCell ref="KOO1:KOV1"/>
    <mergeCell ref="KOW1:KPD1"/>
    <mergeCell ref="KPE1:KPL1"/>
    <mergeCell ref="KPM1:KPT1"/>
    <mergeCell ref="KPU1:KQB1"/>
    <mergeCell ref="KNA1:KNH1"/>
    <mergeCell ref="KNI1:KNP1"/>
    <mergeCell ref="KNQ1:KNX1"/>
    <mergeCell ref="KNY1:KOF1"/>
    <mergeCell ref="KOG1:KON1"/>
    <mergeCell ref="KLM1:KLT1"/>
    <mergeCell ref="KLU1:KMB1"/>
    <mergeCell ref="KMC1:KMJ1"/>
    <mergeCell ref="KMK1:KMR1"/>
    <mergeCell ref="KMS1:KMZ1"/>
    <mergeCell ref="KJY1:KKF1"/>
    <mergeCell ref="KKG1:KKN1"/>
    <mergeCell ref="KKO1:KKV1"/>
    <mergeCell ref="KKW1:KLD1"/>
    <mergeCell ref="KLE1:KLL1"/>
    <mergeCell ref="KIK1:KIR1"/>
    <mergeCell ref="KIS1:KIZ1"/>
    <mergeCell ref="KJA1:KJH1"/>
    <mergeCell ref="KJI1:KJP1"/>
    <mergeCell ref="KJQ1:KJX1"/>
    <mergeCell ref="KGW1:KHD1"/>
    <mergeCell ref="KHE1:KHL1"/>
    <mergeCell ref="KHM1:KHT1"/>
    <mergeCell ref="KHU1:KIB1"/>
    <mergeCell ref="KIC1:KIJ1"/>
    <mergeCell ref="KFI1:KFP1"/>
    <mergeCell ref="KFQ1:KFX1"/>
    <mergeCell ref="KFY1:KGF1"/>
    <mergeCell ref="KGG1:KGN1"/>
    <mergeCell ref="KGO1:KGV1"/>
    <mergeCell ref="KDU1:KEB1"/>
    <mergeCell ref="KEC1:KEJ1"/>
    <mergeCell ref="KEK1:KER1"/>
    <mergeCell ref="KES1:KEZ1"/>
    <mergeCell ref="KFA1:KFH1"/>
    <mergeCell ref="KCG1:KCN1"/>
    <mergeCell ref="KCO1:KCV1"/>
    <mergeCell ref="KCW1:KDD1"/>
    <mergeCell ref="KDE1:KDL1"/>
    <mergeCell ref="KDM1:KDT1"/>
    <mergeCell ref="KAS1:KAZ1"/>
    <mergeCell ref="KBA1:KBH1"/>
    <mergeCell ref="KBI1:KBP1"/>
    <mergeCell ref="KBQ1:KBX1"/>
    <mergeCell ref="KBY1:KCF1"/>
    <mergeCell ref="JZE1:JZL1"/>
    <mergeCell ref="JZM1:JZT1"/>
    <mergeCell ref="JZU1:KAB1"/>
    <mergeCell ref="KAC1:KAJ1"/>
    <mergeCell ref="KAK1:KAR1"/>
    <mergeCell ref="JXQ1:JXX1"/>
    <mergeCell ref="JXY1:JYF1"/>
    <mergeCell ref="JYG1:JYN1"/>
    <mergeCell ref="JYO1:JYV1"/>
    <mergeCell ref="JYW1:JZD1"/>
    <mergeCell ref="JWC1:JWJ1"/>
    <mergeCell ref="JWK1:JWR1"/>
    <mergeCell ref="JWS1:JWZ1"/>
    <mergeCell ref="JXA1:JXH1"/>
    <mergeCell ref="JXI1:JXP1"/>
    <mergeCell ref="JUO1:JUV1"/>
    <mergeCell ref="JUW1:JVD1"/>
    <mergeCell ref="JVE1:JVL1"/>
    <mergeCell ref="JVM1:JVT1"/>
    <mergeCell ref="JVU1:JWB1"/>
    <mergeCell ref="JTA1:JTH1"/>
    <mergeCell ref="JTI1:JTP1"/>
    <mergeCell ref="JTQ1:JTX1"/>
    <mergeCell ref="JTY1:JUF1"/>
    <mergeCell ref="JUG1:JUN1"/>
    <mergeCell ref="JRM1:JRT1"/>
    <mergeCell ref="JRU1:JSB1"/>
    <mergeCell ref="JSC1:JSJ1"/>
    <mergeCell ref="JSK1:JSR1"/>
    <mergeCell ref="JSS1:JSZ1"/>
    <mergeCell ref="JPY1:JQF1"/>
    <mergeCell ref="JQG1:JQN1"/>
    <mergeCell ref="JQO1:JQV1"/>
    <mergeCell ref="JQW1:JRD1"/>
    <mergeCell ref="JRE1:JRL1"/>
    <mergeCell ref="JOK1:JOR1"/>
    <mergeCell ref="JOS1:JOZ1"/>
    <mergeCell ref="JPA1:JPH1"/>
    <mergeCell ref="JPI1:JPP1"/>
    <mergeCell ref="JPQ1:JPX1"/>
    <mergeCell ref="JMW1:JND1"/>
    <mergeCell ref="JNE1:JNL1"/>
    <mergeCell ref="JNM1:JNT1"/>
    <mergeCell ref="JNU1:JOB1"/>
    <mergeCell ref="JOC1:JOJ1"/>
    <mergeCell ref="JLI1:JLP1"/>
    <mergeCell ref="JLQ1:JLX1"/>
    <mergeCell ref="JLY1:JMF1"/>
    <mergeCell ref="JMG1:JMN1"/>
    <mergeCell ref="JMO1:JMV1"/>
    <mergeCell ref="JJU1:JKB1"/>
    <mergeCell ref="JKC1:JKJ1"/>
    <mergeCell ref="JKK1:JKR1"/>
    <mergeCell ref="JKS1:JKZ1"/>
    <mergeCell ref="JLA1:JLH1"/>
    <mergeCell ref="JIG1:JIN1"/>
    <mergeCell ref="JIO1:JIV1"/>
    <mergeCell ref="JIW1:JJD1"/>
    <mergeCell ref="JJE1:JJL1"/>
    <mergeCell ref="JJM1:JJT1"/>
    <mergeCell ref="JGS1:JGZ1"/>
    <mergeCell ref="JHA1:JHH1"/>
    <mergeCell ref="JHI1:JHP1"/>
    <mergeCell ref="JHQ1:JHX1"/>
    <mergeCell ref="JHY1:JIF1"/>
    <mergeCell ref="JFE1:JFL1"/>
    <mergeCell ref="JFM1:JFT1"/>
    <mergeCell ref="JFU1:JGB1"/>
    <mergeCell ref="JGC1:JGJ1"/>
    <mergeCell ref="JGK1:JGR1"/>
    <mergeCell ref="JDQ1:JDX1"/>
    <mergeCell ref="JDY1:JEF1"/>
    <mergeCell ref="JEG1:JEN1"/>
    <mergeCell ref="JEO1:JEV1"/>
    <mergeCell ref="JEW1:JFD1"/>
    <mergeCell ref="JCC1:JCJ1"/>
    <mergeCell ref="JCK1:JCR1"/>
    <mergeCell ref="JCS1:JCZ1"/>
    <mergeCell ref="JDA1:JDH1"/>
    <mergeCell ref="JDI1:JDP1"/>
    <mergeCell ref="JAO1:JAV1"/>
    <mergeCell ref="JAW1:JBD1"/>
    <mergeCell ref="JBE1:JBL1"/>
    <mergeCell ref="JBM1:JBT1"/>
    <mergeCell ref="JBU1:JCB1"/>
    <mergeCell ref="IZA1:IZH1"/>
    <mergeCell ref="IZI1:IZP1"/>
    <mergeCell ref="IZQ1:IZX1"/>
    <mergeCell ref="IZY1:JAF1"/>
    <mergeCell ref="JAG1:JAN1"/>
    <mergeCell ref="IXM1:IXT1"/>
    <mergeCell ref="IXU1:IYB1"/>
    <mergeCell ref="IYC1:IYJ1"/>
    <mergeCell ref="IYK1:IYR1"/>
    <mergeCell ref="IYS1:IYZ1"/>
    <mergeCell ref="IVY1:IWF1"/>
    <mergeCell ref="IWG1:IWN1"/>
    <mergeCell ref="IWO1:IWV1"/>
    <mergeCell ref="IWW1:IXD1"/>
    <mergeCell ref="IXE1:IXL1"/>
    <mergeCell ref="IUK1:IUR1"/>
    <mergeCell ref="IUS1:IUZ1"/>
    <mergeCell ref="IVA1:IVH1"/>
    <mergeCell ref="IVI1:IVP1"/>
    <mergeCell ref="IVQ1:IVX1"/>
    <mergeCell ref="ISW1:ITD1"/>
    <mergeCell ref="ITE1:ITL1"/>
    <mergeCell ref="ITM1:ITT1"/>
    <mergeCell ref="ITU1:IUB1"/>
    <mergeCell ref="IUC1:IUJ1"/>
    <mergeCell ref="IRI1:IRP1"/>
    <mergeCell ref="IRQ1:IRX1"/>
    <mergeCell ref="IRY1:ISF1"/>
    <mergeCell ref="ISG1:ISN1"/>
    <mergeCell ref="ISO1:ISV1"/>
    <mergeCell ref="IPU1:IQB1"/>
    <mergeCell ref="IQC1:IQJ1"/>
    <mergeCell ref="IQK1:IQR1"/>
    <mergeCell ref="IQS1:IQZ1"/>
    <mergeCell ref="IRA1:IRH1"/>
    <mergeCell ref="IOG1:ION1"/>
    <mergeCell ref="IOO1:IOV1"/>
    <mergeCell ref="IOW1:IPD1"/>
    <mergeCell ref="IPE1:IPL1"/>
    <mergeCell ref="IPM1:IPT1"/>
    <mergeCell ref="IMS1:IMZ1"/>
    <mergeCell ref="INA1:INH1"/>
    <mergeCell ref="INI1:INP1"/>
    <mergeCell ref="INQ1:INX1"/>
    <mergeCell ref="INY1:IOF1"/>
    <mergeCell ref="ILE1:ILL1"/>
    <mergeCell ref="ILM1:ILT1"/>
    <mergeCell ref="ILU1:IMB1"/>
    <mergeCell ref="IMC1:IMJ1"/>
    <mergeCell ref="IMK1:IMR1"/>
    <mergeCell ref="IJQ1:IJX1"/>
    <mergeCell ref="IJY1:IKF1"/>
    <mergeCell ref="IKG1:IKN1"/>
    <mergeCell ref="IKO1:IKV1"/>
    <mergeCell ref="IKW1:ILD1"/>
    <mergeCell ref="IIC1:IIJ1"/>
    <mergeCell ref="IIK1:IIR1"/>
    <mergeCell ref="IIS1:IIZ1"/>
    <mergeCell ref="IJA1:IJH1"/>
    <mergeCell ref="IJI1:IJP1"/>
    <mergeCell ref="IGO1:IGV1"/>
    <mergeCell ref="IGW1:IHD1"/>
    <mergeCell ref="IHE1:IHL1"/>
    <mergeCell ref="IHM1:IHT1"/>
    <mergeCell ref="IHU1:IIB1"/>
    <mergeCell ref="IFA1:IFH1"/>
    <mergeCell ref="IFI1:IFP1"/>
    <mergeCell ref="IFQ1:IFX1"/>
    <mergeCell ref="IFY1:IGF1"/>
    <mergeCell ref="IGG1:IGN1"/>
    <mergeCell ref="IDM1:IDT1"/>
    <mergeCell ref="IDU1:IEB1"/>
    <mergeCell ref="IEC1:IEJ1"/>
    <mergeCell ref="IEK1:IER1"/>
    <mergeCell ref="IES1:IEZ1"/>
    <mergeCell ref="IBY1:ICF1"/>
    <mergeCell ref="ICG1:ICN1"/>
    <mergeCell ref="ICO1:ICV1"/>
    <mergeCell ref="ICW1:IDD1"/>
    <mergeCell ref="IDE1:IDL1"/>
    <mergeCell ref="IAK1:IAR1"/>
    <mergeCell ref="IAS1:IAZ1"/>
    <mergeCell ref="IBA1:IBH1"/>
    <mergeCell ref="IBI1:IBP1"/>
    <mergeCell ref="IBQ1:IBX1"/>
    <mergeCell ref="HYW1:HZD1"/>
    <mergeCell ref="HZE1:HZL1"/>
    <mergeCell ref="HZM1:HZT1"/>
    <mergeCell ref="HZU1:IAB1"/>
    <mergeCell ref="IAC1:IAJ1"/>
    <mergeCell ref="HXI1:HXP1"/>
    <mergeCell ref="HXQ1:HXX1"/>
    <mergeCell ref="HXY1:HYF1"/>
    <mergeCell ref="HYG1:HYN1"/>
    <mergeCell ref="HYO1:HYV1"/>
    <mergeCell ref="HVU1:HWB1"/>
    <mergeCell ref="HWC1:HWJ1"/>
    <mergeCell ref="HWK1:HWR1"/>
    <mergeCell ref="HWS1:HWZ1"/>
    <mergeCell ref="HXA1:HXH1"/>
    <mergeCell ref="HUG1:HUN1"/>
    <mergeCell ref="HUO1:HUV1"/>
    <mergeCell ref="HUW1:HVD1"/>
    <mergeCell ref="HVE1:HVL1"/>
    <mergeCell ref="HVM1:HVT1"/>
    <mergeCell ref="HSS1:HSZ1"/>
    <mergeCell ref="HTA1:HTH1"/>
    <mergeCell ref="HTI1:HTP1"/>
    <mergeCell ref="HTQ1:HTX1"/>
    <mergeCell ref="HTY1:HUF1"/>
    <mergeCell ref="HRE1:HRL1"/>
    <mergeCell ref="HRM1:HRT1"/>
    <mergeCell ref="HRU1:HSB1"/>
    <mergeCell ref="HSC1:HSJ1"/>
    <mergeCell ref="HSK1:HSR1"/>
    <mergeCell ref="HPQ1:HPX1"/>
    <mergeCell ref="HPY1:HQF1"/>
    <mergeCell ref="HQG1:HQN1"/>
    <mergeCell ref="HQO1:HQV1"/>
    <mergeCell ref="HQW1:HRD1"/>
    <mergeCell ref="HOC1:HOJ1"/>
    <mergeCell ref="HOK1:HOR1"/>
    <mergeCell ref="HOS1:HOZ1"/>
    <mergeCell ref="HPA1:HPH1"/>
    <mergeCell ref="HPI1:HPP1"/>
    <mergeCell ref="HMO1:HMV1"/>
    <mergeCell ref="HMW1:HND1"/>
    <mergeCell ref="HNE1:HNL1"/>
    <mergeCell ref="HNM1:HNT1"/>
    <mergeCell ref="HNU1:HOB1"/>
    <mergeCell ref="HLA1:HLH1"/>
    <mergeCell ref="HLI1:HLP1"/>
    <mergeCell ref="HLQ1:HLX1"/>
    <mergeCell ref="HLY1:HMF1"/>
    <mergeCell ref="HMG1:HMN1"/>
    <mergeCell ref="HJM1:HJT1"/>
    <mergeCell ref="HJU1:HKB1"/>
    <mergeCell ref="HKC1:HKJ1"/>
    <mergeCell ref="HKK1:HKR1"/>
    <mergeCell ref="HKS1:HKZ1"/>
    <mergeCell ref="HHY1:HIF1"/>
    <mergeCell ref="HIG1:HIN1"/>
    <mergeCell ref="HIO1:HIV1"/>
    <mergeCell ref="HIW1:HJD1"/>
    <mergeCell ref="HJE1:HJL1"/>
    <mergeCell ref="HGK1:HGR1"/>
    <mergeCell ref="HGS1:HGZ1"/>
    <mergeCell ref="HHA1:HHH1"/>
    <mergeCell ref="HHI1:HHP1"/>
    <mergeCell ref="HHQ1:HHX1"/>
    <mergeCell ref="HEW1:HFD1"/>
    <mergeCell ref="HFE1:HFL1"/>
    <mergeCell ref="HFM1:HFT1"/>
    <mergeCell ref="HFU1:HGB1"/>
    <mergeCell ref="HGC1:HGJ1"/>
    <mergeCell ref="HDI1:HDP1"/>
    <mergeCell ref="HDQ1:HDX1"/>
    <mergeCell ref="HDY1:HEF1"/>
    <mergeCell ref="HEG1:HEN1"/>
    <mergeCell ref="HEO1:HEV1"/>
    <mergeCell ref="HBU1:HCB1"/>
    <mergeCell ref="HCC1:HCJ1"/>
    <mergeCell ref="HCK1:HCR1"/>
    <mergeCell ref="HCS1:HCZ1"/>
    <mergeCell ref="HDA1:HDH1"/>
    <mergeCell ref="HAG1:HAN1"/>
    <mergeCell ref="HAO1:HAV1"/>
    <mergeCell ref="HAW1:HBD1"/>
    <mergeCell ref="HBE1:HBL1"/>
    <mergeCell ref="HBM1:HBT1"/>
    <mergeCell ref="GYS1:GYZ1"/>
    <mergeCell ref="GZA1:GZH1"/>
    <mergeCell ref="GZI1:GZP1"/>
    <mergeCell ref="GZQ1:GZX1"/>
    <mergeCell ref="GZY1:HAF1"/>
    <mergeCell ref="GXE1:GXL1"/>
    <mergeCell ref="GXM1:GXT1"/>
    <mergeCell ref="GXU1:GYB1"/>
    <mergeCell ref="GYC1:GYJ1"/>
    <mergeCell ref="GYK1:GYR1"/>
    <mergeCell ref="GVQ1:GVX1"/>
    <mergeCell ref="GVY1:GWF1"/>
    <mergeCell ref="GWG1:GWN1"/>
    <mergeCell ref="GWO1:GWV1"/>
    <mergeCell ref="GWW1:GXD1"/>
    <mergeCell ref="GUC1:GUJ1"/>
    <mergeCell ref="GUK1:GUR1"/>
    <mergeCell ref="GUS1:GUZ1"/>
    <mergeCell ref="GVA1:GVH1"/>
    <mergeCell ref="GVI1:GVP1"/>
    <mergeCell ref="GSO1:GSV1"/>
    <mergeCell ref="GSW1:GTD1"/>
    <mergeCell ref="GTE1:GTL1"/>
    <mergeCell ref="GTM1:GTT1"/>
    <mergeCell ref="GTU1:GUB1"/>
    <mergeCell ref="GRA1:GRH1"/>
    <mergeCell ref="GRI1:GRP1"/>
    <mergeCell ref="GRQ1:GRX1"/>
    <mergeCell ref="GRY1:GSF1"/>
    <mergeCell ref="GSG1:GSN1"/>
    <mergeCell ref="GPM1:GPT1"/>
    <mergeCell ref="GPU1:GQB1"/>
    <mergeCell ref="GQC1:GQJ1"/>
    <mergeCell ref="GQK1:GQR1"/>
    <mergeCell ref="GQS1:GQZ1"/>
    <mergeCell ref="GNY1:GOF1"/>
    <mergeCell ref="GOG1:GON1"/>
    <mergeCell ref="GOO1:GOV1"/>
    <mergeCell ref="GOW1:GPD1"/>
    <mergeCell ref="GPE1:GPL1"/>
    <mergeCell ref="GMK1:GMR1"/>
    <mergeCell ref="GMS1:GMZ1"/>
    <mergeCell ref="GNA1:GNH1"/>
    <mergeCell ref="GNI1:GNP1"/>
    <mergeCell ref="GNQ1:GNX1"/>
    <mergeCell ref="GKW1:GLD1"/>
    <mergeCell ref="GLE1:GLL1"/>
    <mergeCell ref="GLM1:GLT1"/>
    <mergeCell ref="GLU1:GMB1"/>
    <mergeCell ref="GMC1:GMJ1"/>
    <mergeCell ref="GJI1:GJP1"/>
    <mergeCell ref="GJQ1:GJX1"/>
    <mergeCell ref="GJY1:GKF1"/>
    <mergeCell ref="GKG1:GKN1"/>
    <mergeCell ref="GKO1:GKV1"/>
    <mergeCell ref="GHU1:GIB1"/>
    <mergeCell ref="GIC1:GIJ1"/>
    <mergeCell ref="GIK1:GIR1"/>
    <mergeCell ref="GIS1:GIZ1"/>
    <mergeCell ref="GJA1:GJH1"/>
    <mergeCell ref="GGG1:GGN1"/>
    <mergeCell ref="GGO1:GGV1"/>
    <mergeCell ref="GGW1:GHD1"/>
    <mergeCell ref="GHE1:GHL1"/>
    <mergeCell ref="GHM1:GHT1"/>
    <mergeCell ref="GES1:GEZ1"/>
    <mergeCell ref="GFA1:GFH1"/>
    <mergeCell ref="GFI1:GFP1"/>
    <mergeCell ref="GFQ1:GFX1"/>
    <mergeCell ref="GFY1:GGF1"/>
    <mergeCell ref="GDE1:GDL1"/>
    <mergeCell ref="GDM1:GDT1"/>
    <mergeCell ref="GDU1:GEB1"/>
    <mergeCell ref="GEC1:GEJ1"/>
    <mergeCell ref="GEK1:GER1"/>
    <mergeCell ref="GBQ1:GBX1"/>
    <mergeCell ref="GBY1:GCF1"/>
    <mergeCell ref="GCG1:GCN1"/>
    <mergeCell ref="GCO1:GCV1"/>
    <mergeCell ref="GCW1:GDD1"/>
    <mergeCell ref="GAC1:GAJ1"/>
    <mergeCell ref="GAK1:GAR1"/>
    <mergeCell ref="GAS1:GAZ1"/>
    <mergeCell ref="GBA1:GBH1"/>
    <mergeCell ref="GBI1:GBP1"/>
    <mergeCell ref="FYO1:FYV1"/>
    <mergeCell ref="FYW1:FZD1"/>
    <mergeCell ref="FZE1:FZL1"/>
    <mergeCell ref="FZM1:FZT1"/>
    <mergeCell ref="FZU1:GAB1"/>
    <mergeCell ref="FXA1:FXH1"/>
    <mergeCell ref="FXI1:FXP1"/>
    <mergeCell ref="FXQ1:FXX1"/>
    <mergeCell ref="FXY1:FYF1"/>
    <mergeCell ref="FYG1:FYN1"/>
    <mergeCell ref="FVM1:FVT1"/>
    <mergeCell ref="FVU1:FWB1"/>
    <mergeCell ref="FWC1:FWJ1"/>
    <mergeCell ref="FWK1:FWR1"/>
    <mergeCell ref="FWS1:FWZ1"/>
    <mergeCell ref="FTY1:FUF1"/>
    <mergeCell ref="FUG1:FUN1"/>
    <mergeCell ref="FUO1:FUV1"/>
    <mergeCell ref="FUW1:FVD1"/>
    <mergeCell ref="FVE1:FVL1"/>
    <mergeCell ref="FSK1:FSR1"/>
    <mergeCell ref="FSS1:FSZ1"/>
    <mergeCell ref="FTA1:FTH1"/>
    <mergeCell ref="FTI1:FTP1"/>
    <mergeCell ref="FTQ1:FTX1"/>
    <mergeCell ref="FQW1:FRD1"/>
    <mergeCell ref="FRE1:FRL1"/>
    <mergeCell ref="FRM1:FRT1"/>
    <mergeCell ref="FRU1:FSB1"/>
    <mergeCell ref="FSC1:FSJ1"/>
    <mergeCell ref="FPI1:FPP1"/>
    <mergeCell ref="FPQ1:FPX1"/>
    <mergeCell ref="FPY1:FQF1"/>
    <mergeCell ref="FQG1:FQN1"/>
    <mergeCell ref="FQO1:FQV1"/>
    <mergeCell ref="FNU1:FOB1"/>
    <mergeCell ref="FOC1:FOJ1"/>
    <mergeCell ref="FOK1:FOR1"/>
    <mergeCell ref="FOS1:FOZ1"/>
    <mergeCell ref="FPA1:FPH1"/>
    <mergeCell ref="FMG1:FMN1"/>
    <mergeCell ref="FMO1:FMV1"/>
    <mergeCell ref="FMW1:FND1"/>
    <mergeCell ref="FNE1:FNL1"/>
    <mergeCell ref="FNM1:FNT1"/>
    <mergeCell ref="FKS1:FKZ1"/>
    <mergeCell ref="FLA1:FLH1"/>
    <mergeCell ref="FLI1:FLP1"/>
    <mergeCell ref="FLQ1:FLX1"/>
    <mergeCell ref="FLY1:FMF1"/>
    <mergeCell ref="FJE1:FJL1"/>
    <mergeCell ref="FJM1:FJT1"/>
    <mergeCell ref="FJU1:FKB1"/>
    <mergeCell ref="FKC1:FKJ1"/>
    <mergeCell ref="FKK1:FKR1"/>
    <mergeCell ref="FHQ1:FHX1"/>
    <mergeCell ref="FHY1:FIF1"/>
    <mergeCell ref="FIG1:FIN1"/>
    <mergeCell ref="FIO1:FIV1"/>
    <mergeCell ref="FIW1:FJD1"/>
    <mergeCell ref="FGC1:FGJ1"/>
    <mergeCell ref="FGK1:FGR1"/>
    <mergeCell ref="FGS1:FGZ1"/>
    <mergeCell ref="FHA1:FHH1"/>
    <mergeCell ref="FHI1:FHP1"/>
    <mergeCell ref="FEO1:FEV1"/>
    <mergeCell ref="FEW1:FFD1"/>
    <mergeCell ref="FFE1:FFL1"/>
    <mergeCell ref="FFM1:FFT1"/>
    <mergeCell ref="FFU1:FGB1"/>
    <mergeCell ref="FDA1:FDH1"/>
    <mergeCell ref="FDI1:FDP1"/>
    <mergeCell ref="FDQ1:FDX1"/>
    <mergeCell ref="FDY1:FEF1"/>
    <mergeCell ref="FEG1:FEN1"/>
    <mergeCell ref="FBM1:FBT1"/>
    <mergeCell ref="FBU1:FCB1"/>
    <mergeCell ref="FCC1:FCJ1"/>
    <mergeCell ref="FCK1:FCR1"/>
    <mergeCell ref="FCS1:FCZ1"/>
    <mergeCell ref="EZY1:FAF1"/>
    <mergeCell ref="FAG1:FAN1"/>
    <mergeCell ref="FAO1:FAV1"/>
    <mergeCell ref="FAW1:FBD1"/>
    <mergeCell ref="FBE1:FBL1"/>
    <mergeCell ref="EYK1:EYR1"/>
    <mergeCell ref="EYS1:EYZ1"/>
    <mergeCell ref="EZA1:EZH1"/>
    <mergeCell ref="EZI1:EZP1"/>
    <mergeCell ref="EZQ1:EZX1"/>
    <mergeCell ref="EWW1:EXD1"/>
    <mergeCell ref="EXE1:EXL1"/>
    <mergeCell ref="EXM1:EXT1"/>
    <mergeCell ref="EXU1:EYB1"/>
    <mergeCell ref="EYC1:EYJ1"/>
    <mergeCell ref="EVI1:EVP1"/>
    <mergeCell ref="EVQ1:EVX1"/>
    <mergeCell ref="EVY1:EWF1"/>
    <mergeCell ref="EWG1:EWN1"/>
    <mergeCell ref="EWO1:EWV1"/>
    <mergeCell ref="ETU1:EUB1"/>
    <mergeCell ref="EUC1:EUJ1"/>
    <mergeCell ref="EUK1:EUR1"/>
    <mergeCell ref="EUS1:EUZ1"/>
    <mergeCell ref="EVA1:EVH1"/>
    <mergeCell ref="ESG1:ESN1"/>
    <mergeCell ref="ESO1:ESV1"/>
    <mergeCell ref="ESW1:ETD1"/>
    <mergeCell ref="ETE1:ETL1"/>
    <mergeCell ref="ETM1:ETT1"/>
    <mergeCell ref="EQS1:EQZ1"/>
    <mergeCell ref="ERA1:ERH1"/>
    <mergeCell ref="ERI1:ERP1"/>
    <mergeCell ref="ERQ1:ERX1"/>
    <mergeCell ref="ERY1:ESF1"/>
    <mergeCell ref="EPE1:EPL1"/>
    <mergeCell ref="EPM1:EPT1"/>
    <mergeCell ref="EPU1:EQB1"/>
    <mergeCell ref="EQC1:EQJ1"/>
    <mergeCell ref="EQK1:EQR1"/>
    <mergeCell ref="ENQ1:ENX1"/>
    <mergeCell ref="ENY1:EOF1"/>
    <mergeCell ref="EOG1:EON1"/>
    <mergeCell ref="EOO1:EOV1"/>
    <mergeCell ref="EOW1:EPD1"/>
    <mergeCell ref="EMC1:EMJ1"/>
    <mergeCell ref="EMK1:EMR1"/>
    <mergeCell ref="EMS1:EMZ1"/>
    <mergeCell ref="ENA1:ENH1"/>
    <mergeCell ref="ENI1:ENP1"/>
    <mergeCell ref="EKO1:EKV1"/>
    <mergeCell ref="EKW1:ELD1"/>
    <mergeCell ref="ELE1:ELL1"/>
    <mergeCell ref="ELM1:ELT1"/>
    <mergeCell ref="ELU1:EMB1"/>
    <mergeCell ref="EJA1:EJH1"/>
    <mergeCell ref="EJI1:EJP1"/>
    <mergeCell ref="EJQ1:EJX1"/>
    <mergeCell ref="EJY1:EKF1"/>
    <mergeCell ref="EKG1:EKN1"/>
    <mergeCell ref="EHM1:EHT1"/>
    <mergeCell ref="EHU1:EIB1"/>
    <mergeCell ref="EIC1:EIJ1"/>
    <mergeCell ref="EIK1:EIR1"/>
    <mergeCell ref="EIS1:EIZ1"/>
    <mergeCell ref="EFY1:EGF1"/>
    <mergeCell ref="EGG1:EGN1"/>
    <mergeCell ref="EGO1:EGV1"/>
    <mergeCell ref="EGW1:EHD1"/>
    <mergeCell ref="EHE1:EHL1"/>
    <mergeCell ref="EEK1:EER1"/>
    <mergeCell ref="EES1:EEZ1"/>
    <mergeCell ref="EFA1:EFH1"/>
    <mergeCell ref="EFI1:EFP1"/>
    <mergeCell ref="EFQ1:EFX1"/>
    <mergeCell ref="ECW1:EDD1"/>
    <mergeCell ref="EDE1:EDL1"/>
    <mergeCell ref="EDM1:EDT1"/>
    <mergeCell ref="EDU1:EEB1"/>
    <mergeCell ref="EEC1:EEJ1"/>
    <mergeCell ref="EBI1:EBP1"/>
    <mergeCell ref="EBQ1:EBX1"/>
    <mergeCell ref="EBY1:ECF1"/>
    <mergeCell ref="ECG1:ECN1"/>
    <mergeCell ref="ECO1:ECV1"/>
    <mergeCell ref="DZU1:EAB1"/>
    <mergeCell ref="EAC1:EAJ1"/>
    <mergeCell ref="EAK1:EAR1"/>
    <mergeCell ref="EAS1:EAZ1"/>
    <mergeCell ref="EBA1:EBH1"/>
    <mergeCell ref="DYG1:DYN1"/>
    <mergeCell ref="DYO1:DYV1"/>
    <mergeCell ref="DYW1:DZD1"/>
    <mergeCell ref="DZE1:DZL1"/>
    <mergeCell ref="DZM1:DZT1"/>
    <mergeCell ref="DWS1:DWZ1"/>
    <mergeCell ref="DXA1:DXH1"/>
    <mergeCell ref="DXI1:DXP1"/>
    <mergeCell ref="DXQ1:DXX1"/>
    <mergeCell ref="DXY1:DYF1"/>
    <mergeCell ref="DVE1:DVL1"/>
    <mergeCell ref="DVM1:DVT1"/>
    <mergeCell ref="DVU1:DWB1"/>
    <mergeCell ref="DWC1:DWJ1"/>
    <mergeCell ref="DWK1:DWR1"/>
    <mergeCell ref="DTQ1:DTX1"/>
    <mergeCell ref="DTY1:DUF1"/>
    <mergeCell ref="DUG1:DUN1"/>
    <mergeCell ref="DUO1:DUV1"/>
    <mergeCell ref="DUW1:DVD1"/>
    <mergeCell ref="DSC1:DSJ1"/>
    <mergeCell ref="DSK1:DSR1"/>
    <mergeCell ref="DSS1:DSZ1"/>
    <mergeCell ref="DTA1:DTH1"/>
    <mergeCell ref="DTI1:DTP1"/>
    <mergeCell ref="DQO1:DQV1"/>
    <mergeCell ref="DQW1:DRD1"/>
    <mergeCell ref="DRE1:DRL1"/>
    <mergeCell ref="DRM1:DRT1"/>
    <mergeCell ref="DRU1:DSB1"/>
    <mergeCell ref="DPA1:DPH1"/>
    <mergeCell ref="DPI1:DPP1"/>
    <mergeCell ref="DPQ1:DPX1"/>
    <mergeCell ref="DPY1:DQF1"/>
    <mergeCell ref="DQG1:DQN1"/>
    <mergeCell ref="DNM1:DNT1"/>
    <mergeCell ref="DNU1:DOB1"/>
    <mergeCell ref="DOC1:DOJ1"/>
    <mergeCell ref="DOK1:DOR1"/>
    <mergeCell ref="DOS1:DOZ1"/>
    <mergeCell ref="DLY1:DMF1"/>
    <mergeCell ref="DMG1:DMN1"/>
    <mergeCell ref="DMO1:DMV1"/>
    <mergeCell ref="DMW1:DND1"/>
    <mergeCell ref="DNE1:DNL1"/>
    <mergeCell ref="DKK1:DKR1"/>
    <mergeCell ref="DKS1:DKZ1"/>
    <mergeCell ref="DLA1:DLH1"/>
    <mergeCell ref="DLI1:DLP1"/>
    <mergeCell ref="DLQ1:DLX1"/>
    <mergeCell ref="DIW1:DJD1"/>
    <mergeCell ref="DJE1:DJL1"/>
    <mergeCell ref="DJM1:DJT1"/>
    <mergeCell ref="DJU1:DKB1"/>
    <mergeCell ref="DKC1:DKJ1"/>
    <mergeCell ref="DHI1:DHP1"/>
    <mergeCell ref="DHQ1:DHX1"/>
    <mergeCell ref="DHY1:DIF1"/>
    <mergeCell ref="DIG1:DIN1"/>
    <mergeCell ref="DIO1:DIV1"/>
    <mergeCell ref="DFU1:DGB1"/>
    <mergeCell ref="DGC1:DGJ1"/>
    <mergeCell ref="DGK1:DGR1"/>
    <mergeCell ref="DGS1:DGZ1"/>
    <mergeCell ref="DHA1:DHH1"/>
    <mergeCell ref="DEG1:DEN1"/>
    <mergeCell ref="DEO1:DEV1"/>
    <mergeCell ref="DEW1:DFD1"/>
    <mergeCell ref="DFE1:DFL1"/>
    <mergeCell ref="DFM1:DFT1"/>
    <mergeCell ref="DCS1:DCZ1"/>
    <mergeCell ref="DDA1:DDH1"/>
    <mergeCell ref="DDI1:DDP1"/>
    <mergeCell ref="DDQ1:DDX1"/>
    <mergeCell ref="DDY1:DEF1"/>
    <mergeCell ref="DBE1:DBL1"/>
    <mergeCell ref="DBM1:DBT1"/>
    <mergeCell ref="DBU1:DCB1"/>
    <mergeCell ref="DCC1:DCJ1"/>
    <mergeCell ref="DCK1:DCR1"/>
    <mergeCell ref="CZQ1:CZX1"/>
    <mergeCell ref="CZY1:DAF1"/>
    <mergeCell ref="DAG1:DAN1"/>
    <mergeCell ref="DAO1:DAV1"/>
    <mergeCell ref="DAW1:DBD1"/>
    <mergeCell ref="CYC1:CYJ1"/>
    <mergeCell ref="CYK1:CYR1"/>
    <mergeCell ref="CYS1:CYZ1"/>
    <mergeCell ref="CZA1:CZH1"/>
    <mergeCell ref="CZI1:CZP1"/>
    <mergeCell ref="CWO1:CWV1"/>
    <mergeCell ref="CWW1:CXD1"/>
    <mergeCell ref="CXE1:CXL1"/>
    <mergeCell ref="CXM1:CXT1"/>
    <mergeCell ref="CXU1:CYB1"/>
    <mergeCell ref="CVA1:CVH1"/>
    <mergeCell ref="CVI1:CVP1"/>
    <mergeCell ref="CVQ1:CVX1"/>
    <mergeCell ref="CVY1:CWF1"/>
    <mergeCell ref="CWG1:CWN1"/>
    <mergeCell ref="CTM1:CTT1"/>
    <mergeCell ref="CTU1:CUB1"/>
    <mergeCell ref="CUC1:CUJ1"/>
    <mergeCell ref="CUK1:CUR1"/>
    <mergeCell ref="CUS1:CUZ1"/>
    <mergeCell ref="CRY1:CSF1"/>
    <mergeCell ref="CSG1:CSN1"/>
    <mergeCell ref="CSO1:CSV1"/>
    <mergeCell ref="CSW1:CTD1"/>
    <mergeCell ref="CTE1:CTL1"/>
    <mergeCell ref="CQK1:CQR1"/>
    <mergeCell ref="CQS1:CQZ1"/>
    <mergeCell ref="CRA1:CRH1"/>
    <mergeCell ref="CRI1:CRP1"/>
    <mergeCell ref="CRQ1:CRX1"/>
    <mergeCell ref="COW1:CPD1"/>
    <mergeCell ref="CPE1:CPL1"/>
    <mergeCell ref="CPM1:CPT1"/>
    <mergeCell ref="CPU1:CQB1"/>
    <mergeCell ref="CQC1:CQJ1"/>
    <mergeCell ref="CNI1:CNP1"/>
    <mergeCell ref="CNQ1:CNX1"/>
    <mergeCell ref="CNY1:COF1"/>
    <mergeCell ref="COG1:CON1"/>
    <mergeCell ref="COO1:COV1"/>
    <mergeCell ref="CLU1:CMB1"/>
    <mergeCell ref="CMC1:CMJ1"/>
    <mergeCell ref="CMK1:CMR1"/>
    <mergeCell ref="CMS1:CMZ1"/>
    <mergeCell ref="CNA1:CNH1"/>
    <mergeCell ref="CKG1:CKN1"/>
    <mergeCell ref="CKO1:CKV1"/>
    <mergeCell ref="CKW1:CLD1"/>
    <mergeCell ref="CLE1:CLL1"/>
    <mergeCell ref="CLM1:CLT1"/>
    <mergeCell ref="CIS1:CIZ1"/>
    <mergeCell ref="CJA1:CJH1"/>
    <mergeCell ref="CJI1:CJP1"/>
    <mergeCell ref="CJQ1:CJX1"/>
    <mergeCell ref="CJY1:CKF1"/>
    <mergeCell ref="CHE1:CHL1"/>
    <mergeCell ref="CHM1:CHT1"/>
    <mergeCell ref="CHU1:CIB1"/>
    <mergeCell ref="CIC1:CIJ1"/>
    <mergeCell ref="CIK1:CIR1"/>
    <mergeCell ref="CFQ1:CFX1"/>
    <mergeCell ref="CFY1:CGF1"/>
    <mergeCell ref="CGG1:CGN1"/>
    <mergeCell ref="CGO1:CGV1"/>
    <mergeCell ref="CGW1:CHD1"/>
    <mergeCell ref="CEC1:CEJ1"/>
    <mergeCell ref="CEK1:CER1"/>
    <mergeCell ref="CES1:CEZ1"/>
    <mergeCell ref="CFA1:CFH1"/>
    <mergeCell ref="CFI1:CFP1"/>
    <mergeCell ref="CCO1:CCV1"/>
    <mergeCell ref="CCW1:CDD1"/>
    <mergeCell ref="CDE1:CDL1"/>
    <mergeCell ref="CDM1:CDT1"/>
    <mergeCell ref="CDU1:CEB1"/>
    <mergeCell ref="CBA1:CBH1"/>
    <mergeCell ref="CBI1:CBP1"/>
    <mergeCell ref="CBQ1:CBX1"/>
    <mergeCell ref="CBY1:CCF1"/>
    <mergeCell ref="CCG1:CCN1"/>
    <mergeCell ref="BZM1:BZT1"/>
    <mergeCell ref="BZU1:CAB1"/>
    <mergeCell ref="CAC1:CAJ1"/>
    <mergeCell ref="CAK1:CAR1"/>
    <mergeCell ref="CAS1:CAZ1"/>
    <mergeCell ref="BXY1:BYF1"/>
    <mergeCell ref="BYG1:BYN1"/>
    <mergeCell ref="BYO1:BYV1"/>
    <mergeCell ref="BYW1:BZD1"/>
    <mergeCell ref="BZE1:BZL1"/>
    <mergeCell ref="BWK1:BWR1"/>
    <mergeCell ref="BWS1:BWZ1"/>
    <mergeCell ref="BXA1:BXH1"/>
    <mergeCell ref="BXI1:BXP1"/>
    <mergeCell ref="BXQ1:BXX1"/>
    <mergeCell ref="BUW1:BVD1"/>
    <mergeCell ref="BVE1:BVL1"/>
    <mergeCell ref="BVM1:BVT1"/>
    <mergeCell ref="BVU1:BWB1"/>
    <mergeCell ref="BWC1:BWJ1"/>
    <mergeCell ref="BTI1:BTP1"/>
    <mergeCell ref="BTQ1:BTX1"/>
    <mergeCell ref="BTY1:BUF1"/>
    <mergeCell ref="BUG1:BUN1"/>
    <mergeCell ref="BUO1:BUV1"/>
    <mergeCell ref="BRU1:BSB1"/>
    <mergeCell ref="BSC1:BSJ1"/>
    <mergeCell ref="BSK1:BSR1"/>
    <mergeCell ref="BSS1:BSZ1"/>
    <mergeCell ref="BTA1:BTH1"/>
    <mergeCell ref="BQG1:BQN1"/>
    <mergeCell ref="BQO1:BQV1"/>
    <mergeCell ref="BQW1:BRD1"/>
    <mergeCell ref="BRE1:BRL1"/>
    <mergeCell ref="BRM1:BRT1"/>
    <mergeCell ref="BOS1:BOZ1"/>
    <mergeCell ref="BPA1:BPH1"/>
    <mergeCell ref="BPI1:BPP1"/>
    <mergeCell ref="BPQ1:BPX1"/>
    <mergeCell ref="BPY1:BQF1"/>
    <mergeCell ref="BNE1:BNL1"/>
    <mergeCell ref="BNM1:BNT1"/>
    <mergeCell ref="BNU1:BOB1"/>
    <mergeCell ref="BOC1:BOJ1"/>
    <mergeCell ref="BOK1:BOR1"/>
    <mergeCell ref="BLQ1:BLX1"/>
    <mergeCell ref="BLY1:BMF1"/>
    <mergeCell ref="BMG1:BMN1"/>
    <mergeCell ref="BMO1:BMV1"/>
    <mergeCell ref="BMW1:BND1"/>
    <mergeCell ref="BKC1:BKJ1"/>
    <mergeCell ref="BKK1:BKR1"/>
    <mergeCell ref="BKS1:BKZ1"/>
    <mergeCell ref="BLA1:BLH1"/>
    <mergeCell ref="BLI1:BLP1"/>
    <mergeCell ref="BIO1:BIV1"/>
    <mergeCell ref="BIW1:BJD1"/>
    <mergeCell ref="BJE1:BJL1"/>
    <mergeCell ref="BJM1:BJT1"/>
    <mergeCell ref="BJU1:BKB1"/>
    <mergeCell ref="BHA1:BHH1"/>
    <mergeCell ref="BHI1:BHP1"/>
    <mergeCell ref="BHQ1:BHX1"/>
    <mergeCell ref="BHY1:BIF1"/>
    <mergeCell ref="BIG1:BIN1"/>
    <mergeCell ref="BFM1:BFT1"/>
    <mergeCell ref="BFU1:BGB1"/>
    <mergeCell ref="BGC1:BGJ1"/>
    <mergeCell ref="BGK1:BGR1"/>
    <mergeCell ref="BGS1:BGZ1"/>
    <mergeCell ref="BDY1:BEF1"/>
    <mergeCell ref="BEG1:BEN1"/>
    <mergeCell ref="BEO1:BEV1"/>
    <mergeCell ref="BEW1:BFD1"/>
    <mergeCell ref="BFE1:BFL1"/>
    <mergeCell ref="BCK1:BCR1"/>
    <mergeCell ref="BCS1:BCZ1"/>
    <mergeCell ref="BDA1:BDH1"/>
    <mergeCell ref="BDI1:BDP1"/>
    <mergeCell ref="BDQ1:BDX1"/>
    <mergeCell ref="BAW1:BBD1"/>
    <mergeCell ref="BBE1:BBL1"/>
    <mergeCell ref="BBM1:BBT1"/>
    <mergeCell ref="BBU1:BCB1"/>
    <mergeCell ref="BCC1:BCJ1"/>
    <mergeCell ref="AZI1:AZP1"/>
    <mergeCell ref="AZQ1:AZX1"/>
    <mergeCell ref="AZY1:BAF1"/>
    <mergeCell ref="BAG1:BAN1"/>
    <mergeCell ref="BAO1:BAV1"/>
    <mergeCell ref="AXU1:AYB1"/>
    <mergeCell ref="AYC1:AYJ1"/>
    <mergeCell ref="AYK1:AYR1"/>
    <mergeCell ref="AYS1:AYZ1"/>
    <mergeCell ref="AZA1:AZH1"/>
    <mergeCell ref="AWG1:AWN1"/>
    <mergeCell ref="AWO1:AWV1"/>
    <mergeCell ref="AWW1:AXD1"/>
    <mergeCell ref="AXE1:AXL1"/>
    <mergeCell ref="AXM1:AXT1"/>
    <mergeCell ref="AUS1:AUZ1"/>
    <mergeCell ref="AVA1:AVH1"/>
    <mergeCell ref="AVI1:AVP1"/>
    <mergeCell ref="AVQ1:AVX1"/>
    <mergeCell ref="AVY1:AWF1"/>
    <mergeCell ref="ATE1:ATL1"/>
    <mergeCell ref="ATM1:ATT1"/>
    <mergeCell ref="ATU1:AUB1"/>
    <mergeCell ref="AUC1:AUJ1"/>
    <mergeCell ref="AUK1:AUR1"/>
    <mergeCell ref="ARQ1:ARX1"/>
    <mergeCell ref="ARY1:ASF1"/>
    <mergeCell ref="ASG1:ASN1"/>
    <mergeCell ref="ASO1:ASV1"/>
    <mergeCell ref="ASW1:ATD1"/>
    <mergeCell ref="AQC1:AQJ1"/>
    <mergeCell ref="AQK1:AQR1"/>
    <mergeCell ref="AQS1:AQZ1"/>
    <mergeCell ref="ARA1:ARH1"/>
    <mergeCell ref="ARI1:ARP1"/>
    <mergeCell ref="AOO1:AOV1"/>
    <mergeCell ref="AOW1:APD1"/>
    <mergeCell ref="APE1:APL1"/>
    <mergeCell ref="APM1:APT1"/>
    <mergeCell ref="APU1:AQB1"/>
    <mergeCell ref="ANA1:ANH1"/>
    <mergeCell ref="ANI1:ANP1"/>
    <mergeCell ref="ANQ1:ANX1"/>
    <mergeCell ref="ANY1:AOF1"/>
    <mergeCell ref="AOG1:AON1"/>
    <mergeCell ref="ALM1:ALT1"/>
    <mergeCell ref="ALU1:AMB1"/>
    <mergeCell ref="AMC1:AMJ1"/>
    <mergeCell ref="AMK1:AMR1"/>
    <mergeCell ref="AMS1:AMZ1"/>
    <mergeCell ref="AJY1:AKF1"/>
    <mergeCell ref="AKG1:AKN1"/>
    <mergeCell ref="AKO1:AKV1"/>
    <mergeCell ref="AKW1:ALD1"/>
    <mergeCell ref="ALE1:ALL1"/>
    <mergeCell ref="AIK1:AIR1"/>
    <mergeCell ref="AIS1:AIZ1"/>
    <mergeCell ref="AJA1:AJH1"/>
    <mergeCell ref="AJI1:AJP1"/>
    <mergeCell ref="AJQ1:AJX1"/>
    <mergeCell ref="AGW1:AHD1"/>
    <mergeCell ref="AHE1:AHL1"/>
    <mergeCell ref="AHM1:AHT1"/>
    <mergeCell ref="AHU1:AIB1"/>
    <mergeCell ref="AIC1:AIJ1"/>
    <mergeCell ref="AFI1:AFP1"/>
    <mergeCell ref="AFQ1:AFX1"/>
    <mergeCell ref="AFY1:AGF1"/>
    <mergeCell ref="AGG1:AGN1"/>
    <mergeCell ref="AGO1:AGV1"/>
    <mergeCell ref="ADU1:AEB1"/>
    <mergeCell ref="AEC1:AEJ1"/>
    <mergeCell ref="AEK1:AER1"/>
    <mergeCell ref="AES1:AEZ1"/>
    <mergeCell ref="AFA1:AFH1"/>
    <mergeCell ref="ACG1:ACN1"/>
    <mergeCell ref="ACO1:ACV1"/>
    <mergeCell ref="ACW1:ADD1"/>
    <mergeCell ref="ADE1:ADL1"/>
    <mergeCell ref="ADM1:ADT1"/>
    <mergeCell ref="AAS1:AAZ1"/>
    <mergeCell ref="ABA1:ABH1"/>
    <mergeCell ref="ABI1:ABP1"/>
    <mergeCell ref="ABQ1:ABX1"/>
    <mergeCell ref="ABY1:ACF1"/>
    <mergeCell ref="ZE1:ZL1"/>
    <mergeCell ref="ZM1:ZT1"/>
    <mergeCell ref="ZU1:AAB1"/>
    <mergeCell ref="AAC1:AAJ1"/>
    <mergeCell ref="AAK1:AAR1"/>
    <mergeCell ref="XQ1:XX1"/>
    <mergeCell ref="XY1:YF1"/>
    <mergeCell ref="YG1:YN1"/>
    <mergeCell ref="YO1:YV1"/>
    <mergeCell ref="YW1:ZD1"/>
    <mergeCell ref="WC1:WJ1"/>
    <mergeCell ref="WK1:WR1"/>
    <mergeCell ref="WS1:WZ1"/>
    <mergeCell ref="XA1:XH1"/>
    <mergeCell ref="XI1:XP1"/>
    <mergeCell ref="UO1:UV1"/>
    <mergeCell ref="UW1:VD1"/>
    <mergeCell ref="VE1:VL1"/>
    <mergeCell ref="VM1:VT1"/>
    <mergeCell ref="VU1:WB1"/>
    <mergeCell ref="TA1:TH1"/>
    <mergeCell ref="TI1:TP1"/>
    <mergeCell ref="TQ1:TX1"/>
    <mergeCell ref="TY1:UF1"/>
    <mergeCell ref="UG1:UN1"/>
    <mergeCell ref="RM1:RT1"/>
    <mergeCell ref="RU1:SB1"/>
    <mergeCell ref="SC1:SJ1"/>
    <mergeCell ref="SK1:SR1"/>
    <mergeCell ref="SS1:SZ1"/>
    <mergeCell ref="PY1:QF1"/>
    <mergeCell ref="QG1:QN1"/>
    <mergeCell ref="QO1:QV1"/>
    <mergeCell ref="QW1:RD1"/>
    <mergeCell ref="RE1:RL1"/>
    <mergeCell ref="OK1:OR1"/>
    <mergeCell ref="OS1:OZ1"/>
    <mergeCell ref="PA1:PH1"/>
    <mergeCell ref="PI1:PP1"/>
    <mergeCell ref="PQ1:PX1"/>
    <mergeCell ref="MW1:ND1"/>
    <mergeCell ref="NE1:NL1"/>
    <mergeCell ref="NM1:NT1"/>
    <mergeCell ref="NU1:OB1"/>
    <mergeCell ref="OC1:OJ1"/>
    <mergeCell ref="LI1:LP1"/>
    <mergeCell ref="LQ1:LX1"/>
    <mergeCell ref="LY1:MF1"/>
    <mergeCell ref="MG1:MN1"/>
    <mergeCell ref="MO1:MV1"/>
    <mergeCell ref="JU1:KB1"/>
    <mergeCell ref="KC1:KJ1"/>
    <mergeCell ref="KK1:KR1"/>
    <mergeCell ref="KS1:KZ1"/>
    <mergeCell ref="LA1:LH1"/>
    <mergeCell ref="IG1:IN1"/>
    <mergeCell ref="IO1:IV1"/>
    <mergeCell ref="IW1:JD1"/>
    <mergeCell ref="JE1:JL1"/>
    <mergeCell ref="JM1:JT1"/>
    <mergeCell ref="GS1:GZ1"/>
    <mergeCell ref="HA1:HH1"/>
    <mergeCell ref="HI1:HP1"/>
    <mergeCell ref="HQ1:HX1"/>
    <mergeCell ref="HY1:IF1"/>
    <mergeCell ref="FE1:FL1"/>
    <mergeCell ref="FM1:FT1"/>
    <mergeCell ref="FU1:GB1"/>
    <mergeCell ref="GC1:GJ1"/>
    <mergeCell ref="GK1:GR1"/>
    <mergeCell ref="DQ1:DX1"/>
    <mergeCell ref="DY1:EF1"/>
    <mergeCell ref="EG1:EN1"/>
    <mergeCell ref="EO1:EV1"/>
    <mergeCell ref="EW1:FD1"/>
    <mergeCell ref="A3:H3"/>
    <mergeCell ref="I1:P1"/>
    <mergeCell ref="Q1:X1"/>
    <mergeCell ref="Y1:AF1"/>
    <mergeCell ref="AG1:AN1"/>
    <mergeCell ref="AO1:AV1"/>
    <mergeCell ref="AW1:BD1"/>
    <mergeCell ref="BE1:BL1"/>
    <mergeCell ref="BM1:BT1"/>
    <mergeCell ref="BU1:CB1"/>
    <mergeCell ref="CC1:CJ1"/>
    <mergeCell ref="CK1:CR1"/>
    <mergeCell ref="CS1:CZ1"/>
    <mergeCell ref="DA1:DH1"/>
    <mergeCell ref="DI1:DP1"/>
    <mergeCell ref="A1:H1"/>
    <mergeCell ref="A2:H2"/>
  </mergeCells>
  <pageMargins left="0.39370078740157483" right="0" top="0.59055118110236227" bottom="0.59055118110236227" header="0.31496062992125984" footer="0.31496062992125984"/>
  <pageSetup paperSize="5" scale="45" orientation="portrait" r:id="rId1"/>
  <rowBreaks count="8" manualBreakCount="8">
    <brk id="24" max="7" man="1"/>
    <brk id="41" max="7" man="1"/>
    <brk id="58" max="7" man="1"/>
    <brk id="76" max="7" man="1"/>
    <brk id="94" max="7" man="1"/>
    <brk id="111" max="7" man="1"/>
    <brk id="127" max="7" man="1"/>
    <brk id="168" max="7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G52"/>
  <sheetViews>
    <sheetView view="pageBreakPreview" topLeftCell="A37" zoomScaleNormal="100" zoomScaleSheetLayoutView="100" workbookViewId="0">
      <selection activeCell="G54" sqref="G54"/>
    </sheetView>
  </sheetViews>
  <sheetFormatPr baseColWidth="10" defaultRowHeight="12.75" x14ac:dyDescent="0.2"/>
  <cols>
    <col min="1" max="1" width="8.140625" customWidth="1"/>
    <col min="2" max="2" width="17.7109375" customWidth="1"/>
    <col min="3" max="3" width="14.28515625" customWidth="1"/>
    <col min="4" max="4" width="18" customWidth="1"/>
    <col min="5" max="5" width="48.5703125" customWidth="1"/>
    <col min="6" max="6" width="24.7109375" bestFit="1" customWidth="1"/>
    <col min="7" max="7" width="34.28515625" customWidth="1"/>
  </cols>
  <sheetData>
    <row r="1" spans="1:7" s="137" customFormat="1" ht="25.5" customHeight="1" x14ac:dyDescent="0.3">
      <c r="A1" s="401" t="s">
        <v>2269</v>
      </c>
      <c r="B1" s="402"/>
      <c r="C1" s="402"/>
      <c r="D1" s="402"/>
      <c r="E1" s="402"/>
      <c r="F1" s="402"/>
      <c r="G1" s="403"/>
    </row>
    <row r="2" spans="1:7" s="137" customFormat="1" ht="20.25" customHeight="1" x14ac:dyDescent="0.3">
      <c r="A2" s="404" t="s">
        <v>526</v>
      </c>
      <c r="B2" s="405"/>
      <c r="C2" s="405"/>
      <c r="D2" s="405"/>
      <c r="E2" s="405"/>
      <c r="F2" s="405"/>
      <c r="G2" s="406"/>
    </row>
    <row r="3" spans="1:7" s="137" customFormat="1" ht="20.25" customHeight="1" thickBot="1" x14ac:dyDescent="0.35">
      <c r="A3" s="407" t="s">
        <v>5593</v>
      </c>
      <c r="B3" s="408"/>
      <c r="C3" s="408"/>
      <c r="D3" s="408"/>
      <c r="E3" s="408"/>
      <c r="F3" s="408"/>
      <c r="G3" s="409"/>
    </row>
    <row r="4" spans="1:7" s="198" customFormat="1" ht="78" x14ac:dyDescent="0.25">
      <c r="A4" s="256" t="s">
        <v>2202</v>
      </c>
      <c r="B4" s="257" t="s">
        <v>2918</v>
      </c>
      <c r="C4" s="257" t="s">
        <v>2919</v>
      </c>
      <c r="D4" s="257" t="s">
        <v>2920</v>
      </c>
      <c r="E4" s="257" t="s">
        <v>60</v>
      </c>
      <c r="F4" s="257" t="s">
        <v>2922</v>
      </c>
      <c r="G4" s="258" t="s">
        <v>2923</v>
      </c>
    </row>
    <row r="5" spans="1:7" s="202" customFormat="1" ht="33" customHeight="1" x14ac:dyDescent="0.2">
      <c r="A5" s="411" t="s">
        <v>3465</v>
      </c>
      <c r="B5" s="412"/>
      <c r="C5" s="412"/>
      <c r="D5" s="412"/>
      <c r="E5" s="412"/>
      <c r="F5" s="243">
        <v>117065679.02</v>
      </c>
      <c r="G5" s="254"/>
    </row>
    <row r="6" spans="1:7" s="202" customFormat="1" ht="93.75" x14ac:dyDescent="0.2">
      <c r="A6" s="259">
        <v>1</v>
      </c>
      <c r="B6" s="199">
        <v>2016</v>
      </c>
      <c r="C6" s="199">
        <v>614</v>
      </c>
      <c r="D6" s="200" t="s">
        <v>3153</v>
      </c>
      <c r="E6" s="201" t="s">
        <v>3449</v>
      </c>
      <c r="F6" s="244">
        <v>688487.61</v>
      </c>
      <c r="G6" s="254" t="s">
        <v>3444</v>
      </c>
    </row>
    <row r="7" spans="1:7" s="202" customFormat="1" ht="75" x14ac:dyDescent="0.2">
      <c r="A7" s="259">
        <v>2</v>
      </c>
      <c r="B7" s="199">
        <v>2016</v>
      </c>
      <c r="C7" s="199">
        <v>615</v>
      </c>
      <c r="D7" s="200" t="s">
        <v>3445</v>
      </c>
      <c r="E7" s="201" t="s">
        <v>3443</v>
      </c>
      <c r="F7" s="244">
        <v>1072969.45</v>
      </c>
      <c r="G7" s="254" t="s">
        <v>3444</v>
      </c>
    </row>
    <row r="8" spans="1:7" s="202" customFormat="1" ht="93.75" x14ac:dyDescent="0.2">
      <c r="A8" s="259">
        <v>3</v>
      </c>
      <c r="B8" s="199">
        <v>2016</v>
      </c>
      <c r="C8" s="199">
        <v>616</v>
      </c>
      <c r="D8" s="200" t="s">
        <v>3156</v>
      </c>
      <c r="E8" s="201" t="s">
        <v>3450</v>
      </c>
      <c r="F8" s="244">
        <v>601522.21</v>
      </c>
      <c r="G8" s="254" t="s">
        <v>3444</v>
      </c>
    </row>
    <row r="9" spans="1:7" s="202" customFormat="1" ht="75" x14ac:dyDescent="0.2">
      <c r="A9" s="259">
        <v>4</v>
      </c>
      <c r="B9" s="199">
        <v>2016</v>
      </c>
      <c r="C9" s="199">
        <v>617</v>
      </c>
      <c r="D9" s="200" t="s">
        <v>3446</v>
      </c>
      <c r="E9" s="201" t="s">
        <v>3443</v>
      </c>
      <c r="F9" s="244">
        <v>229381.89</v>
      </c>
      <c r="G9" s="254" t="s">
        <v>3444</v>
      </c>
    </row>
    <row r="10" spans="1:7" s="202" customFormat="1" ht="93.75" x14ac:dyDescent="0.2">
      <c r="A10" s="259">
        <v>5</v>
      </c>
      <c r="B10" s="199">
        <v>2016</v>
      </c>
      <c r="C10" s="199">
        <v>618</v>
      </c>
      <c r="D10" s="200" t="s">
        <v>3447</v>
      </c>
      <c r="E10" s="201" t="s">
        <v>3457</v>
      </c>
      <c r="F10" s="244">
        <v>413944.93</v>
      </c>
      <c r="G10" s="254" t="s">
        <v>3444</v>
      </c>
    </row>
    <row r="11" spans="1:7" s="202" customFormat="1" ht="87.75" customHeight="1" x14ac:dyDescent="0.2">
      <c r="A11" s="259">
        <v>6</v>
      </c>
      <c r="B11" s="199">
        <v>2016</v>
      </c>
      <c r="C11" s="199">
        <v>619</v>
      </c>
      <c r="D11" s="200" t="s">
        <v>3448</v>
      </c>
      <c r="E11" s="201" t="s">
        <v>3451</v>
      </c>
      <c r="F11" s="244">
        <v>216019.85</v>
      </c>
      <c r="G11" s="254" t="s">
        <v>3444</v>
      </c>
    </row>
    <row r="12" spans="1:7" s="202" customFormat="1" ht="93.75" x14ac:dyDescent="0.2">
      <c r="A12" s="259">
        <v>7</v>
      </c>
      <c r="B12" s="199">
        <v>2016</v>
      </c>
      <c r="C12" s="199">
        <v>673</v>
      </c>
      <c r="D12" s="200" t="s">
        <v>3452</v>
      </c>
      <c r="E12" s="201" t="s">
        <v>3453</v>
      </c>
      <c r="F12" s="244">
        <v>2598567.52</v>
      </c>
      <c r="G12" s="254" t="s">
        <v>3444</v>
      </c>
    </row>
    <row r="13" spans="1:7" s="202" customFormat="1" ht="99" customHeight="1" x14ac:dyDescent="0.2">
      <c r="A13" s="259">
        <v>8</v>
      </c>
      <c r="B13" s="199">
        <v>2016</v>
      </c>
      <c r="C13" s="199">
        <v>674</v>
      </c>
      <c r="D13" s="200" t="s">
        <v>3131</v>
      </c>
      <c r="E13" s="201" t="s">
        <v>3454</v>
      </c>
      <c r="F13" s="244">
        <v>1613373.85</v>
      </c>
      <c r="G13" s="254" t="s">
        <v>3444</v>
      </c>
    </row>
    <row r="14" spans="1:7" s="202" customFormat="1" ht="83.25" customHeight="1" x14ac:dyDescent="0.2">
      <c r="A14" s="259">
        <v>9</v>
      </c>
      <c r="B14" s="199">
        <v>2016</v>
      </c>
      <c r="C14" s="199">
        <v>675</v>
      </c>
      <c r="D14" s="200" t="s">
        <v>3455</v>
      </c>
      <c r="E14" s="201" t="s">
        <v>3456</v>
      </c>
      <c r="F14" s="244">
        <v>537591.06999999995</v>
      </c>
      <c r="G14" s="254" t="s">
        <v>3444</v>
      </c>
    </row>
    <row r="15" spans="1:7" s="202" customFormat="1" ht="75" x14ac:dyDescent="0.2">
      <c r="A15" s="259">
        <v>10</v>
      </c>
      <c r="B15" s="199">
        <v>2016</v>
      </c>
      <c r="C15" s="199">
        <v>676</v>
      </c>
      <c r="D15" s="200" t="s">
        <v>3458</v>
      </c>
      <c r="E15" s="201" t="s">
        <v>3443</v>
      </c>
      <c r="F15" s="244">
        <v>733793.79</v>
      </c>
      <c r="G15" s="254" t="s">
        <v>3444</v>
      </c>
    </row>
    <row r="16" spans="1:7" s="202" customFormat="1" ht="75" x14ac:dyDescent="0.2">
      <c r="A16" s="259">
        <v>11</v>
      </c>
      <c r="B16" s="199">
        <v>2016</v>
      </c>
      <c r="C16" s="199">
        <v>677</v>
      </c>
      <c r="D16" s="200" t="s">
        <v>3151</v>
      </c>
      <c r="E16" s="201" t="s">
        <v>3443</v>
      </c>
      <c r="F16" s="244">
        <v>298280.75</v>
      </c>
      <c r="G16" s="254" t="s">
        <v>3444</v>
      </c>
    </row>
    <row r="17" spans="1:7" s="202" customFormat="1" ht="93.75" x14ac:dyDescent="0.2">
      <c r="A17" s="259">
        <v>12</v>
      </c>
      <c r="B17" s="199">
        <v>2016</v>
      </c>
      <c r="C17" s="199">
        <v>679</v>
      </c>
      <c r="D17" s="200" t="s">
        <v>2984</v>
      </c>
      <c r="E17" s="201" t="s">
        <v>3459</v>
      </c>
      <c r="F17" s="244">
        <v>1137849.92</v>
      </c>
      <c r="G17" s="254" t="s">
        <v>3444</v>
      </c>
    </row>
    <row r="18" spans="1:7" s="202" customFormat="1" ht="75" x14ac:dyDescent="0.2">
      <c r="A18" s="259">
        <v>13</v>
      </c>
      <c r="B18" s="199">
        <v>2016</v>
      </c>
      <c r="C18" s="199">
        <v>680</v>
      </c>
      <c r="D18" s="200" t="s">
        <v>3460</v>
      </c>
      <c r="E18" s="201" t="s">
        <v>3461</v>
      </c>
      <c r="F18" s="244">
        <v>1144305.6100000001</v>
      </c>
      <c r="G18" s="254" t="s">
        <v>3444</v>
      </c>
    </row>
    <row r="19" spans="1:7" s="202" customFormat="1" ht="93.75" x14ac:dyDescent="0.2">
      <c r="A19" s="259">
        <v>14</v>
      </c>
      <c r="B19" s="199">
        <v>2016</v>
      </c>
      <c r="C19" s="199">
        <v>681</v>
      </c>
      <c r="D19" s="200" t="s">
        <v>3172</v>
      </c>
      <c r="E19" s="201" t="s">
        <v>3462</v>
      </c>
      <c r="F19" s="244">
        <v>932611.77</v>
      </c>
      <c r="G19" s="254" t="s">
        <v>3444</v>
      </c>
    </row>
    <row r="20" spans="1:7" s="202" customFormat="1" ht="75" x14ac:dyDescent="0.2">
      <c r="A20" s="259">
        <v>15</v>
      </c>
      <c r="B20" s="199">
        <v>2016</v>
      </c>
      <c r="C20" s="199">
        <v>682</v>
      </c>
      <c r="D20" s="200" t="s">
        <v>3463</v>
      </c>
      <c r="E20" s="201" t="s">
        <v>3464</v>
      </c>
      <c r="F20" s="244">
        <v>1263001.1399999999</v>
      </c>
      <c r="G20" s="254" t="s">
        <v>3444</v>
      </c>
    </row>
    <row r="21" spans="1:7" s="202" customFormat="1" ht="75" x14ac:dyDescent="0.2">
      <c r="A21" s="259">
        <v>16</v>
      </c>
      <c r="B21" s="199">
        <v>2016</v>
      </c>
      <c r="C21" s="199">
        <v>704</v>
      </c>
      <c r="D21" s="200" t="s">
        <v>2981</v>
      </c>
      <c r="E21" s="201" t="s">
        <v>3443</v>
      </c>
      <c r="F21" s="244">
        <v>857785.69</v>
      </c>
      <c r="G21" s="254" t="s">
        <v>3444</v>
      </c>
    </row>
    <row r="22" spans="1:7" s="202" customFormat="1" ht="112.5" x14ac:dyDescent="0.2">
      <c r="A22" s="259">
        <v>17</v>
      </c>
      <c r="B22" s="199">
        <v>2017</v>
      </c>
      <c r="C22" s="199">
        <v>394</v>
      </c>
      <c r="D22" s="200" t="s">
        <v>3019</v>
      </c>
      <c r="E22" s="201" t="s">
        <v>3675</v>
      </c>
      <c r="F22" s="244">
        <v>115557.49</v>
      </c>
      <c r="G22" s="254" t="s">
        <v>3666</v>
      </c>
    </row>
    <row r="23" spans="1:7" s="202" customFormat="1" ht="75" x14ac:dyDescent="0.2">
      <c r="A23" s="259">
        <v>18</v>
      </c>
      <c r="B23" s="199">
        <v>2017</v>
      </c>
      <c r="C23" s="199">
        <v>397</v>
      </c>
      <c r="D23" s="200" t="s">
        <v>3667</v>
      </c>
      <c r="E23" s="201" t="s">
        <v>3676</v>
      </c>
      <c r="F23" s="244">
        <v>1585478.11</v>
      </c>
      <c r="G23" s="254" t="s">
        <v>3666</v>
      </c>
    </row>
    <row r="24" spans="1:7" s="202" customFormat="1" ht="75" x14ac:dyDescent="0.2">
      <c r="A24" s="259">
        <v>19</v>
      </c>
      <c r="B24" s="199">
        <v>2017</v>
      </c>
      <c r="C24" s="199">
        <v>826</v>
      </c>
      <c r="D24" s="200" t="s">
        <v>3668</v>
      </c>
      <c r="E24" s="201" t="s">
        <v>3677</v>
      </c>
      <c r="F24" s="244">
        <v>418183.75</v>
      </c>
      <c r="G24" s="254" t="s">
        <v>3666</v>
      </c>
    </row>
    <row r="25" spans="1:7" s="202" customFormat="1" ht="75" x14ac:dyDescent="0.2">
      <c r="A25" s="259">
        <v>20</v>
      </c>
      <c r="B25" s="199">
        <v>2017</v>
      </c>
      <c r="C25" s="199">
        <v>827</v>
      </c>
      <c r="D25" s="200" t="s">
        <v>3669</v>
      </c>
      <c r="E25" s="201" t="s">
        <v>3678</v>
      </c>
      <c r="F25" s="244">
        <v>420161.79</v>
      </c>
      <c r="G25" s="254" t="s">
        <v>3666</v>
      </c>
    </row>
    <row r="26" spans="1:7" s="202" customFormat="1" ht="112.5" x14ac:dyDescent="0.2">
      <c r="A26" s="259">
        <v>21</v>
      </c>
      <c r="B26" s="199">
        <v>2017</v>
      </c>
      <c r="C26" s="199">
        <v>829</v>
      </c>
      <c r="D26" s="200" t="s">
        <v>3016</v>
      </c>
      <c r="E26" s="201" t="s">
        <v>3679</v>
      </c>
      <c r="F26" s="244">
        <v>2450743.77</v>
      </c>
      <c r="G26" s="254" t="s">
        <v>3666</v>
      </c>
    </row>
    <row r="27" spans="1:7" s="202" customFormat="1" ht="150" x14ac:dyDescent="0.2">
      <c r="A27" s="259">
        <v>22</v>
      </c>
      <c r="B27" s="199">
        <v>2017</v>
      </c>
      <c r="C27" s="199">
        <v>831</v>
      </c>
      <c r="D27" s="200" t="s">
        <v>3670</v>
      </c>
      <c r="E27" s="201" t="s">
        <v>3680</v>
      </c>
      <c r="F27" s="244">
        <v>1964406.3</v>
      </c>
      <c r="G27" s="254" t="s">
        <v>3666</v>
      </c>
    </row>
    <row r="28" spans="1:7" s="202" customFormat="1" ht="93.75" x14ac:dyDescent="0.2">
      <c r="A28" s="259">
        <v>23</v>
      </c>
      <c r="B28" s="199">
        <v>2017</v>
      </c>
      <c r="C28" s="199">
        <v>832</v>
      </c>
      <c r="D28" s="200" t="s">
        <v>3003</v>
      </c>
      <c r="E28" s="201" t="s">
        <v>3681</v>
      </c>
      <c r="F28" s="244">
        <v>2550572.33</v>
      </c>
      <c r="G28" s="254" t="s">
        <v>3666</v>
      </c>
    </row>
    <row r="29" spans="1:7" s="202" customFormat="1" ht="75" x14ac:dyDescent="0.2">
      <c r="A29" s="259">
        <v>24</v>
      </c>
      <c r="B29" s="199">
        <v>2017</v>
      </c>
      <c r="C29" s="199">
        <v>833</v>
      </c>
      <c r="D29" s="200" t="s">
        <v>3671</v>
      </c>
      <c r="E29" s="201" t="s">
        <v>3682</v>
      </c>
      <c r="F29" s="244">
        <v>923615.46</v>
      </c>
      <c r="G29" s="254" t="s">
        <v>3666</v>
      </c>
    </row>
    <row r="30" spans="1:7" s="202" customFormat="1" ht="93.75" x14ac:dyDescent="0.2">
      <c r="A30" s="259">
        <v>25</v>
      </c>
      <c r="B30" s="199">
        <v>2017</v>
      </c>
      <c r="C30" s="199">
        <v>834</v>
      </c>
      <c r="D30" s="200" t="s">
        <v>3672</v>
      </c>
      <c r="E30" s="201" t="s">
        <v>3683</v>
      </c>
      <c r="F30" s="244">
        <v>1983235.04</v>
      </c>
      <c r="G30" s="254" t="s">
        <v>3666</v>
      </c>
    </row>
    <row r="31" spans="1:7" s="202" customFormat="1" ht="56.25" customHeight="1" x14ac:dyDescent="0.2">
      <c r="A31" s="259">
        <v>26</v>
      </c>
      <c r="B31" s="199">
        <v>2017</v>
      </c>
      <c r="C31" s="199">
        <v>835</v>
      </c>
      <c r="D31" s="200" t="s">
        <v>3673</v>
      </c>
      <c r="E31" s="201" t="s">
        <v>3682</v>
      </c>
      <c r="F31" s="244">
        <v>1941837.23</v>
      </c>
      <c r="G31" s="254" t="s">
        <v>3666</v>
      </c>
    </row>
    <row r="32" spans="1:7" s="202" customFormat="1" ht="75" x14ac:dyDescent="0.2">
      <c r="A32" s="259">
        <v>27</v>
      </c>
      <c r="B32" s="199">
        <v>2017</v>
      </c>
      <c r="C32" s="199">
        <v>836</v>
      </c>
      <c r="D32" s="200" t="s">
        <v>3448</v>
      </c>
      <c r="E32" s="201" t="s">
        <v>3682</v>
      </c>
      <c r="F32" s="244">
        <v>1700530.75</v>
      </c>
      <c r="G32" s="254" t="s">
        <v>3666</v>
      </c>
    </row>
    <row r="33" spans="1:7" s="202" customFormat="1" ht="75" x14ac:dyDescent="0.2">
      <c r="A33" s="259">
        <v>28</v>
      </c>
      <c r="B33" s="199">
        <v>2017</v>
      </c>
      <c r="C33" s="199">
        <v>837</v>
      </c>
      <c r="D33" s="200" t="s">
        <v>3674</v>
      </c>
      <c r="E33" s="201" t="s">
        <v>3682</v>
      </c>
      <c r="F33" s="244">
        <v>931508.23</v>
      </c>
      <c r="G33" s="254" t="s">
        <v>3666</v>
      </c>
    </row>
    <row r="34" spans="1:7" s="202" customFormat="1" ht="75" x14ac:dyDescent="0.2">
      <c r="A34" s="259">
        <v>29</v>
      </c>
      <c r="B34" s="199">
        <v>2017</v>
      </c>
      <c r="C34" s="199">
        <v>840</v>
      </c>
      <c r="D34" s="200" t="s">
        <v>3044</v>
      </c>
      <c r="E34" s="201" t="s">
        <v>3682</v>
      </c>
      <c r="F34" s="244">
        <v>2621470.77</v>
      </c>
      <c r="G34" s="254" t="s">
        <v>3666</v>
      </c>
    </row>
    <row r="35" spans="1:7" s="202" customFormat="1" ht="75" x14ac:dyDescent="0.2">
      <c r="A35" s="259">
        <v>30</v>
      </c>
      <c r="B35" s="199">
        <v>2017</v>
      </c>
      <c r="C35" s="199">
        <v>841</v>
      </c>
      <c r="D35" s="200" t="s">
        <v>3165</v>
      </c>
      <c r="E35" s="201" t="s">
        <v>3682</v>
      </c>
      <c r="F35" s="244">
        <v>1981002.53</v>
      </c>
      <c r="G35" s="254" t="s">
        <v>3666</v>
      </c>
    </row>
    <row r="36" spans="1:7" s="202" customFormat="1" ht="75.75" thickBot="1" x14ac:dyDescent="0.25">
      <c r="A36" s="260">
        <v>31</v>
      </c>
      <c r="B36" s="261">
        <v>2017</v>
      </c>
      <c r="C36" s="261">
        <v>842</v>
      </c>
      <c r="D36" s="262" t="s">
        <v>3029</v>
      </c>
      <c r="E36" s="263" t="s">
        <v>3682</v>
      </c>
      <c r="F36" s="264">
        <v>380399.4</v>
      </c>
      <c r="G36" s="265" t="s">
        <v>3666</v>
      </c>
    </row>
    <row r="37" spans="1:7" s="203" customFormat="1" ht="27" customHeight="1" thickBot="1" x14ac:dyDescent="0.25">
      <c r="A37" s="205"/>
      <c r="B37" s="205"/>
      <c r="C37" s="205"/>
      <c r="D37" s="205"/>
      <c r="E37" s="266" t="s">
        <v>2906</v>
      </c>
      <c r="F37" s="267">
        <f>SUM(F5:F36)</f>
        <v>153373869.02000001</v>
      </c>
      <c r="G37" s="206"/>
    </row>
    <row r="38" spans="1:7" x14ac:dyDescent="0.2">
      <c r="D38" s="1"/>
      <c r="E38" s="1"/>
      <c r="F38" s="37"/>
    </row>
    <row r="39" spans="1:7" x14ac:dyDescent="0.2">
      <c r="D39" s="1"/>
      <c r="E39" s="1"/>
      <c r="F39" s="37"/>
    </row>
    <row r="40" spans="1:7" x14ac:dyDescent="0.2">
      <c r="D40" s="1"/>
      <c r="E40" s="1"/>
      <c r="F40" s="37"/>
    </row>
    <row r="41" spans="1:7" x14ac:dyDescent="0.2">
      <c r="D41" s="1"/>
      <c r="E41" s="1"/>
      <c r="F41" s="37"/>
    </row>
    <row r="42" spans="1:7" x14ac:dyDescent="0.2">
      <c r="D42" s="1"/>
      <c r="E42" s="1"/>
      <c r="F42" s="37"/>
    </row>
    <row r="43" spans="1:7" x14ac:dyDescent="0.2">
      <c r="B43" s="1"/>
      <c r="C43" s="1"/>
    </row>
    <row r="44" spans="1:7" x14ac:dyDescent="0.2">
      <c r="B44" s="1"/>
      <c r="C44" s="1"/>
    </row>
    <row r="45" spans="1:7" x14ac:dyDescent="0.2">
      <c r="B45" s="1"/>
      <c r="C45" s="1"/>
    </row>
    <row r="46" spans="1:7" x14ac:dyDescent="0.2">
      <c r="B46" s="1"/>
      <c r="C46" s="1"/>
    </row>
    <row r="47" spans="1:7" x14ac:dyDescent="0.2">
      <c r="B47" s="1"/>
      <c r="C47" s="1"/>
    </row>
    <row r="48" spans="1:7" x14ac:dyDescent="0.2">
      <c r="B48" s="1"/>
      <c r="C48" s="1"/>
    </row>
    <row r="49" spans="1:7" x14ac:dyDescent="0.2">
      <c r="B49" s="1"/>
      <c r="C49" s="1"/>
    </row>
    <row r="50" spans="1:7" x14ac:dyDescent="0.2">
      <c r="B50" s="1"/>
      <c r="C50" s="1"/>
    </row>
    <row r="51" spans="1:7" x14ac:dyDescent="0.2">
      <c r="B51" s="1"/>
      <c r="C51" s="1"/>
    </row>
    <row r="52" spans="1:7" ht="20.25" customHeight="1" x14ac:dyDescent="0.2">
      <c r="A52" s="410"/>
      <c r="B52" s="410"/>
      <c r="C52" s="410"/>
      <c r="D52" s="410"/>
      <c r="E52" s="410"/>
      <c r="F52" s="410"/>
      <c r="G52" s="410"/>
    </row>
  </sheetData>
  <autoFilter ref="A4:G37" xr:uid="{00000000-0001-0000-1A00-000000000000}"/>
  <mergeCells count="5">
    <mergeCell ref="A1:G1"/>
    <mergeCell ref="A2:G2"/>
    <mergeCell ref="A3:G3"/>
    <mergeCell ref="A52:G52"/>
    <mergeCell ref="A5:E5"/>
  </mergeCells>
  <pageMargins left="0.47244094488188981" right="0" top="0.55118110236220474" bottom="0.74803149606299213" header="0.31496062992125984" footer="0.31496062992125984"/>
  <pageSetup paperSize="5" scale="57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C31"/>
  <sheetViews>
    <sheetView view="pageBreakPreview" zoomScale="60" zoomScaleNormal="70" workbookViewId="0">
      <selection activeCell="AE18" sqref="AE18"/>
    </sheetView>
  </sheetViews>
  <sheetFormatPr baseColWidth="10" defaultRowHeight="12.75" x14ac:dyDescent="0.2"/>
  <cols>
    <col min="1" max="1" width="15.42578125" customWidth="1"/>
    <col min="2" max="2" width="5.42578125" style="2" customWidth="1"/>
    <col min="3" max="3" width="25.5703125" customWidth="1"/>
    <col min="4" max="4" width="24.42578125" style="4" customWidth="1"/>
    <col min="5" max="5" width="16.85546875" style="4" customWidth="1"/>
    <col min="6" max="6" width="10.42578125" style="1" customWidth="1"/>
    <col min="7" max="7" width="11.7109375" style="1" customWidth="1"/>
    <col min="8" max="8" width="16.5703125" style="1" customWidth="1"/>
    <col min="9" max="9" width="9.42578125" style="1" customWidth="1"/>
    <col min="10" max="10" width="6.7109375" style="1" customWidth="1"/>
    <col min="11" max="11" width="8.5703125" customWidth="1"/>
    <col min="12" max="12" width="13.85546875" style="5" customWidth="1"/>
    <col min="13" max="13" width="7.85546875" style="3" customWidth="1"/>
    <col min="14" max="14" width="11.7109375" customWidth="1"/>
    <col min="15" max="15" width="14.140625" style="1" bestFit="1" customWidth="1"/>
    <col min="16" max="16" width="11.28515625" style="1" customWidth="1"/>
    <col min="17" max="17" width="14.7109375" style="6" customWidth="1"/>
    <col min="18" max="18" width="9.140625" customWidth="1"/>
    <col min="20" max="20" width="13.140625" customWidth="1"/>
    <col min="23" max="23" width="13.140625" customWidth="1"/>
  </cols>
  <sheetData>
    <row r="1" spans="1:29" s="137" customFormat="1" ht="20.25" x14ac:dyDescent="0.3">
      <c r="A1" s="346" t="s">
        <v>315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  <c r="R1" s="346"/>
      <c r="S1" s="346"/>
      <c r="T1" s="346"/>
      <c r="U1" s="346"/>
      <c r="V1" s="346"/>
      <c r="W1" s="346"/>
      <c r="X1" s="346"/>
      <c r="Y1" s="346"/>
      <c r="Z1" s="346"/>
      <c r="AA1" s="346"/>
      <c r="AB1" s="346"/>
      <c r="AC1" s="346"/>
    </row>
    <row r="2" spans="1:29" s="137" customFormat="1" ht="20.25" x14ac:dyDescent="0.3">
      <c r="A2" s="346" t="s">
        <v>526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</row>
    <row r="3" spans="1:29" s="137" customFormat="1" ht="20.25" x14ac:dyDescent="0.3">
      <c r="A3" s="346" t="s">
        <v>2917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</row>
    <row r="4" spans="1:29" s="137" customFormat="1" ht="20.25" x14ac:dyDescent="0.3">
      <c r="A4" s="349"/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</row>
    <row r="5" spans="1:29" ht="15" x14ac:dyDescent="0.25">
      <c r="A5" s="421"/>
      <c r="B5" s="421"/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421"/>
      <c r="Q5" s="421"/>
      <c r="R5" s="421"/>
      <c r="S5" s="416">
        <v>42339</v>
      </c>
      <c r="T5" s="417"/>
      <c r="U5" s="422">
        <v>42614</v>
      </c>
      <c r="V5" s="423"/>
      <c r="W5" s="423"/>
      <c r="X5" s="418">
        <v>42705</v>
      </c>
      <c r="Y5" s="419"/>
      <c r="Z5" s="420"/>
      <c r="AA5" s="418">
        <v>43070</v>
      </c>
      <c r="AB5" s="419"/>
      <c r="AC5" s="420"/>
    </row>
    <row r="6" spans="1:29" ht="38.25" x14ac:dyDescent="0.2">
      <c r="A6" s="126" t="s">
        <v>1690</v>
      </c>
      <c r="B6" s="155" t="s">
        <v>39</v>
      </c>
      <c r="C6" s="126" t="s">
        <v>1567</v>
      </c>
      <c r="D6" s="126" t="s">
        <v>60</v>
      </c>
      <c r="E6" s="126" t="s">
        <v>2166</v>
      </c>
      <c r="F6" s="126" t="s">
        <v>61</v>
      </c>
      <c r="G6" s="126" t="s">
        <v>62</v>
      </c>
      <c r="H6" s="126" t="s">
        <v>344</v>
      </c>
      <c r="I6" s="126" t="s">
        <v>345</v>
      </c>
      <c r="J6" s="126" t="s">
        <v>346</v>
      </c>
      <c r="K6" s="126" t="s">
        <v>347</v>
      </c>
      <c r="L6" s="156" t="s">
        <v>396</v>
      </c>
      <c r="M6" s="157" t="s">
        <v>397</v>
      </c>
      <c r="N6" s="126" t="s">
        <v>398</v>
      </c>
      <c r="O6" s="126" t="s">
        <v>399</v>
      </c>
      <c r="P6" s="126" t="s">
        <v>322</v>
      </c>
      <c r="Q6" s="126" t="s">
        <v>469</v>
      </c>
      <c r="R6" s="126" t="s">
        <v>1988</v>
      </c>
      <c r="S6" s="126" t="s">
        <v>1990</v>
      </c>
      <c r="T6" s="126" t="s">
        <v>1987</v>
      </c>
      <c r="U6" s="126" t="s">
        <v>1989</v>
      </c>
      <c r="V6" s="126" t="s">
        <v>1990</v>
      </c>
      <c r="W6" s="126" t="s">
        <v>1987</v>
      </c>
      <c r="X6" s="126" t="s">
        <v>1989</v>
      </c>
      <c r="Y6" s="126" t="s">
        <v>1990</v>
      </c>
      <c r="Z6" s="126" t="s">
        <v>1987</v>
      </c>
      <c r="AA6" s="126" t="s">
        <v>1989</v>
      </c>
      <c r="AB6" s="126" t="s">
        <v>1990</v>
      </c>
      <c r="AC6" s="126" t="s">
        <v>1987</v>
      </c>
    </row>
    <row r="7" spans="1:29" x14ac:dyDescent="0.2">
      <c r="A7" s="413" t="s">
        <v>1926</v>
      </c>
      <c r="B7" s="414"/>
      <c r="C7" s="414"/>
      <c r="D7" s="414"/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4"/>
      <c r="R7" s="414"/>
      <c r="S7" s="414"/>
      <c r="T7" s="414"/>
      <c r="U7" s="414"/>
      <c r="V7" s="414"/>
      <c r="W7" s="414"/>
      <c r="X7" s="414"/>
      <c r="Y7" s="414"/>
      <c r="Z7" s="414"/>
      <c r="AA7" s="414"/>
      <c r="AB7" s="414"/>
      <c r="AC7" s="415"/>
    </row>
    <row r="8" spans="1:29" ht="75" customHeight="1" x14ac:dyDescent="0.2">
      <c r="A8" s="95">
        <v>5911</v>
      </c>
      <c r="B8" s="96">
        <v>1745</v>
      </c>
      <c r="C8" s="97" t="s">
        <v>2183</v>
      </c>
      <c r="D8" s="98" t="s">
        <v>2184</v>
      </c>
      <c r="E8" s="98" t="s">
        <v>2168</v>
      </c>
      <c r="F8" s="98" t="s">
        <v>2189</v>
      </c>
      <c r="G8" s="99" t="s">
        <v>2190</v>
      </c>
      <c r="H8" s="98" t="s">
        <v>2191</v>
      </c>
      <c r="I8" s="99" t="s">
        <v>2196</v>
      </c>
      <c r="J8" s="99">
        <v>635</v>
      </c>
      <c r="K8" s="99">
        <v>0</v>
      </c>
      <c r="L8" s="98" t="s">
        <v>2196</v>
      </c>
      <c r="M8" s="100">
        <v>1707</v>
      </c>
      <c r="N8" s="101" t="s">
        <v>2197</v>
      </c>
      <c r="O8" s="102">
        <v>11500</v>
      </c>
      <c r="P8" s="103" t="s">
        <v>2199</v>
      </c>
      <c r="Q8" s="104" t="s">
        <v>2200</v>
      </c>
      <c r="R8" s="105">
        <v>0</v>
      </c>
      <c r="S8" s="106">
        <v>0</v>
      </c>
      <c r="T8" s="106">
        <v>0</v>
      </c>
      <c r="U8" s="106">
        <f>T8</f>
        <v>0</v>
      </c>
      <c r="V8" s="106">
        <v>0</v>
      </c>
      <c r="W8" s="106">
        <f>U8-V8</f>
        <v>0</v>
      </c>
      <c r="X8" s="106">
        <f>W8</f>
        <v>0</v>
      </c>
      <c r="Y8" s="106">
        <v>0</v>
      </c>
      <c r="Z8" s="106">
        <f>X8-Y8</f>
        <v>0</v>
      </c>
      <c r="AA8" s="106">
        <v>0</v>
      </c>
      <c r="AB8" s="106">
        <v>0</v>
      </c>
      <c r="AC8" s="106">
        <v>0</v>
      </c>
    </row>
    <row r="9" spans="1:29" ht="75" customHeight="1" x14ac:dyDescent="0.2">
      <c r="A9" s="22">
        <v>5911</v>
      </c>
      <c r="B9" s="23">
        <v>1746</v>
      </c>
      <c r="C9" s="24" t="s">
        <v>2185</v>
      </c>
      <c r="D9" s="39" t="s">
        <v>2186</v>
      </c>
      <c r="E9" s="39" t="s">
        <v>2168</v>
      </c>
      <c r="F9" s="39" t="s">
        <v>2189</v>
      </c>
      <c r="G9" s="25" t="s">
        <v>2192</v>
      </c>
      <c r="H9" s="39" t="s">
        <v>2193</v>
      </c>
      <c r="I9" s="25" t="s">
        <v>2196</v>
      </c>
      <c r="J9" s="25">
        <v>635</v>
      </c>
      <c r="K9" s="25">
        <v>0</v>
      </c>
      <c r="L9" s="39" t="s">
        <v>2196</v>
      </c>
      <c r="M9" s="41">
        <v>1707</v>
      </c>
      <c r="N9" s="42" t="s">
        <v>2197</v>
      </c>
      <c r="O9" s="43">
        <v>5750</v>
      </c>
      <c r="P9" s="44" t="s">
        <v>2199</v>
      </c>
      <c r="Q9" s="40" t="s">
        <v>2200</v>
      </c>
      <c r="R9" s="85">
        <v>0</v>
      </c>
      <c r="S9" s="79">
        <v>0</v>
      </c>
      <c r="T9" s="79">
        <v>0</v>
      </c>
      <c r="U9" s="79">
        <f>T9</f>
        <v>0</v>
      </c>
      <c r="V9" s="79">
        <v>0</v>
      </c>
      <c r="W9" s="79">
        <f>U9-V9</f>
        <v>0</v>
      </c>
      <c r="X9" s="79">
        <f>W9</f>
        <v>0</v>
      </c>
      <c r="Y9" s="79">
        <v>0</v>
      </c>
      <c r="Z9" s="79">
        <f>X9-Y9</f>
        <v>0</v>
      </c>
      <c r="AA9" s="79">
        <v>0</v>
      </c>
      <c r="AB9" s="79">
        <v>0</v>
      </c>
      <c r="AC9" s="79">
        <v>0</v>
      </c>
    </row>
    <row r="10" spans="1:29" ht="75" customHeight="1" x14ac:dyDescent="0.2">
      <c r="A10" s="22">
        <v>5911</v>
      </c>
      <c r="B10" s="23">
        <v>1747</v>
      </c>
      <c r="C10" s="24" t="s">
        <v>2187</v>
      </c>
      <c r="D10" s="39" t="s">
        <v>2188</v>
      </c>
      <c r="E10" s="39" t="s">
        <v>2169</v>
      </c>
      <c r="F10" s="39" t="s">
        <v>2194</v>
      </c>
      <c r="G10" s="25" t="s">
        <v>441</v>
      </c>
      <c r="H10" s="39" t="s">
        <v>2195</v>
      </c>
      <c r="I10" s="39" t="s">
        <v>441</v>
      </c>
      <c r="J10" s="25">
        <v>5</v>
      </c>
      <c r="K10" s="25">
        <v>5482</v>
      </c>
      <c r="L10" s="39" t="s">
        <v>2198</v>
      </c>
      <c r="M10" s="41">
        <v>1083</v>
      </c>
      <c r="N10" s="84">
        <v>40490</v>
      </c>
      <c r="O10" s="78">
        <v>11205.6</v>
      </c>
      <c r="P10" s="44" t="s">
        <v>2199</v>
      </c>
      <c r="Q10" s="40" t="s">
        <v>2200</v>
      </c>
      <c r="R10" s="85">
        <v>0</v>
      </c>
      <c r="S10" s="79">
        <v>0</v>
      </c>
      <c r="T10" s="79">
        <v>0</v>
      </c>
      <c r="U10" s="79">
        <f>T10</f>
        <v>0</v>
      </c>
      <c r="V10" s="79">
        <v>0</v>
      </c>
      <c r="W10" s="79">
        <f>U10-V10</f>
        <v>0</v>
      </c>
      <c r="X10" s="79">
        <f>W10</f>
        <v>0</v>
      </c>
      <c r="Y10" s="79">
        <v>0</v>
      </c>
      <c r="Z10" s="79">
        <f>X10-Y10</f>
        <v>0</v>
      </c>
      <c r="AA10" s="79">
        <v>0</v>
      </c>
      <c r="AB10" s="79">
        <v>0</v>
      </c>
      <c r="AC10" s="79">
        <v>0</v>
      </c>
    </row>
    <row r="11" spans="1:29" ht="30" customHeight="1" x14ac:dyDescent="0.2">
      <c r="A11" s="87"/>
      <c r="J11" s="4"/>
      <c r="N11" s="91" t="s">
        <v>2210</v>
      </c>
      <c r="O11" s="92">
        <f>SUM(O8:O10)</f>
        <v>28455.599999999999</v>
      </c>
      <c r="P11" s="80"/>
      <c r="R11" s="8"/>
      <c r="S11" s="8"/>
      <c r="T11" s="8"/>
      <c r="U11" s="8"/>
      <c r="V11" s="8"/>
      <c r="W11" s="8"/>
    </row>
    <row r="12" spans="1:29" ht="30" customHeight="1" x14ac:dyDescent="0.2">
      <c r="A12" s="413" t="s">
        <v>1816</v>
      </c>
      <c r="B12" s="414"/>
      <c r="C12" s="414"/>
      <c r="D12" s="414"/>
      <c r="E12" s="414"/>
      <c r="F12" s="414"/>
      <c r="G12" s="414"/>
      <c r="H12" s="414"/>
      <c r="I12" s="414"/>
      <c r="J12" s="414"/>
      <c r="K12" s="414"/>
      <c r="L12" s="414"/>
      <c r="M12" s="414"/>
      <c r="N12" s="414"/>
      <c r="O12" s="414"/>
      <c r="P12" s="414"/>
      <c r="Q12" s="414"/>
      <c r="R12" s="414"/>
      <c r="S12" s="414"/>
      <c r="T12" s="414"/>
      <c r="U12" s="414"/>
      <c r="V12" s="414"/>
      <c r="W12" s="414"/>
      <c r="X12" s="414"/>
      <c r="Y12" s="414"/>
      <c r="Z12" s="414"/>
      <c r="AA12" s="414"/>
      <c r="AB12" s="414"/>
      <c r="AC12" s="415"/>
    </row>
    <row r="13" spans="1:29" ht="75" customHeight="1" x14ac:dyDescent="0.2">
      <c r="A13" s="95">
        <v>5911</v>
      </c>
      <c r="B13" s="96">
        <v>1748</v>
      </c>
      <c r="C13" s="97" t="s">
        <v>1116</v>
      </c>
      <c r="D13" s="98" t="s">
        <v>646</v>
      </c>
      <c r="E13" s="98" t="s">
        <v>2168</v>
      </c>
      <c r="F13" s="98" t="s">
        <v>647</v>
      </c>
      <c r="G13" s="99" t="s">
        <v>648</v>
      </c>
      <c r="H13" s="98" t="s">
        <v>649</v>
      </c>
      <c r="I13" s="98" t="s">
        <v>136</v>
      </c>
      <c r="J13" s="99">
        <v>3268</v>
      </c>
      <c r="K13" s="99">
        <v>707</v>
      </c>
      <c r="L13" s="98" t="s">
        <v>219</v>
      </c>
      <c r="M13" s="100" t="s">
        <v>2111</v>
      </c>
      <c r="N13" s="107">
        <v>40366</v>
      </c>
      <c r="O13" s="108">
        <v>3480</v>
      </c>
      <c r="P13" s="103" t="s">
        <v>323</v>
      </c>
      <c r="Q13" s="109" t="s">
        <v>3225</v>
      </c>
      <c r="R13" s="105">
        <v>33.299999999999997</v>
      </c>
      <c r="S13" s="106">
        <v>2784</v>
      </c>
      <c r="T13" s="106">
        <v>696</v>
      </c>
      <c r="U13" s="106">
        <f>SUM(T13)</f>
        <v>696</v>
      </c>
      <c r="V13" s="106">
        <v>0</v>
      </c>
      <c r="W13" s="106">
        <f>U13-V13</f>
        <v>696</v>
      </c>
      <c r="X13" s="106">
        <f>W13</f>
        <v>696</v>
      </c>
      <c r="Y13" s="79">
        <v>0</v>
      </c>
      <c r="Z13" s="106">
        <f>X13-Y13</f>
        <v>696</v>
      </c>
      <c r="AA13" s="79">
        <f>Z13</f>
        <v>696</v>
      </c>
      <c r="AB13" s="79">
        <v>0</v>
      </c>
      <c r="AC13" s="79">
        <f>AA13-AB13</f>
        <v>696</v>
      </c>
    </row>
    <row r="14" spans="1:29" ht="30" customHeight="1" x14ac:dyDescent="0.2">
      <c r="A14" s="10"/>
      <c r="J14" s="4"/>
      <c r="N14" s="91" t="s">
        <v>2210</v>
      </c>
      <c r="O14" s="92">
        <f>SUM(O13)</f>
        <v>3480</v>
      </c>
      <c r="P14" s="80"/>
      <c r="R14" s="8"/>
      <c r="S14" s="8"/>
      <c r="T14" s="8"/>
      <c r="U14" s="8"/>
      <c r="V14" s="8"/>
      <c r="W14" s="8"/>
    </row>
    <row r="15" spans="1:29" ht="30" customHeight="1" x14ac:dyDescent="0.2">
      <c r="A15" s="413" t="s">
        <v>3639</v>
      </c>
      <c r="B15" s="414"/>
      <c r="C15" s="414"/>
      <c r="D15" s="414"/>
      <c r="E15" s="414"/>
      <c r="F15" s="414"/>
      <c r="G15" s="414"/>
      <c r="H15" s="414"/>
      <c r="I15" s="414"/>
      <c r="J15" s="414"/>
      <c r="K15" s="414"/>
      <c r="L15" s="414"/>
      <c r="M15" s="414"/>
      <c r="N15" s="414"/>
      <c r="O15" s="414"/>
      <c r="P15" s="414"/>
      <c r="Q15" s="414"/>
      <c r="R15" s="414"/>
      <c r="S15" s="414"/>
      <c r="T15" s="414"/>
      <c r="U15" s="414"/>
      <c r="V15" s="414"/>
      <c r="W15" s="414"/>
      <c r="X15" s="414"/>
      <c r="Y15" s="414"/>
      <c r="Z15" s="414"/>
      <c r="AA15" s="414"/>
      <c r="AB15" s="414"/>
      <c r="AC15" s="415"/>
    </row>
    <row r="16" spans="1:29" s="21" customFormat="1" ht="56.25" customHeight="1" x14ac:dyDescent="0.2">
      <c r="A16" s="104">
        <v>5971</v>
      </c>
      <c r="B16" s="96"/>
      <c r="C16" s="97" t="s">
        <v>3622</v>
      </c>
      <c r="D16" s="98" t="s">
        <v>3623</v>
      </c>
      <c r="E16" s="98" t="s">
        <v>2174</v>
      </c>
      <c r="F16" s="98"/>
      <c r="G16" s="98"/>
      <c r="H16" s="98"/>
      <c r="I16" s="98"/>
      <c r="J16" s="98"/>
      <c r="K16" s="98"/>
      <c r="L16" s="98" t="s">
        <v>3527</v>
      </c>
      <c r="M16" s="100" t="s">
        <v>3637</v>
      </c>
      <c r="N16" s="101">
        <v>43069</v>
      </c>
      <c r="O16" s="102">
        <v>2315.12</v>
      </c>
      <c r="P16" s="103" t="s">
        <v>26</v>
      </c>
      <c r="Q16" s="104" t="s">
        <v>3636</v>
      </c>
      <c r="R16" s="105">
        <v>20</v>
      </c>
      <c r="S16" s="106">
        <v>0</v>
      </c>
      <c r="T16" s="106">
        <v>0</v>
      </c>
      <c r="U16" s="106">
        <v>0</v>
      </c>
      <c r="V16" s="106">
        <v>0</v>
      </c>
      <c r="W16" s="106">
        <v>0</v>
      </c>
      <c r="X16" s="106">
        <v>0</v>
      </c>
      <c r="Y16" s="106">
        <v>0</v>
      </c>
      <c r="Z16" s="106">
        <v>0</v>
      </c>
      <c r="AA16" s="106">
        <v>0</v>
      </c>
      <c r="AB16" s="106">
        <v>0</v>
      </c>
      <c r="AC16" s="106">
        <v>0</v>
      </c>
    </row>
    <row r="17" spans="1:29" s="21" customFormat="1" ht="56.25" customHeight="1" x14ac:dyDescent="0.2">
      <c r="A17" s="40">
        <v>5971</v>
      </c>
      <c r="B17" s="23"/>
      <c r="C17" s="24" t="s">
        <v>3624</v>
      </c>
      <c r="D17" s="39" t="s">
        <v>3623</v>
      </c>
      <c r="E17" s="39" t="s">
        <v>2174</v>
      </c>
      <c r="F17" s="39"/>
      <c r="G17" s="39"/>
      <c r="H17" s="39"/>
      <c r="I17" s="39"/>
      <c r="J17" s="39"/>
      <c r="K17" s="39"/>
      <c r="L17" s="39" t="s">
        <v>3527</v>
      </c>
      <c r="M17" s="41" t="s">
        <v>3637</v>
      </c>
      <c r="N17" s="42">
        <v>43069</v>
      </c>
      <c r="O17" s="43">
        <v>2315.13</v>
      </c>
      <c r="P17" s="44" t="s">
        <v>26</v>
      </c>
      <c r="Q17" s="40" t="s">
        <v>3636</v>
      </c>
      <c r="R17" s="85">
        <v>20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79">
        <v>0</v>
      </c>
      <c r="Z17" s="79">
        <v>0</v>
      </c>
      <c r="AA17" s="79">
        <v>0</v>
      </c>
      <c r="AB17" s="79">
        <v>0</v>
      </c>
      <c r="AC17" s="79">
        <v>0</v>
      </c>
    </row>
    <row r="18" spans="1:29" s="21" customFormat="1" ht="56.25" customHeight="1" x14ac:dyDescent="0.2">
      <c r="A18" s="40">
        <v>5911</v>
      </c>
      <c r="B18" s="23"/>
      <c r="C18" s="24" t="s">
        <v>3625</v>
      </c>
      <c r="D18" s="39" t="s">
        <v>3626</v>
      </c>
      <c r="E18" s="39" t="s">
        <v>2174</v>
      </c>
      <c r="F18" s="39"/>
      <c r="G18" s="39"/>
      <c r="H18" s="39"/>
      <c r="I18" s="39"/>
      <c r="J18" s="39"/>
      <c r="K18" s="39"/>
      <c r="L18" s="39" t="s">
        <v>3527</v>
      </c>
      <c r="M18" s="41" t="s">
        <v>3638</v>
      </c>
      <c r="N18" s="42">
        <v>43069</v>
      </c>
      <c r="O18" s="43">
        <v>2888.28</v>
      </c>
      <c r="P18" s="44" t="s">
        <v>26</v>
      </c>
      <c r="Q18" s="40" t="s">
        <v>3636</v>
      </c>
      <c r="R18" s="85">
        <v>20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</row>
    <row r="19" spans="1:29" s="21" customFormat="1" ht="56.25" customHeight="1" x14ac:dyDescent="0.2">
      <c r="A19" s="40">
        <v>5911</v>
      </c>
      <c r="B19" s="23"/>
      <c r="C19" s="24" t="s">
        <v>3627</v>
      </c>
      <c r="D19" s="39" t="s">
        <v>3626</v>
      </c>
      <c r="E19" s="39" t="s">
        <v>2174</v>
      </c>
      <c r="F19" s="39"/>
      <c r="G19" s="39"/>
      <c r="H19" s="39"/>
      <c r="I19" s="39"/>
      <c r="J19" s="39"/>
      <c r="K19" s="39"/>
      <c r="L19" s="39" t="s">
        <v>3527</v>
      </c>
      <c r="M19" s="41" t="s">
        <v>3638</v>
      </c>
      <c r="N19" s="42">
        <v>43069</v>
      </c>
      <c r="O19" s="43">
        <v>2888.28</v>
      </c>
      <c r="P19" s="44" t="s">
        <v>26</v>
      </c>
      <c r="Q19" s="40" t="s">
        <v>3636</v>
      </c>
      <c r="R19" s="85">
        <v>20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</row>
    <row r="20" spans="1:29" ht="30" customHeight="1" x14ac:dyDescent="0.2">
      <c r="A20" s="10"/>
      <c r="J20" s="4"/>
      <c r="N20" s="81" t="s">
        <v>2210</v>
      </c>
      <c r="O20" s="27">
        <f>SUM(O16:O19)</f>
        <v>10406.810000000001</v>
      </c>
      <c r="P20" s="80"/>
      <c r="R20" s="6"/>
      <c r="S20" s="8"/>
      <c r="T20" s="8"/>
      <c r="U20" s="8"/>
      <c r="V20" s="8"/>
      <c r="W20" s="8"/>
      <c r="X20" s="8"/>
    </row>
    <row r="21" spans="1:29" ht="30" customHeight="1" x14ac:dyDescent="0.2">
      <c r="A21" s="10"/>
      <c r="J21" s="4"/>
      <c r="N21" s="81" t="s">
        <v>200</v>
      </c>
      <c r="O21" s="27">
        <f>O11+O14+O20</f>
        <v>42342.41</v>
      </c>
      <c r="P21" s="80"/>
      <c r="R21" s="8"/>
      <c r="S21" s="8"/>
      <c r="T21" s="8"/>
      <c r="U21" s="8"/>
      <c r="V21" s="8"/>
      <c r="W21" s="8"/>
    </row>
    <row r="22" spans="1:29" x14ac:dyDescent="0.2">
      <c r="B22"/>
      <c r="D22"/>
      <c r="E22"/>
      <c r="F22"/>
      <c r="G22"/>
      <c r="H22"/>
      <c r="I22"/>
      <c r="J22"/>
      <c r="L22"/>
      <c r="M22"/>
      <c r="O22"/>
      <c r="P22"/>
      <c r="Q22"/>
    </row>
    <row r="23" spans="1:29" x14ac:dyDescent="0.2">
      <c r="B23"/>
      <c r="D23"/>
      <c r="E23"/>
      <c r="F23"/>
      <c r="G23"/>
      <c r="H23"/>
      <c r="I23"/>
      <c r="J23"/>
      <c r="L23"/>
      <c r="M23"/>
      <c r="O23"/>
      <c r="P23"/>
      <c r="Q23"/>
    </row>
    <row r="24" spans="1:29" x14ac:dyDescent="0.2">
      <c r="B24"/>
      <c r="D24"/>
      <c r="E24"/>
      <c r="F24"/>
      <c r="G24"/>
      <c r="H24"/>
      <c r="I24"/>
      <c r="J24"/>
      <c r="L24"/>
      <c r="M24"/>
      <c r="O24"/>
      <c r="P24"/>
      <c r="Q24"/>
    </row>
    <row r="25" spans="1:29" x14ac:dyDescent="0.2">
      <c r="B25"/>
      <c r="D25"/>
      <c r="E25"/>
      <c r="F25"/>
      <c r="G25"/>
      <c r="H25"/>
      <c r="I25"/>
      <c r="J25"/>
      <c r="L25"/>
      <c r="M25"/>
      <c r="O25"/>
      <c r="P25"/>
      <c r="Q25"/>
    </row>
    <row r="26" spans="1:29" x14ac:dyDescent="0.2">
      <c r="B26"/>
      <c r="D26"/>
      <c r="E26"/>
      <c r="F26"/>
      <c r="G26"/>
      <c r="H26"/>
      <c r="I26"/>
      <c r="J26"/>
      <c r="L26"/>
      <c r="M26"/>
      <c r="O26"/>
      <c r="P26"/>
      <c r="Q26"/>
    </row>
    <row r="27" spans="1:29" x14ac:dyDescent="0.2">
      <c r="B27"/>
      <c r="D27"/>
      <c r="E27"/>
      <c r="F27"/>
      <c r="G27"/>
      <c r="H27"/>
      <c r="I27"/>
      <c r="J27"/>
      <c r="L27"/>
      <c r="M27"/>
      <c r="O27"/>
      <c r="P27"/>
      <c r="Q27"/>
    </row>
    <row r="28" spans="1:29" x14ac:dyDescent="0.2">
      <c r="B28"/>
      <c r="D28"/>
      <c r="E28"/>
      <c r="F28"/>
      <c r="G28"/>
      <c r="H28"/>
      <c r="I28"/>
      <c r="J28"/>
      <c r="L28"/>
      <c r="M28"/>
      <c r="O28"/>
      <c r="P28"/>
      <c r="Q28"/>
    </row>
    <row r="29" spans="1:29" x14ac:dyDescent="0.2">
      <c r="A29" s="10"/>
      <c r="N29" s="9"/>
      <c r="O29" s="8"/>
      <c r="R29" s="12"/>
      <c r="S29" s="8"/>
      <c r="T29" s="8"/>
      <c r="U29" s="8"/>
      <c r="V29" s="8"/>
      <c r="W29" s="8"/>
    </row>
    <row r="30" spans="1:29" x14ac:dyDescent="0.2">
      <c r="A30" s="10"/>
      <c r="N30" s="9"/>
      <c r="O30" s="8"/>
      <c r="R30" s="12"/>
      <c r="S30" s="8"/>
      <c r="T30" s="8"/>
      <c r="U30" s="8"/>
      <c r="V30" s="8"/>
      <c r="W30" s="8"/>
    </row>
    <row r="31" spans="1:29" x14ac:dyDescent="0.2">
      <c r="O31" s="13"/>
    </row>
  </sheetData>
  <mergeCells count="12">
    <mergeCell ref="A15:AC15"/>
    <mergeCell ref="A1:AC1"/>
    <mergeCell ref="A2:AC2"/>
    <mergeCell ref="A3:AC3"/>
    <mergeCell ref="A4:AC4"/>
    <mergeCell ref="S5:T5"/>
    <mergeCell ref="AA5:AC5"/>
    <mergeCell ref="A7:AC7"/>
    <mergeCell ref="A12:AC12"/>
    <mergeCell ref="X5:Z5"/>
    <mergeCell ref="A5:R5"/>
    <mergeCell ref="U5:W5"/>
  </mergeCells>
  <hyperlinks>
    <hyperlink ref="B8" r:id="rId1" display="javascript:window.opener.document.frmBienes.txtIdBien.value='1745';window.close();window.opener.recargaBienes();" xr:uid="{00000000-0004-0000-1B00-000000000000}"/>
    <hyperlink ref="B9" r:id="rId2" display="javascript:window.opener.document.frmBienes.txtIdBien.value='1746';window.close();window.opener.recargaBienes();" xr:uid="{00000000-0004-0000-1B00-000001000000}"/>
    <hyperlink ref="B10" r:id="rId3" display="javascript:window.opener.document.frmBienes.txtIdBien.value='1747';window.close();window.opener.recargaBienes();" xr:uid="{00000000-0004-0000-1B00-000002000000}"/>
  </hyperlinks>
  <pageMargins left="0" right="0" top="0.74803149606299213" bottom="0.74803149606299213" header="0.31496062992125984" footer="0.31496062992125984"/>
  <pageSetup paperSize="5" scale="46" orientation="landscape" horizontalDpi="4294967295" verticalDpi="4294967295" r:id="rId4"/>
  <drawing r:id="rId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AA7CF-9798-4B74-9A7E-04E1AFA093C2}">
  <dimension ref="A1:Q31"/>
  <sheetViews>
    <sheetView view="pageBreakPreview" zoomScale="60" zoomScaleNormal="100" workbookViewId="0">
      <selection activeCell="H40" sqref="H40"/>
    </sheetView>
  </sheetViews>
  <sheetFormatPr baseColWidth="10" defaultRowHeight="12.75" x14ac:dyDescent="0.2"/>
  <cols>
    <col min="1" max="1" width="16.5703125" customWidth="1"/>
    <col min="2" max="2" width="11.5703125" bestFit="1" customWidth="1"/>
    <col min="3" max="3" width="41.85546875" bestFit="1" customWidth="1"/>
    <col min="4" max="4" width="23.7109375" customWidth="1"/>
    <col min="5" max="5" width="24.42578125" customWidth="1"/>
    <col min="7" max="7" width="13.140625" customWidth="1"/>
    <col min="10" max="10" width="11.5703125" bestFit="1" customWidth="1"/>
    <col min="11" max="11" width="18.28515625" bestFit="1" customWidth="1"/>
    <col min="12" max="12" width="21.42578125" customWidth="1"/>
    <col min="13" max="13" width="14.7109375" customWidth="1"/>
    <col min="14" max="14" width="16.28515625" bestFit="1" customWidth="1"/>
    <col min="15" max="16" width="20.85546875" customWidth="1"/>
    <col min="17" max="17" width="26.42578125" customWidth="1"/>
  </cols>
  <sheetData>
    <row r="1" spans="1:17" s="137" customFormat="1" ht="20.25" x14ac:dyDescent="0.3">
      <c r="A1" s="342" t="s">
        <v>2269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4"/>
    </row>
    <row r="2" spans="1:17" s="137" customFormat="1" ht="20.25" x14ac:dyDescent="0.3">
      <c r="A2" s="345" t="s">
        <v>526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7"/>
    </row>
    <row r="3" spans="1:17" s="137" customFormat="1" ht="20.25" x14ac:dyDescent="0.3">
      <c r="A3" s="345" t="s">
        <v>5188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7"/>
    </row>
    <row r="4" spans="1:17" s="137" customFormat="1" ht="20.25" x14ac:dyDescent="0.3">
      <c r="A4" s="345" t="s">
        <v>5594</v>
      </c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346"/>
      <c r="Q4" s="347"/>
    </row>
    <row r="5" spans="1:17" ht="97.5" x14ac:dyDescent="0.2">
      <c r="A5" s="245" t="s">
        <v>1690</v>
      </c>
      <c r="B5" s="246" t="s">
        <v>39</v>
      </c>
      <c r="C5" s="197" t="s">
        <v>1567</v>
      </c>
      <c r="D5" s="197" t="s">
        <v>60</v>
      </c>
      <c r="E5" s="197" t="s">
        <v>2166</v>
      </c>
      <c r="F5" s="197" t="s">
        <v>61</v>
      </c>
      <c r="G5" s="197" t="s">
        <v>62</v>
      </c>
      <c r="H5" s="197" t="s">
        <v>344</v>
      </c>
      <c r="I5" s="197" t="s">
        <v>345</v>
      </c>
      <c r="J5" s="197" t="s">
        <v>346</v>
      </c>
      <c r="K5" s="197" t="s">
        <v>347</v>
      </c>
      <c r="L5" s="247" t="s">
        <v>396</v>
      </c>
      <c r="M5" s="248" t="s">
        <v>397</v>
      </c>
      <c r="N5" s="197" t="s">
        <v>398</v>
      </c>
      <c r="O5" s="197" t="s">
        <v>399</v>
      </c>
      <c r="P5" s="197" t="s">
        <v>322</v>
      </c>
      <c r="Q5" s="249" t="s">
        <v>469</v>
      </c>
    </row>
    <row r="6" spans="1:17" ht="80.099999999999994" customHeight="1" x14ac:dyDescent="0.2">
      <c r="A6" s="250">
        <v>58904</v>
      </c>
      <c r="B6" s="199">
        <v>1</v>
      </c>
      <c r="C6" s="199" t="s">
        <v>5189</v>
      </c>
      <c r="D6" s="201" t="s">
        <v>5190</v>
      </c>
      <c r="E6" s="201" t="s">
        <v>3865</v>
      </c>
      <c r="F6" s="201"/>
      <c r="G6" s="201"/>
      <c r="H6" s="201"/>
      <c r="I6" s="201" t="s">
        <v>651</v>
      </c>
      <c r="J6" s="201">
        <v>4737</v>
      </c>
      <c r="K6" s="201">
        <v>4062374731</v>
      </c>
      <c r="L6" s="201" t="s">
        <v>4148</v>
      </c>
      <c r="M6" s="251" t="s">
        <v>5191</v>
      </c>
      <c r="N6" s="252">
        <v>43697</v>
      </c>
      <c r="O6" s="253">
        <v>10672</v>
      </c>
      <c r="P6" s="201" t="s">
        <v>214</v>
      </c>
      <c r="Q6" s="254" t="s">
        <v>3808</v>
      </c>
    </row>
    <row r="7" spans="1:17" ht="80.099999999999994" customHeight="1" x14ac:dyDescent="0.2">
      <c r="A7" s="250">
        <v>58904</v>
      </c>
      <c r="B7" s="199">
        <v>2</v>
      </c>
      <c r="C7" s="199" t="s">
        <v>5192</v>
      </c>
      <c r="D7" s="201" t="s">
        <v>5190</v>
      </c>
      <c r="E7" s="201" t="s">
        <v>3865</v>
      </c>
      <c r="F7" s="201"/>
      <c r="G7" s="201"/>
      <c r="H7" s="201"/>
      <c r="I7" s="201" t="s">
        <v>651</v>
      </c>
      <c r="J7" s="201">
        <v>4737</v>
      </c>
      <c r="K7" s="201">
        <v>4062374731</v>
      </c>
      <c r="L7" s="201" t="s">
        <v>4148</v>
      </c>
      <c r="M7" s="251" t="s">
        <v>5191</v>
      </c>
      <c r="N7" s="252">
        <v>43697</v>
      </c>
      <c r="O7" s="253">
        <v>10672</v>
      </c>
      <c r="P7" s="201" t="s">
        <v>214</v>
      </c>
      <c r="Q7" s="254" t="s">
        <v>3808</v>
      </c>
    </row>
    <row r="8" spans="1:17" ht="80.099999999999994" customHeight="1" x14ac:dyDescent="0.2">
      <c r="A8" s="250">
        <v>58904</v>
      </c>
      <c r="B8" s="199">
        <v>3</v>
      </c>
      <c r="C8" s="199" t="s">
        <v>5193</v>
      </c>
      <c r="D8" s="201" t="s">
        <v>5190</v>
      </c>
      <c r="E8" s="201" t="s">
        <v>3865</v>
      </c>
      <c r="F8" s="201"/>
      <c r="G8" s="201"/>
      <c r="H8" s="201"/>
      <c r="I8" s="201" t="s">
        <v>651</v>
      </c>
      <c r="J8" s="201">
        <v>4737</v>
      </c>
      <c r="K8" s="201">
        <v>4062374731</v>
      </c>
      <c r="L8" s="201" t="s">
        <v>4148</v>
      </c>
      <c r="M8" s="251" t="s">
        <v>5191</v>
      </c>
      <c r="N8" s="252">
        <v>43697</v>
      </c>
      <c r="O8" s="253">
        <v>10672</v>
      </c>
      <c r="P8" s="201" t="s">
        <v>214</v>
      </c>
      <c r="Q8" s="254" t="s">
        <v>3808</v>
      </c>
    </row>
    <row r="9" spans="1:17" ht="80.099999999999994" customHeight="1" x14ac:dyDescent="0.2">
      <c r="A9" s="250">
        <v>58904</v>
      </c>
      <c r="B9" s="199">
        <v>4</v>
      </c>
      <c r="C9" s="199" t="s">
        <v>5194</v>
      </c>
      <c r="D9" s="201" t="s">
        <v>5190</v>
      </c>
      <c r="E9" s="201" t="s">
        <v>3865</v>
      </c>
      <c r="F9" s="201"/>
      <c r="G9" s="201"/>
      <c r="H9" s="201"/>
      <c r="I9" s="201" t="s">
        <v>651</v>
      </c>
      <c r="J9" s="201">
        <v>4737</v>
      </c>
      <c r="K9" s="201">
        <v>4062374731</v>
      </c>
      <c r="L9" s="201" t="s">
        <v>4148</v>
      </c>
      <c r="M9" s="251" t="s">
        <v>5191</v>
      </c>
      <c r="N9" s="252">
        <v>43697</v>
      </c>
      <c r="O9" s="253">
        <v>10672</v>
      </c>
      <c r="P9" s="201" t="s">
        <v>214</v>
      </c>
      <c r="Q9" s="254" t="s">
        <v>3808</v>
      </c>
    </row>
    <row r="10" spans="1:17" ht="80.099999999999994" customHeight="1" x14ac:dyDescent="0.2">
      <c r="A10" s="250">
        <v>58904</v>
      </c>
      <c r="B10" s="199">
        <v>5</v>
      </c>
      <c r="C10" s="199" t="s">
        <v>5195</v>
      </c>
      <c r="D10" s="201" t="s">
        <v>5190</v>
      </c>
      <c r="E10" s="201" t="s">
        <v>3865</v>
      </c>
      <c r="F10" s="201"/>
      <c r="G10" s="201"/>
      <c r="H10" s="201"/>
      <c r="I10" s="201" t="s">
        <v>651</v>
      </c>
      <c r="J10" s="201">
        <v>4737</v>
      </c>
      <c r="K10" s="201">
        <v>4062374731</v>
      </c>
      <c r="L10" s="201" t="s">
        <v>4148</v>
      </c>
      <c r="M10" s="251" t="s">
        <v>5191</v>
      </c>
      <c r="N10" s="252">
        <v>43697</v>
      </c>
      <c r="O10" s="253">
        <v>10672</v>
      </c>
      <c r="P10" s="201" t="s">
        <v>214</v>
      </c>
      <c r="Q10" s="254" t="s">
        <v>3808</v>
      </c>
    </row>
    <row r="11" spans="1:17" ht="80.099999999999994" customHeight="1" x14ac:dyDescent="0.2">
      <c r="A11" s="250">
        <v>58904</v>
      </c>
      <c r="B11" s="199">
        <v>6</v>
      </c>
      <c r="C11" s="199" t="s">
        <v>5196</v>
      </c>
      <c r="D11" s="201" t="s">
        <v>5190</v>
      </c>
      <c r="E11" s="201" t="s">
        <v>3865</v>
      </c>
      <c r="F11" s="201"/>
      <c r="G11" s="201"/>
      <c r="H11" s="201"/>
      <c r="I11" s="201" t="s">
        <v>651</v>
      </c>
      <c r="J11" s="201">
        <v>4737</v>
      </c>
      <c r="K11" s="201">
        <v>4062374731</v>
      </c>
      <c r="L11" s="201" t="s">
        <v>4148</v>
      </c>
      <c r="M11" s="251" t="s">
        <v>5191</v>
      </c>
      <c r="N11" s="252">
        <v>43697</v>
      </c>
      <c r="O11" s="253">
        <v>10672</v>
      </c>
      <c r="P11" s="201" t="s">
        <v>214</v>
      </c>
      <c r="Q11" s="254" t="s">
        <v>3808</v>
      </c>
    </row>
    <row r="12" spans="1:17" ht="80.099999999999994" customHeight="1" x14ac:dyDescent="0.2">
      <c r="A12" s="250">
        <v>58904</v>
      </c>
      <c r="B12" s="199">
        <v>7</v>
      </c>
      <c r="C12" s="199" t="s">
        <v>5197</v>
      </c>
      <c r="D12" s="201" t="s">
        <v>5190</v>
      </c>
      <c r="E12" s="201" t="s">
        <v>3865</v>
      </c>
      <c r="F12" s="201"/>
      <c r="G12" s="201"/>
      <c r="H12" s="201"/>
      <c r="I12" s="201" t="s">
        <v>651</v>
      </c>
      <c r="J12" s="201">
        <v>4737</v>
      </c>
      <c r="K12" s="201">
        <v>4062374731</v>
      </c>
      <c r="L12" s="201" t="s">
        <v>4148</v>
      </c>
      <c r="M12" s="251" t="s">
        <v>5191</v>
      </c>
      <c r="N12" s="252">
        <v>43697</v>
      </c>
      <c r="O12" s="253">
        <v>10672</v>
      </c>
      <c r="P12" s="201" t="s">
        <v>214</v>
      </c>
      <c r="Q12" s="254" t="s">
        <v>3808</v>
      </c>
    </row>
    <row r="13" spans="1:17" ht="80.099999999999994" customHeight="1" x14ac:dyDescent="0.2">
      <c r="A13" s="250">
        <v>58904</v>
      </c>
      <c r="B13" s="199">
        <v>8</v>
      </c>
      <c r="C13" s="199" t="s">
        <v>5198</v>
      </c>
      <c r="D13" s="201" t="s">
        <v>5190</v>
      </c>
      <c r="E13" s="201" t="s">
        <v>3865</v>
      </c>
      <c r="F13" s="201"/>
      <c r="G13" s="201"/>
      <c r="H13" s="201"/>
      <c r="I13" s="201" t="s">
        <v>651</v>
      </c>
      <c r="J13" s="201">
        <v>4737</v>
      </c>
      <c r="K13" s="201">
        <v>4062374731</v>
      </c>
      <c r="L13" s="201" t="s">
        <v>4148</v>
      </c>
      <c r="M13" s="251" t="s">
        <v>5191</v>
      </c>
      <c r="N13" s="252">
        <v>43697</v>
      </c>
      <c r="O13" s="253">
        <v>10672</v>
      </c>
      <c r="P13" s="201" t="s">
        <v>214</v>
      </c>
      <c r="Q13" s="254" t="s">
        <v>3808</v>
      </c>
    </row>
    <row r="14" spans="1:17" ht="80.099999999999994" customHeight="1" x14ac:dyDescent="0.2">
      <c r="A14" s="250">
        <v>58904</v>
      </c>
      <c r="B14" s="199">
        <v>9</v>
      </c>
      <c r="C14" s="199" t="s">
        <v>5199</v>
      </c>
      <c r="D14" s="201" t="s">
        <v>5190</v>
      </c>
      <c r="E14" s="201" t="s">
        <v>3865</v>
      </c>
      <c r="F14" s="201"/>
      <c r="G14" s="201"/>
      <c r="H14" s="201"/>
      <c r="I14" s="201" t="s">
        <v>651</v>
      </c>
      <c r="J14" s="201">
        <v>4737</v>
      </c>
      <c r="K14" s="201">
        <v>4062374731</v>
      </c>
      <c r="L14" s="201" t="s">
        <v>4148</v>
      </c>
      <c r="M14" s="251" t="s">
        <v>5191</v>
      </c>
      <c r="N14" s="252">
        <v>43697</v>
      </c>
      <c r="O14" s="253">
        <v>10672</v>
      </c>
      <c r="P14" s="201" t="s">
        <v>214</v>
      </c>
      <c r="Q14" s="254" t="s">
        <v>3808</v>
      </c>
    </row>
    <row r="15" spans="1:17" ht="80.099999999999994" customHeight="1" x14ac:dyDescent="0.2">
      <c r="A15" s="250">
        <v>58904</v>
      </c>
      <c r="B15" s="199">
        <v>10</v>
      </c>
      <c r="C15" s="199" t="s">
        <v>5200</v>
      </c>
      <c r="D15" s="201" t="s">
        <v>5190</v>
      </c>
      <c r="E15" s="201" t="s">
        <v>3865</v>
      </c>
      <c r="F15" s="201"/>
      <c r="G15" s="201"/>
      <c r="H15" s="201"/>
      <c r="I15" s="201" t="s">
        <v>651</v>
      </c>
      <c r="J15" s="201">
        <v>4737</v>
      </c>
      <c r="K15" s="201">
        <v>4062374731</v>
      </c>
      <c r="L15" s="201" t="s">
        <v>4148</v>
      </c>
      <c r="M15" s="251" t="s">
        <v>5191</v>
      </c>
      <c r="N15" s="252">
        <v>43697</v>
      </c>
      <c r="O15" s="253">
        <v>10672</v>
      </c>
      <c r="P15" s="201" t="s">
        <v>214</v>
      </c>
      <c r="Q15" s="254" t="s">
        <v>3808</v>
      </c>
    </row>
    <row r="16" spans="1:17" ht="80.099999999999994" customHeight="1" x14ac:dyDescent="0.2">
      <c r="A16" s="250">
        <v>58904</v>
      </c>
      <c r="B16" s="199">
        <v>11</v>
      </c>
      <c r="C16" s="199" t="s">
        <v>5201</v>
      </c>
      <c r="D16" s="201" t="s">
        <v>5190</v>
      </c>
      <c r="E16" s="201" t="s">
        <v>3865</v>
      </c>
      <c r="F16" s="201"/>
      <c r="G16" s="201"/>
      <c r="H16" s="201"/>
      <c r="I16" s="201" t="s">
        <v>651</v>
      </c>
      <c r="J16" s="201">
        <v>4737</v>
      </c>
      <c r="K16" s="201">
        <v>4062374731</v>
      </c>
      <c r="L16" s="201" t="s">
        <v>4148</v>
      </c>
      <c r="M16" s="251" t="s">
        <v>5191</v>
      </c>
      <c r="N16" s="252">
        <v>43697</v>
      </c>
      <c r="O16" s="253">
        <v>10672</v>
      </c>
      <c r="P16" s="201" t="s">
        <v>214</v>
      </c>
      <c r="Q16" s="254" t="s">
        <v>3808</v>
      </c>
    </row>
    <row r="17" spans="1:17" ht="80.099999999999994" customHeight="1" x14ac:dyDescent="0.2">
      <c r="A17" s="250">
        <v>58904</v>
      </c>
      <c r="B17" s="199">
        <v>12</v>
      </c>
      <c r="C17" s="199" t="s">
        <v>5202</v>
      </c>
      <c r="D17" s="201" t="s">
        <v>5190</v>
      </c>
      <c r="E17" s="201" t="s">
        <v>3865</v>
      </c>
      <c r="F17" s="201"/>
      <c r="G17" s="201"/>
      <c r="H17" s="201"/>
      <c r="I17" s="201" t="s">
        <v>651</v>
      </c>
      <c r="J17" s="201">
        <v>4737</v>
      </c>
      <c r="K17" s="201">
        <v>4062374731</v>
      </c>
      <c r="L17" s="201" t="s">
        <v>4148</v>
      </c>
      <c r="M17" s="251" t="s">
        <v>5191</v>
      </c>
      <c r="N17" s="252">
        <v>43697</v>
      </c>
      <c r="O17" s="253">
        <v>10672</v>
      </c>
      <c r="P17" s="201" t="s">
        <v>214</v>
      </c>
      <c r="Q17" s="254" t="s">
        <v>3808</v>
      </c>
    </row>
    <row r="18" spans="1:17" ht="19.5" x14ac:dyDescent="0.25">
      <c r="A18" s="331"/>
      <c r="B18" s="198"/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204" t="s">
        <v>200</v>
      </c>
      <c r="O18" s="255">
        <f>SUM(O6:O17)</f>
        <v>128064</v>
      </c>
      <c r="P18" s="198"/>
      <c r="Q18" s="332"/>
    </row>
    <row r="19" spans="1:17" x14ac:dyDescent="0.2">
      <c r="A19" s="315"/>
      <c r="Q19" s="316"/>
    </row>
    <row r="20" spans="1:17" x14ac:dyDescent="0.2">
      <c r="A20" s="315"/>
      <c r="Q20" s="316"/>
    </row>
    <row r="21" spans="1:17" x14ac:dyDescent="0.2">
      <c r="A21" s="315"/>
      <c r="Q21" s="316"/>
    </row>
    <row r="22" spans="1:17" x14ac:dyDescent="0.2">
      <c r="A22" s="315"/>
      <c r="Q22" s="316"/>
    </row>
    <row r="23" spans="1:17" x14ac:dyDescent="0.2">
      <c r="A23" s="315"/>
      <c r="Q23" s="316"/>
    </row>
    <row r="24" spans="1:17" x14ac:dyDescent="0.2">
      <c r="A24" s="315"/>
      <c r="Q24" s="316"/>
    </row>
    <row r="25" spans="1:17" x14ac:dyDescent="0.2">
      <c r="A25" s="315"/>
      <c r="Q25" s="316"/>
    </row>
    <row r="26" spans="1:17" x14ac:dyDescent="0.2">
      <c r="A26" s="315"/>
      <c r="Q26" s="316"/>
    </row>
    <row r="27" spans="1:17" x14ac:dyDescent="0.2">
      <c r="A27" s="315"/>
      <c r="Q27" s="316"/>
    </row>
    <row r="28" spans="1:17" x14ac:dyDescent="0.2">
      <c r="A28" s="315"/>
      <c r="Q28" s="316"/>
    </row>
    <row r="29" spans="1:17" x14ac:dyDescent="0.2">
      <c r="A29" s="315"/>
      <c r="Q29" s="316"/>
    </row>
    <row r="30" spans="1:17" x14ac:dyDescent="0.2">
      <c r="A30" s="315"/>
      <c r="Q30" s="316"/>
    </row>
    <row r="31" spans="1:17" ht="13.5" thickBot="1" x14ac:dyDescent="0.25">
      <c r="A31" s="317"/>
      <c r="B31" s="318"/>
      <c r="C31" s="318"/>
      <c r="D31" s="318"/>
      <c r="E31" s="318"/>
      <c r="F31" s="318"/>
      <c r="G31" s="318"/>
      <c r="H31" s="318"/>
      <c r="I31" s="318"/>
      <c r="J31" s="318"/>
      <c r="K31" s="318"/>
      <c r="L31" s="318"/>
      <c r="M31" s="318"/>
      <c r="N31" s="318"/>
      <c r="O31" s="318"/>
      <c r="P31" s="318"/>
      <c r="Q31" s="319"/>
    </row>
  </sheetData>
  <mergeCells count="4">
    <mergeCell ref="A1:Q1"/>
    <mergeCell ref="A2:Q2"/>
    <mergeCell ref="A3:Q3"/>
    <mergeCell ref="A4:Q4"/>
  </mergeCells>
  <hyperlinks>
    <hyperlink ref="C7" r:id="rId1" xr:uid="{4BA862AA-E18F-4E49-A409-C8B3290B03B3}"/>
    <hyperlink ref="C8" r:id="rId2" xr:uid="{DC9B4D48-D26C-4FBA-A7C0-BD1369396074}"/>
    <hyperlink ref="C9" r:id="rId3" xr:uid="{9EADF1B9-58CB-4E6B-8235-59DDD9033540}"/>
    <hyperlink ref="C10" r:id="rId4" xr:uid="{98EB11FC-1F7F-49CC-9D96-D356C7B4EC30}"/>
    <hyperlink ref="C11" r:id="rId5" xr:uid="{E6429B58-EA5C-4ED4-AB1F-D54C4B5CE926}"/>
    <hyperlink ref="C12" r:id="rId6" xr:uid="{88D1C447-6E30-45AC-A3F4-E533114B9EF4}"/>
    <hyperlink ref="C13" r:id="rId7" xr:uid="{C14D6AA0-A400-480A-BC71-53ED90A802DA}"/>
    <hyperlink ref="C14" r:id="rId8" xr:uid="{799FCA99-6110-433C-A3FF-820E9AC08BBE}"/>
    <hyperlink ref="C15" r:id="rId9" xr:uid="{D6D30C6D-FC72-4C59-9D87-9CD0D0A0511F}"/>
    <hyperlink ref="C16" r:id="rId10" xr:uid="{2760A8A4-F046-4D9F-AF88-FA605295568F}"/>
    <hyperlink ref="C17" r:id="rId11" xr:uid="{A709BA8A-5B63-48AA-8617-EB8D7FBD51B2}"/>
    <hyperlink ref="C6" r:id="rId12" xr:uid="{96A92F90-9693-4783-B800-6285ABE3B04D}"/>
  </hyperlinks>
  <pageMargins left="0" right="0" top="0.39370078740157483" bottom="0.39370078740157483" header="0.31496062992125984" footer="0.31496062992125984"/>
  <pageSetup scale="41" orientation="landscape" r:id="rId13"/>
  <drawing r:id="rId14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6C28A-05A5-4494-8D73-2428BC6596B0}">
  <dimension ref="A1:K37"/>
  <sheetViews>
    <sheetView view="pageBreakPreview" zoomScale="60" zoomScaleNormal="85" workbookViewId="0">
      <selection activeCell="J8" sqref="J8"/>
    </sheetView>
  </sheetViews>
  <sheetFormatPr baseColWidth="10" defaultRowHeight="12.75" x14ac:dyDescent="0.2"/>
  <cols>
    <col min="1" max="1" width="11.7109375" bestFit="1" customWidth="1"/>
    <col min="2" max="2" width="19.7109375" customWidth="1"/>
    <col min="3" max="3" width="18.85546875" customWidth="1"/>
    <col min="4" max="4" width="20.85546875" customWidth="1"/>
    <col min="5" max="5" width="21.140625" customWidth="1"/>
    <col min="6" max="6" width="29.42578125" customWidth="1"/>
    <col min="7" max="7" width="61.28515625" customWidth="1"/>
    <col min="8" max="8" width="37.28515625" customWidth="1"/>
    <col min="9" max="9" width="25.28515625" customWidth="1"/>
    <col min="10" max="10" width="22.5703125" customWidth="1"/>
    <col min="11" max="11" width="16.85546875" bestFit="1" customWidth="1"/>
  </cols>
  <sheetData>
    <row r="1" spans="1:11" s="151" customFormat="1" ht="20.25" x14ac:dyDescent="0.3">
      <c r="A1" s="401" t="s">
        <v>2269</v>
      </c>
      <c r="B1" s="402"/>
      <c r="C1" s="402"/>
      <c r="D1" s="402"/>
      <c r="E1" s="402"/>
      <c r="F1" s="402"/>
      <c r="G1" s="402"/>
      <c r="H1" s="402"/>
      <c r="I1" s="402"/>
      <c r="J1" s="402"/>
      <c r="K1" s="403"/>
    </row>
    <row r="2" spans="1:11" s="151" customFormat="1" ht="20.25" x14ac:dyDescent="0.25">
      <c r="A2" s="404" t="s">
        <v>526</v>
      </c>
      <c r="B2" s="405"/>
      <c r="C2" s="405"/>
      <c r="D2" s="405"/>
      <c r="E2" s="405"/>
      <c r="F2" s="405"/>
      <c r="G2" s="405"/>
      <c r="H2" s="405"/>
      <c r="I2" s="405"/>
      <c r="J2" s="405"/>
      <c r="K2" s="406"/>
    </row>
    <row r="3" spans="1:11" s="151" customFormat="1" ht="20.25" x14ac:dyDescent="0.3">
      <c r="A3" s="407" t="s">
        <v>5134</v>
      </c>
      <c r="B3" s="408"/>
      <c r="C3" s="408"/>
      <c r="D3" s="408"/>
      <c r="E3" s="408"/>
      <c r="F3" s="408"/>
      <c r="G3" s="408"/>
      <c r="H3" s="408"/>
      <c r="I3" s="408"/>
      <c r="J3" s="408"/>
      <c r="K3" s="409"/>
    </row>
    <row r="4" spans="1:11" s="151" customFormat="1" ht="21" thickBot="1" x14ac:dyDescent="0.35">
      <c r="A4" s="407" t="s">
        <v>5585</v>
      </c>
      <c r="B4" s="408"/>
      <c r="C4" s="408"/>
      <c r="D4" s="408"/>
      <c r="E4" s="408"/>
      <c r="F4" s="408"/>
      <c r="G4" s="408"/>
      <c r="H4" s="408"/>
      <c r="I4" s="408"/>
      <c r="J4" s="408"/>
      <c r="K4" s="409"/>
    </row>
    <row r="5" spans="1:11" s="178" customFormat="1" ht="40.5" x14ac:dyDescent="0.2">
      <c r="A5" s="193" t="s">
        <v>2202</v>
      </c>
      <c r="B5" s="194" t="s">
        <v>2918</v>
      </c>
      <c r="C5" s="194" t="s">
        <v>2920</v>
      </c>
      <c r="D5" s="194" t="s">
        <v>2921</v>
      </c>
      <c r="E5" s="194" t="s">
        <v>5135</v>
      </c>
      <c r="F5" s="194" t="s">
        <v>5136</v>
      </c>
      <c r="G5" s="194" t="s">
        <v>60</v>
      </c>
      <c r="H5" s="194" t="s">
        <v>5137</v>
      </c>
      <c r="I5" s="194" t="s">
        <v>2922</v>
      </c>
      <c r="J5" s="194" t="s">
        <v>5138</v>
      </c>
      <c r="K5" s="195" t="s">
        <v>5139</v>
      </c>
    </row>
    <row r="6" spans="1:11" s="178" customFormat="1" ht="153.75" customHeight="1" x14ac:dyDescent="0.2">
      <c r="A6" s="325">
        <v>1</v>
      </c>
      <c r="B6" s="186">
        <v>2022</v>
      </c>
      <c r="C6" s="186" t="s">
        <v>5598</v>
      </c>
      <c r="D6" s="187" t="s">
        <v>5140</v>
      </c>
      <c r="E6" s="187" t="s">
        <v>5607</v>
      </c>
      <c r="F6" s="187" t="s">
        <v>2059</v>
      </c>
      <c r="G6" s="187" t="s">
        <v>5606</v>
      </c>
      <c r="H6" s="187" t="s">
        <v>2167</v>
      </c>
      <c r="I6" s="188">
        <v>934970.81</v>
      </c>
      <c r="J6" s="189">
        <v>44834</v>
      </c>
      <c r="K6" s="326">
        <v>44988</v>
      </c>
    </row>
    <row r="7" spans="1:11" s="178" customFormat="1" ht="161.25" customHeight="1" x14ac:dyDescent="0.2">
      <c r="A7" s="325">
        <v>2</v>
      </c>
      <c r="B7" s="186">
        <v>2022</v>
      </c>
      <c r="C7" s="186" t="s">
        <v>5599</v>
      </c>
      <c r="D7" s="187" t="s">
        <v>5140</v>
      </c>
      <c r="E7" s="187" t="s">
        <v>5140</v>
      </c>
      <c r="F7" s="187" t="s">
        <v>2059</v>
      </c>
      <c r="G7" s="187" t="s">
        <v>5608</v>
      </c>
      <c r="H7" s="187" t="s">
        <v>2167</v>
      </c>
      <c r="I7" s="188">
        <v>1693259.24</v>
      </c>
      <c r="J7" s="189" t="s">
        <v>5609</v>
      </c>
      <c r="K7" s="326">
        <v>44959</v>
      </c>
    </row>
    <row r="8" spans="1:11" s="178" customFormat="1" ht="153.75" customHeight="1" x14ac:dyDescent="0.2">
      <c r="A8" s="325">
        <v>3</v>
      </c>
      <c r="B8" s="186">
        <v>2022</v>
      </c>
      <c r="C8" s="186" t="s">
        <v>5600</v>
      </c>
      <c r="D8" s="187" t="s">
        <v>5140</v>
      </c>
      <c r="E8" s="187" t="s">
        <v>5140</v>
      </c>
      <c r="F8" s="187" t="s">
        <v>2059</v>
      </c>
      <c r="G8" s="187" t="s">
        <v>5610</v>
      </c>
      <c r="H8" s="187" t="s">
        <v>2167</v>
      </c>
      <c r="I8" s="188">
        <v>262587.17</v>
      </c>
      <c r="J8" s="189">
        <v>44805</v>
      </c>
      <c r="K8" s="326">
        <v>44925</v>
      </c>
    </row>
    <row r="9" spans="1:11" s="178" customFormat="1" ht="153.75" customHeight="1" x14ac:dyDescent="0.2">
      <c r="A9" s="325">
        <v>4</v>
      </c>
      <c r="B9" s="186">
        <v>2022</v>
      </c>
      <c r="C9" s="186" t="s">
        <v>5601</v>
      </c>
      <c r="D9" s="187" t="s">
        <v>5140</v>
      </c>
      <c r="E9" s="187" t="s">
        <v>5140</v>
      </c>
      <c r="F9" s="187" t="s">
        <v>2059</v>
      </c>
      <c r="G9" s="187" t="s">
        <v>5611</v>
      </c>
      <c r="H9" s="187" t="s">
        <v>2167</v>
      </c>
      <c r="I9" s="188">
        <v>168232.78</v>
      </c>
      <c r="J9" s="189">
        <v>44858</v>
      </c>
      <c r="K9" s="326">
        <v>44944</v>
      </c>
    </row>
    <row r="10" spans="1:11" s="178" customFormat="1" ht="153.75" customHeight="1" x14ac:dyDescent="0.2">
      <c r="A10" s="325">
        <v>5</v>
      </c>
      <c r="B10" s="186">
        <v>2022</v>
      </c>
      <c r="C10" s="186" t="s">
        <v>5602</v>
      </c>
      <c r="D10" s="187" t="s">
        <v>5140</v>
      </c>
      <c r="E10" s="187" t="s">
        <v>5140</v>
      </c>
      <c r="F10" s="187" t="s">
        <v>2059</v>
      </c>
      <c r="G10" s="187" t="s">
        <v>5612</v>
      </c>
      <c r="H10" s="187" t="s">
        <v>2167</v>
      </c>
      <c r="I10" s="188">
        <v>175058.11</v>
      </c>
      <c r="J10" s="189">
        <v>44805</v>
      </c>
      <c r="K10" s="326">
        <v>44925</v>
      </c>
    </row>
    <row r="11" spans="1:11" s="178" customFormat="1" ht="141.75" customHeight="1" x14ac:dyDescent="0.2">
      <c r="A11" s="325">
        <v>6</v>
      </c>
      <c r="B11" s="186">
        <v>2022</v>
      </c>
      <c r="C11" s="186" t="s">
        <v>5603</v>
      </c>
      <c r="D11" s="187" t="s">
        <v>5140</v>
      </c>
      <c r="E11" s="187" t="s">
        <v>5615</v>
      </c>
      <c r="F11" s="187" t="s">
        <v>2059</v>
      </c>
      <c r="G11" s="187" t="s">
        <v>5613</v>
      </c>
      <c r="H11" s="187" t="s">
        <v>2167</v>
      </c>
      <c r="I11" s="188">
        <v>254902.83</v>
      </c>
      <c r="J11" s="189" t="s">
        <v>5614</v>
      </c>
      <c r="K11" s="326">
        <v>45014</v>
      </c>
    </row>
    <row r="12" spans="1:11" s="178" customFormat="1" ht="142.5" customHeight="1" x14ac:dyDescent="0.2">
      <c r="A12" s="325">
        <v>7</v>
      </c>
      <c r="B12" s="186">
        <v>2022</v>
      </c>
      <c r="C12" s="186" t="s">
        <v>5604</v>
      </c>
      <c r="D12" s="187" t="s">
        <v>5140</v>
      </c>
      <c r="E12" s="187" t="s">
        <v>5208</v>
      </c>
      <c r="F12" s="187" t="s">
        <v>2059</v>
      </c>
      <c r="G12" s="187" t="s">
        <v>5616</v>
      </c>
      <c r="H12" s="187" t="s">
        <v>2167</v>
      </c>
      <c r="I12" s="188">
        <v>112155.19</v>
      </c>
      <c r="J12" s="189">
        <v>44858</v>
      </c>
      <c r="K12" s="326">
        <v>44944</v>
      </c>
    </row>
    <row r="13" spans="1:11" s="178" customFormat="1" ht="169.5" customHeight="1" thickBot="1" x14ac:dyDescent="0.25">
      <c r="A13" s="327">
        <v>8</v>
      </c>
      <c r="B13" s="322">
        <v>2022</v>
      </c>
      <c r="C13" s="322" t="s">
        <v>5605</v>
      </c>
      <c r="D13" s="323" t="s">
        <v>5140</v>
      </c>
      <c r="E13" s="323" t="s">
        <v>5140</v>
      </c>
      <c r="F13" s="323" t="s">
        <v>2059</v>
      </c>
      <c r="G13" s="323" t="s">
        <v>5617</v>
      </c>
      <c r="H13" s="323" t="s">
        <v>4417</v>
      </c>
      <c r="I13" s="190">
        <v>827814.63</v>
      </c>
      <c r="J13" s="324" t="s">
        <v>5618</v>
      </c>
      <c r="K13" s="328">
        <v>44971</v>
      </c>
    </row>
    <row r="14" spans="1:11" s="178" customFormat="1" ht="21" thickBot="1" x14ac:dyDescent="0.35">
      <c r="A14" s="310"/>
      <c r="B14" s="311"/>
      <c r="C14" s="311"/>
      <c r="D14" s="311"/>
      <c r="E14" s="311"/>
      <c r="F14" s="311"/>
      <c r="G14" s="311"/>
      <c r="H14" s="191" t="s">
        <v>5141</v>
      </c>
      <c r="I14" s="192">
        <f>SUM(I6:I13)</f>
        <v>4428980.76</v>
      </c>
      <c r="J14" s="311"/>
      <c r="K14" s="312"/>
    </row>
    <row r="15" spans="1:11" s="178" customFormat="1" ht="20.25" x14ac:dyDescent="0.3">
      <c r="A15" s="310"/>
      <c r="B15" s="311"/>
      <c r="C15" s="311"/>
      <c r="D15" s="311"/>
      <c r="E15" s="311"/>
      <c r="F15" s="311"/>
      <c r="G15" s="311"/>
      <c r="H15" s="313"/>
      <c r="I15" s="314"/>
      <c r="J15" s="311"/>
      <c r="K15" s="312"/>
    </row>
    <row r="16" spans="1:11" s="178" customFormat="1" ht="20.25" x14ac:dyDescent="0.3">
      <c r="A16" s="310"/>
      <c r="B16" s="311"/>
      <c r="C16" s="311"/>
      <c r="D16" s="311"/>
      <c r="E16" s="311"/>
      <c r="F16" s="311"/>
      <c r="G16" s="311"/>
      <c r="H16" s="313"/>
      <c r="I16" s="314"/>
      <c r="J16" s="311"/>
      <c r="K16" s="312"/>
    </row>
    <row r="17" spans="1:11" s="178" customFormat="1" ht="20.25" x14ac:dyDescent="0.3">
      <c r="A17" s="310"/>
      <c r="B17" s="311"/>
      <c r="C17" s="311"/>
      <c r="D17" s="311"/>
      <c r="E17" s="311"/>
      <c r="F17" s="311"/>
      <c r="G17" s="311"/>
      <c r="H17" s="313"/>
      <c r="I17" s="314"/>
      <c r="J17" s="311"/>
      <c r="K17" s="312"/>
    </row>
    <row r="18" spans="1:11" s="178" customFormat="1" ht="20.25" x14ac:dyDescent="0.3">
      <c r="A18" s="310"/>
      <c r="B18" s="311"/>
      <c r="C18" s="311"/>
      <c r="D18" s="311"/>
      <c r="E18" s="311"/>
      <c r="F18" s="311"/>
      <c r="G18" s="311"/>
      <c r="H18" s="313"/>
      <c r="I18" s="314"/>
      <c r="J18" s="311"/>
      <c r="K18" s="312"/>
    </row>
    <row r="19" spans="1:11" s="178" customFormat="1" ht="20.25" x14ac:dyDescent="0.3">
      <c r="A19" s="310"/>
      <c r="B19" s="311"/>
      <c r="C19" s="311"/>
      <c r="D19" s="311"/>
      <c r="E19" s="311"/>
      <c r="F19" s="311"/>
      <c r="G19" s="311"/>
      <c r="H19" s="313"/>
      <c r="I19" s="314"/>
      <c r="J19" s="311"/>
      <c r="K19" s="312"/>
    </row>
    <row r="20" spans="1:11" s="178" customFormat="1" ht="20.25" x14ac:dyDescent="0.3">
      <c r="A20" s="310"/>
      <c r="B20" s="311"/>
      <c r="C20" s="311"/>
      <c r="D20" s="311"/>
      <c r="E20" s="311"/>
      <c r="F20" s="311"/>
      <c r="G20" s="311"/>
      <c r="H20" s="313"/>
      <c r="I20" s="314"/>
      <c r="J20" s="311"/>
      <c r="K20" s="312"/>
    </row>
    <row r="21" spans="1:11" s="178" customFormat="1" ht="20.25" x14ac:dyDescent="0.3">
      <c r="A21" s="310"/>
      <c r="B21" s="311"/>
      <c r="C21" s="311"/>
      <c r="D21" s="311"/>
      <c r="E21" s="311"/>
      <c r="F21" s="311"/>
      <c r="G21" s="311"/>
      <c r="H21" s="313"/>
      <c r="I21" s="314"/>
      <c r="J21" s="311"/>
      <c r="K21" s="312"/>
    </row>
    <row r="22" spans="1:11" s="178" customFormat="1" ht="20.25" x14ac:dyDescent="0.3">
      <c r="A22" s="310"/>
      <c r="B22" s="311"/>
      <c r="C22" s="311"/>
      <c r="D22" s="311"/>
      <c r="E22" s="311"/>
      <c r="F22" s="311"/>
      <c r="G22" s="311"/>
      <c r="H22" s="313"/>
      <c r="I22" s="314"/>
      <c r="J22" s="311"/>
      <c r="K22" s="312"/>
    </row>
    <row r="23" spans="1:11" s="178" customFormat="1" ht="18.75" customHeight="1" x14ac:dyDescent="0.3">
      <c r="A23" s="310"/>
      <c r="B23" s="311"/>
      <c r="C23" s="311"/>
      <c r="D23" s="311"/>
      <c r="E23" s="311"/>
      <c r="F23" s="311"/>
      <c r="G23" s="311"/>
      <c r="H23" s="313"/>
      <c r="I23" s="314"/>
      <c r="J23" s="311"/>
      <c r="K23" s="312"/>
    </row>
    <row r="24" spans="1:11" s="178" customFormat="1" ht="20.25" x14ac:dyDescent="0.3">
      <c r="A24" s="310"/>
      <c r="B24" s="311"/>
      <c r="C24" s="311"/>
      <c r="D24" s="311"/>
      <c r="E24" s="311"/>
      <c r="F24" s="311"/>
      <c r="G24" s="311"/>
      <c r="H24" s="313"/>
      <c r="I24" s="314"/>
      <c r="J24" s="311"/>
      <c r="K24" s="312"/>
    </row>
    <row r="25" spans="1:11" x14ac:dyDescent="0.2">
      <c r="A25" s="315"/>
      <c r="K25" s="316"/>
    </row>
    <row r="26" spans="1:11" x14ac:dyDescent="0.2">
      <c r="A26" s="315"/>
      <c r="K26" s="316"/>
    </row>
    <row r="27" spans="1:11" x14ac:dyDescent="0.2">
      <c r="A27" s="315"/>
      <c r="K27" s="316"/>
    </row>
    <row r="28" spans="1:11" x14ac:dyDescent="0.2">
      <c r="A28" s="315"/>
      <c r="K28" s="316"/>
    </row>
    <row r="29" spans="1:11" x14ac:dyDescent="0.2">
      <c r="A29" s="315"/>
      <c r="K29" s="316"/>
    </row>
    <row r="30" spans="1:11" x14ac:dyDescent="0.2">
      <c r="A30" s="315"/>
      <c r="K30" s="316"/>
    </row>
    <row r="31" spans="1:11" x14ac:dyDescent="0.2">
      <c r="A31" s="315"/>
      <c r="K31" s="316"/>
    </row>
    <row r="32" spans="1:11" x14ac:dyDescent="0.2">
      <c r="A32" s="315"/>
      <c r="K32" s="316"/>
    </row>
    <row r="33" spans="1:11" x14ac:dyDescent="0.2">
      <c r="A33" s="315"/>
      <c r="K33" s="316"/>
    </row>
    <row r="34" spans="1:11" x14ac:dyDescent="0.2">
      <c r="A34" s="315"/>
      <c r="K34" s="316"/>
    </row>
    <row r="35" spans="1:11" x14ac:dyDescent="0.2">
      <c r="A35" s="315"/>
      <c r="K35" s="316"/>
    </row>
    <row r="36" spans="1:11" x14ac:dyDescent="0.2">
      <c r="A36" s="315"/>
      <c r="K36" s="316"/>
    </row>
    <row r="37" spans="1:11" ht="13.5" thickBot="1" x14ac:dyDescent="0.25">
      <c r="A37" s="317"/>
      <c r="B37" s="318"/>
      <c r="C37" s="318"/>
      <c r="D37" s="318"/>
      <c r="E37" s="318"/>
      <c r="F37" s="318"/>
      <c r="G37" s="318"/>
      <c r="H37" s="318"/>
      <c r="I37" s="318"/>
      <c r="J37" s="318"/>
      <c r="K37" s="319"/>
    </row>
  </sheetData>
  <autoFilter ref="A5:K14" xr:uid="{F946C28A-05A5-4494-8D73-2428BC6596B0}"/>
  <mergeCells count="4">
    <mergeCell ref="A1:K1"/>
    <mergeCell ref="A2:K2"/>
    <mergeCell ref="A3:K3"/>
    <mergeCell ref="A4:K4"/>
  </mergeCells>
  <pageMargins left="0" right="0" top="0.39370078740157483" bottom="0.23622047244094491" header="0.31496062992125984" footer="0.31496062992125984"/>
  <pageSetup scale="46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4236D-41DE-478C-9D10-6338AC3F2F64}">
  <dimension ref="A1:K36"/>
  <sheetViews>
    <sheetView view="pageBreakPreview" topLeftCell="A4" zoomScale="70" zoomScaleNormal="100" zoomScaleSheetLayoutView="70" workbookViewId="0">
      <selection activeCell="E19" sqref="E19"/>
    </sheetView>
  </sheetViews>
  <sheetFormatPr baseColWidth="10" defaultRowHeight="12.75" x14ac:dyDescent="0.2"/>
  <cols>
    <col min="2" max="2" width="20" customWidth="1"/>
    <col min="3" max="3" width="19.42578125" customWidth="1"/>
    <col min="4" max="4" width="20.42578125" customWidth="1"/>
    <col min="5" max="5" width="21.85546875" customWidth="1"/>
    <col min="6" max="6" width="35.140625" customWidth="1"/>
    <col min="7" max="7" width="61.42578125" customWidth="1"/>
    <col min="8" max="8" width="39.85546875" customWidth="1"/>
    <col min="9" max="9" width="22.5703125" customWidth="1"/>
    <col min="10" max="10" width="20.140625" customWidth="1"/>
    <col min="11" max="11" width="18.5703125" customWidth="1"/>
  </cols>
  <sheetData>
    <row r="1" spans="1:11" s="151" customFormat="1" ht="20.25" x14ac:dyDescent="0.3">
      <c r="A1" s="401" t="s">
        <v>2269</v>
      </c>
      <c r="B1" s="402"/>
      <c r="C1" s="402"/>
      <c r="D1" s="402"/>
      <c r="E1" s="402"/>
      <c r="F1" s="402"/>
      <c r="G1" s="402"/>
      <c r="H1" s="402"/>
      <c r="I1" s="402"/>
      <c r="J1" s="402"/>
      <c r="K1" s="403"/>
    </row>
    <row r="2" spans="1:11" s="151" customFormat="1" ht="20.25" x14ac:dyDescent="0.25">
      <c r="A2" s="404" t="s">
        <v>526</v>
      </c>
      <c r="B2" s="405"/>
      <c r="C2" s="405"/>
      <c r="D2" s="405"/>
      <c r="E2" s="405"/>
      <c r="F2" s="405"/>
      <c r="G2" s="405"/>
      <c r="H2" s="405"/>
      <c r="I2" s="405"/>
      <c r="J2" s="405"/>
      <c r="K2" s="406"/>
    </row>
    <row r="3" spans="1:11" s="151" customFormat="1" ht="20.25" x14ac:dyDescent="0.3">
      <c r="A3" s="407" t="s">
        <v>5206</v>
      </c>
      <c r="B3" s="408"/>
      <c r="C3" s="408"/>
      <c r="D3" s="408"/>
      <c r="E3" s="408"/>
      <c r="F3" s="408"/>
      <c r="G3" s="408"/>
      <c r="H3" s="408"/>
      <c r="I3" s="408"/>
      <c r="J3" s="408"/>
      <c r="K3" s="409"/>
    </row>
    <row r="4" spans="1:11" s="151" customFormat="1" ht="21" thickBot="1" x14ac:dyDescent="0.35">
      <c r="A4" s="407" t="s">
        <v>5585</v>
      </c>
      <c r="B4" s="408"/>
      <c r="C4" s="408"/>
      <c r="D4" s="408"/>
      <c r="E4" s="408"/>
      <c r="F4" s="408"/>
      <c r="G4" s="408"/>
      <c r="H4" s="408"/>
      <c r="I4" s="408"/>
      <c r="J4" s="408"/>
      <c r="K4" s="409"/>
    </row>
    <row r="5" spans="1:11" s="151" customFormat="1" ht="66.75" customHeight="1" x14ac:dyDescent="0.25">
      <c r="A5" s="193" t="s">
        <v>2202</v>
      </c>
      <c r="B5" s="194" t="s">
        <v>2918</v>
      </c>
      <c r="C5" s="194" t="s">
        <v>2920</v>
      </c>
      <c r="D5" s="194" t="s">
        <v>2921</v>
      </c>
      <c r="E5" s="194" t="s">
        <v>5135</v>
      </c>
      <c r="F5" s="194" t="s">
        <v>5136</v>
      </c>
      <c r="G5" s="194" t="s">
        <v>60</v>
      </c>
      <c r="H5" s="194" t="s">
        <v>5137</v>
      </c>
      <c r="I5" s="194" t="s">
        <v>2922</v>
      </c>
      <c r="J5" s="194" t="s">
        <v>5138</v>
      </c>
      <c r="K5" s="195" t="s">
        <v>5139</v>
      </c>
    </row>
    <row r="6" spans="1:11" s="151" customFormat="1" ht="122.25" customHeight="1" x14ac:dyDescent="0.25">
      <c r="A6" s="325">
        <v>1</v>
      </c>
      <c r="B6" s="186">
        <v>2022</v>
      </c>
      <c r="C6" s="186" t="s">
        <v>5619</v>
      </c>
      <c r="D6" s="187" t="s">
        <v>5207</v>
      </c>
      <c r="E6" s="187" t="s">
        <v>5621</v>
      </c>
      <c r="F6" s="187" t="s">
        <v>2059</v>
      </c>
      <c r="G6" s="187" t="s">
        <v>5620</v>
      </c>
      <c r="H6" s="187" t="s">
        <v>2167</v>
      </c>
      <c r="I6" s="188">
        <v>502399.94</v>
      </c>
      <c r="J6" s="189" t="s">
        <v>5622</v>
      </c>
      <c r="K6" s="326">
        <v>44960</v>
      </c>
    </row>
    <row r="7" spans="1:11" s="321" customFormat="1" ht="122.25" customHeight="1" x14ac:dyDescent="0.25">
      <c r="A7" s="325">
        <v>2</v>
      </c>
      <c r="B7" s="186">
        <v>2022</v>
      </c>
      <c r="C7" s="186" t="s">
        <v>5623</v>
      </c>
      <c r="D7" s="187" t="s">
        <v>5207</v>
      </c>
      <c r="E7" s="187" t="s">
        <v>5625</v>
      </c>
      <c r="F7" s="187" t="s">
        <v>2059</v>
      </c>
      <c r="G7" s="187" t="s">
        <v>5624</v>
      </c>
      <c r="H7" s="187" t="s">
        <v>2167</v>
      </c>
      <c r="I7" s="188">
        <v>403465.41</v>
      </c>
      <c r="J7" s="189">
        <v>44859</v>
      </c>
      <c r="K7" s="326">
        <v>44960</v>
      </c>
    </row>
    <row r="8" spans="1:11" s="321" customFormat="1" ht="122.25" customHeight="1" thickBot="1" x14ac:dyDescent="0.3">
      <c r="A8" s="327">
        <v>3</v>
      </c>
      <c r="B8" s="322">
        <v>2022</v>
      </c>
      <c r="C8" s="322" t="s">
        <v>5626</v>
      </c>
      <c r="D8" s="323" t="s">
        <v>5207</v>
      </c>
      <c r="E8" s="323" t="s">
        <v>5625</v>
      </c>
      <c r="F8" s="323" t="s">
        <v>2059</v>
      </c>
      <c r="G8" s="323" t="s">
        <v>5627</v>
      </c>
      <c r="H8" s="323" t="s">
        <v>2167</v>
      </c>
      <c r="I8" s="190">
        <v>217315.99</v>
      </c>
      <c r="J8" s="324" t="s">
        <v>5628</v>
      </c>
      <c r="K8" s="328">
        <v>44951</v>
      </c>
    </row>
    <row r="9" spans="1:11" s="151" customFormat="1" ht="21" thickBot="1" x14ac:dyDescent="0.3">
      <c r="A9" s="329"/>
      <c r="H9" s="191" t="s">
        <v>5141</v>
      </c>
      <c r="I9" s="192">
        <f>SUM(I6:I8)</f>
        <v>1123181.3399999999</v>
      </c>
      <c r="K9" s="330"/>
    </row>
    <row r="10" spans="1:11" s="151" customFormat="1" ht="20.25" x14ac:dyDescent="0.25">
      <c r="A10" s="329"/>
      <c r="H10" s="313"/>
      <c r="I10" s="314"/>
      <c r="K10" s="330"/>
    </row>
    <row r="11" spans="1:11" s="151" customFormat="1" ht="20.25" x14ac:dyDescent="0.25">
      <c r="A11" s="329"/>
      <c r="H11" s="313"/>
      <c r="I11" s="314"/>
      <c r="K11" s="330"/>
    </row>
    <row r="12" spans="1:11" s="151" customFormat="1" ht="20.25" x14ac:dyDescent="0.25">
      <c r="A12" s="329"/>
      <c r="H12" s="313"/>
      <c r="I12" s="314"/>
      <c r="K12" s="330"/>
    </row>
    <row r="13" spans="1:11" s="151" customFormat="1" ht="20.25" x14ac:dyDescent="0.25">
      <c r="A13" s="329"/>
      <c r="H13" s="313"/>
      <c r="I13" s="314"/>
      <c r="K13" s="330"/>
    </row>
    <row r="14" spans="1:11" s="151" customFormat="1" ht="20.25" x14ac:dyDescent="0.25">
      <c r="A14" s="329"/>
      <c r="H14" s="313"/>
      <c r="I14" s="314"/>
      <c r="K14" s="330"/>
    </row>
    <row r="15" spans="1:11" s="151" customFormat="1" ht="20.25" x14ac:dyDescent="0.25">
      <c r="A15" s="329"/>
      <c r="H15" s="313"/>
      <c r="I15" s="314"/>
      <c r="K15" s="330"/>
    </row>
    <row r="16" spans="1:11" s="151" customFormat="1" ht="20.25" x14ac:dyDescent="0.25">
      <c r="A16" s="329"/>
      <c r="H16" s="313"/>
      <c r="I16" s="314"/>
      <c r="K16" s="330"/>
    </row>
    <row r="17" spans="1:11" s="151" customFormat="1" ht="20.25" x14ac:dyDescent="0.25">
      <c r="A17" s="329"/>
      <c r="H17" s="313"/>
      <c r="I17" s="314"/>
      <c r="K17" s="330"/>
    </row>
    <row r="18" spans="1:11" s="151" customFormat="1" ht="20.25" x14ac:dyDescent="0.25">
      <c r="A18" s="329"/>
      <c r="H18" s="313"/>
      <c r="I18" s="314"/>
      <c r="K18" s="330"/>
    </row>
    <row r="19" spans="1:11" s="151" customFormat="1" ht="20.25" x14ac:dyDescent="0.25">
      <c r="A19" s="329"/>
      <c r="H19" s="313"/>
      <c r="I19" s="314"/>
      <c r="K19" s="330"/>
    </row>
    <row r="20" spans="1:11" s="151" customFormat="1" ht="20.25" x14ac:dyDescent="0.25">
      <c r="A20" s="329"/>
      <c r="H20" s="313"/>
      <c r="I20" s="314"/>
      <c r="K20" s="330"/>
    </row>
    <row r="21" spans="1:11" s="151" customFormat="1" ht="20.25" x14ac:dyDescent="0.25">
      <c r="A21" s="329"/>
      <c r="H21" s="313"/>
      <c r="I21" s="314"/>
      <c r="K21" s="330"/>
    </row>
    <row r="22" spans="1:11" s="151" customFormat="1" ht="20.25" x14ac:dyDescent="0.25">
      <c r="A22" s="329"/>
      <c r="H22" s="313"/>
      <c r="I22" s="314"/>
      <c r="K22" s="330"/>
    </row>
    <row r="23" spans="1:11" x14ac:dyDescent="0.2">
      <c r="A23" s="315"/>
      <c r="K23" s="316"/>
    </row>
    <row r="24" spans="1:11" x14ac:dyDescent="0.2">
      <c r="A24" s="315"/>
      <c r="K24" s="316"/>
    </row>
    <row r="25" spans="1:11" x14ac:dyDescent="0.2">
      <c r="A25" s="315"/>
      <c r="K25" s="316"/>
    </row>
    <row r="26" spans="1:11" x14ac:dyDescent="0.2">
      <c r="A26" s="315"/>
      <c r="K26" s="316"/>
    </row>
    <row r="27" spans="1:11" x14ac:dyDescent="0.2">
      <c r="A27" s="315"/>
      <c r="K27" s="316"/>
    </row>
    <row r="28" spans="1:11" x14ac:dyDescent="0.2">
      <c r="A28" s="315"/>
      <c r="K28" s="316"/>
    </row>
    <row r="29" spans="1:11" x14ac:dyDescent="0.2">
      <c r="A29" s="315"/>
      <c r="K29" s="316"/>
    </row>
    <row r="30" spans="1:11" x14ac:dyDescent="0.2">
      <c r="A30" s="315"/>
      <c r="K30" s="316"/>
    </row>
    <row r="31" spans="1:11" x14ac:dyDescent="0.2">
      <c r="A31" s="315"/>
      <c r="K31" s="316"/>
    </row>
    <row r="32" spans="1:11" x14ac:dyDescent="0.2">
      <c r="A32" s="315"/>
      <c r="K32" s="316"/>
    </row>
    <row r="33" spans="1:11" x14ac:dyDescent="0.2">
      <c r="A33" s="315"/>
      <c r="K33" s="316"/>
    </row>
    <row r="34" spans="1:11" x14ac:dyDescent="0.2">
      <c r="A34" s="315"/>
      <c r="K34" s="316"/>
    </row>
    <row r="35" spans="1:11" x14ac:dyDescent="0.2">
      <c r="A35" s="315"/>
      <c r="K35" s="316"/>
    </row>
    <row r="36" spans="1:11" ht="13.5" thickBot="1" x14ac:dyDescent="0.25">
      <c r="A36" s="317"/>
      <c r="B36" s="318"/>
      <c r="C36" s="318"/>
      <c r="D36" s="318"/>
      <c r="E36" s="318"/>
      <c r="F36" s="318"/>
      <c r="G36" s="318"/>
      <c r="H36" s="318"/>
      <c r="I36" s="318"/>
      <c r="J36" s="318"/>
      <c r="K36" s="319"/>
    </row>
  </sheetData>
  <autoFilter ref="A5:K9" xr:uid="{3084236D-41DE-478C-9D10-6338AC3F2F64}"/>
  <mergeCells count="4">
    <mergeCell ref="A1:K1"/>
    <mergeCell ref="A2:K2"/>
    <mergeCell ref="A3:K3"/>
    <mergeCell ref="A4:K4"/>
  </mergeCells>
  <pageMargins left="0" right="0" top="0.78740157480314965" bottom="0.78740157480314965" header="0.31496062992125984" footer="0.31496062992125984"/>
  <pageSetup scale="46" orientation="landscape" r:id="rId1"/>
  <colBreaks count="1" manualBreakCount="1">
    <brk id="1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8"/>
  </sheetPr>
  <dimension ref="A1:U116"/>
  <sheetViews>
    <sheetView tabSelected="1" view="pageBreakPreview" zoomScale="55" zoomScaleNormal="90" zoomScaleSheetLayoutView="55" workbookViewId="0">
      <pane xSplit="2" ySplit="1" topLeftCell="C2" activePane="bottomRight" state="frozen"/>
      <selection pane="topRight" activeCell="C1" sqref="C1"/>
      <selection pane="bottomLeft" activeCell="A6" sqref="A6"/>
      <selection pane="bottomRight" activeCell="Y14" sqref="Y14"/>
    </sheetView>
  </sheetViews>
  <sheetFormatPr baseColWidth="10" defaultRowHeight="12.75" x14ac:dyDescent="0.2"/>
  <cols>
    <col min="1" max="1" width="25.7109375" style="14" customWidth="1"/>
    <col min="2" max="2" width="44.85546875" style="14" customWidth="1"/>
    <col min="3" max="3" width="18.5703125" style="14" bestFit="1" customWidth="1"/>
    <col min="4" max="4" width="17.85546875" style="14" customWidth="1"/>
    <col min="5" max="5" width="17.5703125" style="14" customWidth="1"/>
    <col min="6" max="6" width="12.5703125" style="14" customWidth="1"/>
    <col min="7" max="7" width="21.42578125" style="14" customWidth="1"/>
    <col min="8" max="8" width="19.140625" style="14" customWidth="1"/>
    <col min="9" max="9" width="15.85546875" style="14" customWidth="1"/>
    <col min="10" max="10" width="19.42578125" style="14" bestFit="1" customWidth="1"/>
    <col min="11" max="11" width="9.85546875" style="14" customWidth="1"/>
    <col min="12" max="12" width="21.140625" style="14" customWidth="1"/>
    <col min="13" max="13" width="17" style="14" customWidth="1"/>
    <col min="14" max="14" width="16.28515625" style="14" customWidth="1"/>
    <col min="15" max="16" width="16.7109375" style="14" bestFit="1" customWidth="1"/>
    <col min="17" max="17" width="14" style="14" customWidth="1"/>
    <col min="18" max="18" width="20.42578125" style="14" bestFit="1" customWidth="1"/>
    <col min="19" max="19" width="17.85546875" style="14" bestFit="1" customWidth="1"/>
    <col min="20" max="20" width="22.7109375" bestFit="1" customWidth="1"/>
    <col min="21" max="21" width="22" style="15" bestFit="1" customWidth="1"/>
    <col min="22" max="22" width="13.7109375" customWidth="1"/>
    <col min="23" max="23" width="14" customWidth="1"/>
    <col min="26" max="26" width="13.7109375" customWidth="1"/>
    <col min="27" max="27" width="18.7109375" customWidth="1"/>
    <col min="28" max="28" width="12.28515625" bestFit="1" customWidth="1"/>
  </cols>
  <sheetData>
    <row r="1" spans="1:21" ht="30" customHeight="1" x14ac:dyDescent="0.2">
      <c r="A1" s="375" t="s">
        <v>315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</row>
    <row r="2" spans="1:21" ht="30" customHeight="1" x14ac:dyDescent="0.2">
      <c r="A2" s="375" t="s">
        <v>526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/>
    </row>
    <row r="3" spans="1:21" ht="30" customHeight="1" x14ac:dyDescent="0.2">
      <c r="A3" s="375" t="s">
        <v>1734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</row>
    <row r="4" spans="1:21" ht="30" customHeight="1" x14ac:dyDescent="0.2">
      <c r="A4" s="376" t="s">
        <v>5629</v>
      </c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6"/>
      <c r="R4" s="376"/>
      <c r="S4" s="376"/>
      <c r="T4" s="376"/>
      <c r="U4" s="376"/>
    </row>
    <row r="5" spans="1:21" ht="30" customHeight="1" x14ac:dyDescent="0.2">
      <c r="A5" s="351" t="s">
        <v>1690</v>
      </c>
      <c r="B5" s="353" t="s">
        <v>60</v>
      </c>
      <c r="C5" s="353" t="s">
        <v>2209</v>
      </c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354" t="s">
        <v>2210</v>
      </c>
      <c r="U5" s="356" t="s">
        <v>200</v>
      </c>
    </row>
    <row r="6" spans="1:21" ht="30" customHeight="1" x14ac:dyDescent="0.2">
      <c r="A6" s="352"/>
      <c r="B6" s="353"/>
      <c r="C6" s="284" t="s">
        <v>59</v>
      </c>
      <c r="D6" s="284" t="s">
        <v>2203</v>
      </c>
      <c r="E6" s="284" t="s">
        <v>2204</v>
      </c>
      <c r="F6" s="284" t="s">
        <v>2205</v>
      </c>
      <c r="G6" s="284" t="s">
        <v>2206</v>
      </c>
      <c r="H6" s="284" t="s">
        <v>2207</v>
      </c>
      <c r="I6" s="284" t="s">
        <v>2211</v>
      </c>
      <c r="J6" s="284" t="s">
        <v>3539</v>
      </c>
      <c r="K6" s="284" t="s">
        <v>2212</v>
      </c>
      <c r="L6" s="284" t="s">
        <v>2213</v>
      </c>
      <c r="M6" s="284" t="s">
        <v>2214</v>
      </c>
      <c r="N6" s="284" t="s">
        <v>2215</v>
      </c>
      <c r="O6" s="284" t="s">
        <v>2216</v>
      </c>
      <c r="P6" s="284" t="s">
        <v>2217</v>
      </c>
      <c r="Q6" s="284" t="s">
        <v>2218</v>
      </c>
      <c r="R6" s="284" t="s">
        <v>2219</v>
      </c>
      <c r="S6" s="284" t="s">
        <v>2220</v>
      </c>
      <c r="T6" s="355"/>
      <c r="U6" s="357"/>
    </row>
    <row r="7" spans="1:21" ht="30" x14ac:dyDescent="0.2">
      <c r="A7" s="367" t="s">
        <v>2221</v>
      </c>
      <c r="B7" s="285" t="s">
        <v>5413</v>
      </c>
      <c r="C7" s="286">
        <v>6091.2</v>
      </c>
      <c r="D7" s="286">
        <v>17921.349999999999</v>
      </c>
      <c r="E7" s="286"/>
      <c r="F7" s="286"/>
      <c r="G7" s="286"/>
      <c r="H7" s="286"/>
      <c r="I7" s="286"/>
      <c r="J7" s="286"/>
      <c r="K7" s="286"/>
      <c r="L7" s="286">
        <v>1618.05</v>
      </c>
      <c r="M7" s="286"/>
      <c r="N7" s="286">
        <v>5684.62</v>
      </c>
      <c r="O7" s="286"/>
      <c r="P7" s="286">
        <v>2229.85</v>
      </c>
      <c r="Q7" s="286"/>
      <c r="R7" s="286">
        <v>408.25</v>
      </c>
      <c r="S7" s="286">
        <v>19092.89</v>
      </c>
      <c r="T7" s="286">
        <f t="shared" ref="T7:T17" si="0">SUM(C7:S7)</f>
        <v>53046.21</v>
      </c>
      <c r="U7" s="361">
        <f>SUM(T7:T11)</f>
        <v>321323.87</v>
      </c>
    </row>
    <row r="8" spans="1:21" ht="30" customHeight="1" x14ac:dyDescent="0.2">
      <c r="A8" s="368"/>
      <c r="B8" s="285" t="s">
        <v>5414</v>
      </c>
      <c r="C8" s="286"/>
      <c r="D8" s="286"/>
      <c r="E8" s="286"/>
      <c r="F8" s="286"/>
      <c r="G8" s="286"/>
      <c r="H8" s="286"/>
      <c r="I8" s="286"/>
      <c r="J8" s="286"/>
      <c r="K8" s="286"/>
      <c r="L8" s="286"/>
      <c r="M8" s="286"/>
      <c r="N8" s="286"/>
      <c r="O8" s="286"/>
      <c r="P8" s="286"/>
      <c r="Q8" s="287"/>
      <c r="R8" s="286"/>
      <c r="S8" s="286"/>
      <c r="T8" s="286">
        <f t="shared" si="0"/>
        <v>0</v>
      </c>
      <c r="U8" s="362"/>
    </row>
    <row r="9" spans="1:21" ht="30" customHeight="1" x14ac:dyDescent="0.2">
      <c r="A9" s="368"/>
      <c r="B9" s="285" t="s">
        <v>5415</v>
      </c>
      <c r="C9" s="286"/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286"/>
      <c r="O9" s="286"/>
      <c r="P9" s="286"/>
      <c r="Q9" s="287"/>
      <c r="R9" s="286"/>
      <c r="S9" s="286"/>
      <c r="T9" s="286">
        <f t="shared" si="0"/>
        <v>0</v>
      </c>
      <c r="U9" s="362"/>
    </row>
    <row r="10" spans="1:21" ht="30" customHeight="1" x14ac:dyDescent="0.2">
      <c r="A10" s="368"/>
      <c r="B10" s="285" t="s">
        <v>5416</v>
      </c>
      <c r="C10" s="286">
        <v>19850.59</v>
      </c>
      <c r="D10" s="286">
        <v>38533.300000000003</v>
      </c>
      <c r="E10" s="286">
        <v>33412.589999999997</v>
      </c>
      <c r="F10" s="286"/>
      <c r="G10" s="286">
        <v>7795.2</v>
      </c>
      <c r="H10" s="286">
        <v>8007.48</v>
      </c>
      <c r="I10" s="286">
        <v>12331.31</v>
      </c>
      <c r="J10" s="286"/>
      <c r="K10" s="286"/>
      <c r="L10" s="286">
        <v>85464.88</v>
      </c>
      <c r="M10" s="286"/>
      <c r="N10" s="286"/>
      <c r="O10" s="286"/>
      <c r="P10" s="286"/>
      <c r="Q10" s="286"/>
      <c r="R10" s="286"/>
      <c r="S10" s="286"/>
      <c r="T10" s="286">
        <f t="shared" si="0"/>
        <v>205395.34999999998</v>
      </c>
      <c r="U10" s="362"/>
    </row>
    <row r="11" spans="1:21" ht="30" customHeight="1" x14ac:dyDescent="0.2">
      <c r="A11" s="369"/>
      <c r="B11" s="285" t="s">
        <v>5417</v>
      </c>
      <c r="C11" s="286">
        <v>17682.490000000002</v>
      </c>
      <c r="D11" s="286">
        <v>28252.71</v>
      </c>
      <c r="E11" s="286"/>
      <c r="F11" s="286"/>
      <c r="G11" s="286"/>
      <c r="H11" s="286"/>
      <c r="I11" s="286"/>
      <c r="J11" s="286"/>
      <c r="K11" s="286"/>
      <c r="L11" s="286">
        <v>596.16</v>
      </c>
      <c r="M11" s="286"/>
      <c r="N11" s="286">
        <v>4753.45</v>
      </c>
      <c r="O11" s="286"/>
      <c r="P11" s="286"/>
      <c r="Q11" s="286"/>
      <c r="R11" s="286"/>
      <c r="S11" s="286">
        <v>11597.5</v>
      </c>
      <c r="T11" s="286">
        <f t="shared" si="0"/>
        <v>62882.31</v>
      </c>
      <c r="U11" s="363"/>
    </row>
    <row r="12" spans="1:21" ht="30" x14ac:dyDescent="0.2">
      <c r="A12" s="367" t="s">
        <v>2222</v>
      </c>
      <c r="B12" s="285" t="s">
        <v>5418</v>
      </c>
      <c r="C12" s="286"/>
      <c r="D12" s="286"/>
      <c r="E12" s="286"/>
      <c r="F12" s="286"/>
      <c r="G12" s="286"/>
      <c r="H12" s="286"/>
      <c r="I12" s="286"/>
      <c r="J12" s="286"/>
      <c r="K12" s="286"/>
      <c r="L12" s="286">
        <v>1856</v>
      </c>
      <c r="M12" s="286"/>
      <c r="N12" s="286"/>
      <c r="O12" s="286"/>
      <c r="P12" s="286"/>
      <c r="Q12" s="286"/>
      <c r="R12" s="286"/>
      <c r="S12" s="286"/>
      <c r="T12" s="286">
        <f t="shared" si="0"/>
        <v>1856</v>
      </c>
      <c r="U12" s="372">
        <f>SUM(T12:T15)</f>
        <v>14851.8</v>
      </c>
    </row>
    <row r="13" spans="1:21" ht="30" customHeight="1" x14ac:dyDescent="0.2">
      <c r="A13" s="368"/>
      <c r="B13" s="285" t="s">
        <v>5419</v>
      </c>
      <c r="C13" s="286"/>
      <c r="D13" s="286"/>
      <c r="E13" s="286"/>
      <c r="F13" s="286"/>
      <c r="G13" s="286"/>
      <c r="H13" s="286"/>
      <c r="I13" s="286"/>
      <c r="J13" s="286"/>
      <c r="K13" s="286"/>
      <c r="L13" s="286"/>
      <c r="M13" s="286"/>
      <c r="N13" s="286"/>
      <c r="O13" s="286"/>
      <c r="P13" s="286"/>
      <c r="Q13" s="286"/>
      <c r="R13" s="286"/>
      <c r="S13" s="286"/>
      <c r="T13" s="286">
        <f t="shared" si="0"/>
        <v>0</v>
      </c>
      <c r="U13" s="373"/>
    </row>
    <row r="14" spans="1:21" ht="30" customHeight="1" x14ac:dyDescent="0.2">
      <c r="A14" s="368"/>
      <c r="B14" s="285" t="s">
        <v>5420</v>
      </c>
      <c r="C14" s="286">
        <v>9430.7999999999993</v>
      </c>
      <c r="D14" s="286"/>
      <c r="E14" s="286">
        <v>3565</v>
      </c>
      <c r="F14" s="286"/>
      <c r="G14" s="286"/>
      <c r="H14" s="286"/>
      <c r="I14" s="286"/>
      <c r="J14" s="286"/>
      <c r="K14" s="286"/>
      <c r="L14" s="286"/>
      <c r="M14" s="286"/>
      <c r="N14" s="286"/>
      <c r="O14" s="286"/>
      <c r="P14" s="286"/>
      <c r="Q14" s="286"/>
      <c r="R14" s="286"/>
      <c r="S14" s="286"/>
      <c r="T14" s="286">
        <f t="shared" si="0"/>
        <v>12995.8</v>
      </c>
      <c r="U14" s="373"/>
    </row>
    <row r="15" spans="1:21" ht="30" customHeight="1" x14ac:dyDescent="0.2">
      <c r="A15" s="369"/>
      <c r="B15" s="285" t="s">
        <v>5421</v>
      </c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6"/>
      <c r="O15" s="286"/>
      <c r="P15" s="286"/>
      <c r="Q15" s="286"/>
      <c r="R15" s="286"/>
      <c r="S15" s="286"/>
      <c r="T15" s="286">
        <f t="shared" si="0"/>
        <v>0</v>
      </c>
      <c r="U15" s="374"/>
    </row>
    <row r="16" spans="1:21" ht="69.75" customHeight="1" x14ac:dyDescent="0.2">
      <c r="A16" s="298" t="s">
        <v>2223</v>
      </c>
      <c r="B16" s="285" t="s">
        <v>5422</v>
      </c>
      <c r="C16" s="286"/>
      <c r="D16" s="286"/>
      <c r="E16" s="286"/>
      <c r="F16" s="286"/>
      <c r="G16" s="286"/>
      <c r="H16" s="286"/>
      <c r="I16" s="286"/>
      <c r="J16" s="286"/>
      <c r="K16" s="286"/>
      <c r="L16" s="286"/>
      <c r="M16" s="286"/>
      <c r="N16" s="286"/>
      <c r="O16" s="286"/>
      <c r="P16" s="286"/>
      <c r="Q16" s="286"/>
      <c r="R16" s="286"/>
      <c r="S16" s="286">
        <v>60985.65</v>
      </c>
      <c r="T16" s="286">
        <f t="shared" si="0"/>
        <v>60985.65</v>
      </c>
      <c r="U16" s="299">
        <f>SUM(T16)</f>
        <v>60985.65</v>
      </c>
    </row>
    <row r="17" spans="1:21" ht="30" customHeight="1" x14ac:dyDescent="0.2">
      <c r="A17" s="367" t="s">
        <v>2224</v>
      </c>
      <c r="B17" s="285" t="s">
        <v>5423</v>
      </c>
      <c r="C17" s="286">
        <v>60000</v>
      </c>
      <c r="D17" s="286"/>
      <c r="E17" s="286"/>
      <c r="F17" s="286"/>
      <c r="G17" s="286"/>
      <c r="H17" s="286"/>
      <c r="I17" s="286"/>
      <c r="J17" s="286">
        <v>194040</v>
      </c>
      <c r="K17" s="286"/>
      <c r="L17" s="286"/>
      <c r="M17" s="286"/>
      <c r="N17" s="286"/>
      <c r="O17" s="286"/>
      <c r="P17" s="286"/>
      <c r="Q17" s="286"/>
      <c r="R17" s="286">
        <v>3103800</v>
      </c>
      <c r="S17" s="286"/>
      <c r="T17" s="286">
        <f t="shared" si="0"/>
        <v>3357840</v>
      </c>
      <c r="U17" s="372">
        <f>SUM(T17:T21)</f>
        <v>3357840</v>
      </c>
    </row>
    <row r="18" spans="1:21" ht="36" customHeight="1" x14ac:dyDescent="0.2">
      <c r="A18" s="368"/>
      <c r="B18" s="285" t="s">
        <v>4182</v>
      </c>
      <c r="C18" s="286"/>
      <c r="D18" s="286"/>
      <c r="E18" s="286"/>
      <c r="F18" s="286"/>
      <c r="G18" s="286"/>
      <c r="H18" s="286"/>
      <c r="I18" s="286"/>
      <c r="J18" s="286"/>
      <c r="K18" s="286"/>
      <c r="L18" s="286"/>
      <c r="M18" s="286"/>
      <c r="N18" s="286"/>
      <c r="O18" s="286"/>
      <c r="P18" s="286"/>
      <c r="Q18" s="286"/>
      <c r="R18" s="286"/>
      <c r="S18" s="286"/>
      <c r="T18" s="286"/>
      <c r="U18" s="373"/>
    </row>
    <row r="19" spans="1:21" ht="29.25" customHeight="1" x14ac:dyDescent="0.2">
      <c r="A19" s="368"/>
      <c r="B19" s="285" t="s">
        <v>5424</v>
      </c>
      <c r="C19" s="286"/>
      <c r="D19" s="286"/>
      <c r="E19" s="286"/>
      <c r="F19" s="286"/>
      <c r="G19" s="286"/>
      <c r="H19" s="286"/>
      <c r="I19" s="286"/>
      <c r="J19" s="286"/>
      <c r="K19" s="286"/>
      <c r="L19" s="286"/>
      <c r="M19" s="286"/>
      <c r="N19" s="286"/>
      <c r="O19" s="286"/>
      <c r="P19" s="286"/>
      <c r="Q19" s="286"/>
      <c r="R19" s="286"/>
      <c r="S19" s="286"/>
      <c r="T19" s="286"/>
      <c r="U19" s="373"/>
    </row>
    <row r="20" spans="1:21" ht="30" customHeight="1" x14ac:dyDescent="0.2">
      <c r="A20" s="368"/>
      <c r="B20" s="285" t="s">
        <v>4702</v>
      </c>
      <c r="C20" s="286"/>
      <c r="D20" s="286"/>
      <c r="E20" s="286"/>
      <c r="F20" s="286"/>
      <c r="G20" s="286"/>
      <c r="H20" s="286"/>
      <c r="I20" s="286"/>
      <c r="J20" s="286"/>
      <c r="K20" s="286"/>
      <c r="L20" s="286"/>
      <c r="M20" s="286"/>
      <c r="N20" s="286"/>
      <c r="O20" s="286"/>
      <c r="P20" s="286"/>
      <c r="Q20" s="286"/>
      <c r="R20" s="286"/>
      <c r="S20" s="286"/>
      <c r="T20" s="286"/>
      <c r="U20" s="373"/>
    </row>
    <row r="21" spans="1:21" ht="30" customHeight="1" x14ac:dyDescent="0.2">
      <c r="A21" s="369"/>
      <c r="B21" s="285" t="s">
        <v>5425</v>
      </c>
      <c r="C21" s="286"/>
      <c r="D21" s="286"/>
      <c r="E21" s="286"/>
      <c r="F21" s="286"/>
      <c r="G21" s="286"/>
      <c r="H21" s="286"/>
      <c r="I21" s="286"/>
      <c r="J21" s="286"/>
      <c r="K21" s="286"/>
      <c r="L21" s="286"/>
      <c r="M21" s="286"/>
      <c r="N21" s="286"/>
      <c r="O21" s="286"/>
      <c r="P21" s="286"/>
      <c r="Q21" s="286"/>
      <c r="R21" s="286"/>
      <c r="S21" s="286"/>
      <c r="T21" s="286"/>
      <c r="U21" s="374"/>
    </row>
    <row r="22" spans="1:21" ht="30" x14ac:dyDescent="0.2">
      <c r="A22" s="296" t="s">
        <v>2225</v>
      </c>
      <c r="B22" s="285" t="s">
        <v>5426</v>
      </c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6"/>
      <c r="Q22" s="286"/>
      <c r="R22" s="286"/>
      <c r="S22" s="286"/>
      <c r="T22" s="286"/>
      <c r="U22" s="299"/>
    </row>
    <row r="23" spans="1:21" ht="27.75" customHeight="1" x14ac:dyDescent="0.2">
      <c r="A23" s="367" t="s">
        <v>2226</v>
      </c>
      <c r="B23" s="285" t="s">
        <v>5427</v>
      </c>
      <c r="C23" s="286"/>
      <c r="D23" s="286"/>
      <c r="E23" s="286"/>
      <c r="F23" s="286"/>
      <c r="G23" s="286"/>
      <c r="H23" s="286">
        <v>360200</v>
      </c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>
        <f t="shared" ref="T23:T31" si="1">SUM(C23:S23)</f>
        <v>360200</v>
      </c>
      <c r="U23" s="372">
        <f>SUM(T23:T31)</f>
        <v>967249.56</v>
      </c>
    </row>
    <row r="24" spans="1:21" ht="39" customHeight="1" x14ac:dyDescent="0.2">
      <c r="A24" s="368"/>
      <c r="B24" s="285" t="s">
        <v>5428</v>
      </c>
      <c r="C24" s="286"/>
      <c r="D24" s="286"/>
      <c r="E24" s="286"/>
      <c r="F24" s="286"/>
      <c r="G24" s="286"/>
      <c r="H24" s="286">
        <v>9106</v>
      </c>
      <c r="I24" s="286"/>
      <c r="J24" s="286"/>
      <c r="K24" s="286"/>
      <c r="L24" s="286">
        <v>2205.2600000000002</v>
      </c>
      <c r="M24" s="286"/>
      <c r="N24" s="286"/>
      <c r="O24" s="286"/>
      <c r="P24" s="286"/>
      <c r="Q24" s="286"/>
      <c r="R24" s="286"/>
      <c r="S24" s="286"/>
      <c r="T24" s="286">
        <f t="shared" si="1"/>
        <v>11311.26</v>
      </c>
      <c r="U24" s="373"/>
    </row>
    <row r="25" spans="1:21" ht="32.25" customHeight="1" x14ac:dyDescent="0.2">
      <c r="A25" s="368"/>
      <c r="B25" s="285" t="s">
        <v>5429</v>
      </c>
      <c r="C25" s="286"/>
      <c r="D25" s="286"/>
      <c r="E25" s="286"/>
      <c r="F25" s="286"/>
      <c r="G25" s="286"/>
      <c r="H25" s="286"/>
      <c r="I25" s="286"/>
      <c r="J25" s="286">
        <v>450800</v>
      </c>
      <c r="K25" s="286"/>
      <c r="L25" s="286"/>
      <c r="M25" s="286"/>
      <c r="N25" s="286"/>
      <c r="O25" s="286"/>
      <c r="P25" s="286"/>
      <c r="Q25" s="286"/>
      <c r="R25" s="286"/>
      <c r="S25" s="286"/>
      <c r="T25" s="286">
        <f t="shared" si="1"/>
        <v>450800</v>
      </c>
      <c r="U25" s="373"/>
    </row>
    <row r="26" spans="1:21" ht="45" x14ac:dyDescent="0.2">
      <c r="A26" s="368"/>
      <c r="B26" s="285" t="s">
        <v>5430</v>
      </c>
      <c r="C26" s="286">
        <v>21232</v>
      </c>
      <c r="D26" s="286">
        <v>17457.8</v>
      </c>
      <c r="E26" s="286">
        <v>12354</v>
      </c>
      <c r="F26" s="286"/>
      <c r="G26" s="286"/>
      <c r="H26" s="286"/>
      <c r="I26" s="286"/>
      <c r="J26" s="286"/>
      <c r="K26" s="286"/>
      <c r="L26" s="286">
        <v>10792.5</v>
      </c>
      <c r="M26" s="286"/>
      <c r="N26" s="286"/>
      <c r="O26" s="286"/>
      <c r="P26" s="286">
        <v>8499</v>
      </c>
      <c r="Q26" s="286"/>
      <c r="R26" s="286">
        <v>17338.599999999999</v>
      </c>
      <c r="S26" s="286"/>
      <c r="T26" s="286">
        <f t="shared" si="1"/>
        <v>87673.9</v>
      </c>
      <c r="U26" s="373"/>
    </row>
    <row r="27" spans="1:21" ht="41.25" customHeight="1" x14ac:dyDescent="0.2">
      <c r="A27" s="368"/>
      <c r="B27" s="285" t="s">
        <v>5431</v>
      </c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6"/>
      <c r="N27" s="286">
        <v>36656</v>
      </c>
      <c r="O27" s="286"/>
      <c r="P27" s="286"/>
      <c r="Q27" s="286"/>
      <c r="R27" s="286"/>
      <c r="S27" s="286"/>
      <c r="T27" s="286">
        <f t="shared" si="1"/>
        <v>36656</v>
      </c>
      <c r="U27" s="373"/>
    </row>
    <row r="28" spans="1:21" ht="45" x14ac:dyDescent="0.2">
      <c r="A28" s="368"/>
      <c r="B28" s="285" t="s">
        <v>5432</v>
      </c>
      <c r="C28" s="286"/>
      <c r="D28" s="286"/>
      <c r="E28" s="286"/>
      <c r="F28" s="286"/>
      <c r="G28" s="286"/>
      <c r="H28" s="286"/>
      <c r="I28" s="286"/>
      <c r="J28" s="286"/>
      <c r="K28" s="286"/>
      <c r="L28" s="286"/>
      <c r="M28" s="286"/>
      <c r="N28" s="286"/>
      <c r="O28" s="286"/>
      <c r="P28" s="286"/>
      <c r="Q28" s="286"/>
      <c r="R28" s="286"/>
      <c r="S28" s="286"/>
      <c r="T28" s="286">
        <f t="shared" si="1"/>
        <v>0</v>
      </c>
      <c r="U28" s="373"/>
    </row>
    <row r="29" spans="1:21" ht="30" x14ac:dyDescent="0.2">
      <c r="A29" s="368"/>
      <c r="B29" s="285" t="s">
        <v>5433</v>
      </c>
      <c r="C29" s="286"/>
      <c r="D29" s="286">
        <v>6913.6</v>
      </c>
      <c r="E29" s="286"/>
      <c r="F29" s="286"/>
      <c r="G29" s="286"/>
      <c r="H29" s="286"/>
      <c r="I29" s="286"/>
      <c r="J29" s="286"/>
      <c r="K29" s="286"/>
      <c r="L29" s="286">
        <v>2350</v>
      </c>
      <c r="M29" s="286"/>
      <c r="N29" s="286"/>
      <c r="O29" s="286"/>
      <c r="P29" s="286"/>
      <c r="Q29" s="286"/>
      <c r="R29" s="286"/>
      <c r="S29" s="286"/>
      <c r="T29" s="286">
        <f t="shared" si="1"/>
        <v>9263.6</v>
      </c>
      <c r="U29" s="373"/>
    </row>
    <row r="30" spans="1:21" ht="15" x14ac:dyDescent="0.2">
      <c r="A30" s="368"/>
      <c r="B30" s="285" t="s">
        <v>5434</v>
      </c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6"/>
      <c r="O30" s="286"/>
      <c r="P30" s="286"/>
      <c r="Q30" s="286"/>
      <c r="R30" s="286"/>
      <c r="S30" s="286"/>
      <c r="T30" s="286">
        <f t="shared" si="1"/>
        <v>0</v>
      </c>
      <c r="U30" s="373"/>
    </row>
    <row r="31" spans="1:21" ht="15" x14ac:dyDescent="0.2">
      <c r="A31" s="296"/>
      <c r="B31" s="285" t="s">
        <v>5435</v>
      </c>
      <c r="C31" s="286"/>
      <c r="D31" s="286"/>
      <c r="E31" s="286"/>
      <c r="F31" s="286"/>
      <c r="G31" s="286"/>
      <c r="H31" s="286"/>
      <c r="I31" s="286"/>
      <c r="J31" s="286"/>
      <c r="K31" s="286"/>
      <c r="L31" s="286"/>
      <c r="M31" s="286"/>
      <c r="N31" s="286"/>
      <c r="O31" s="286"/>
      <c r="P31" s="286"/>
      <c r="Q31" s="286"/>
      <c r="R31" s="286">
        <v>11344.8</v>
      </c>
      <c r="S31" s="286"/>
      <c r="T31" s="286">
        <f t="shared" si="1"/>
        <v>11344.8</v>
      </c>
      <c r="U31" s="374"/>
    </row>
    <row r="32" spans="1:21" ht="45" x14ac:dyDescent="0.2">
      <c r="A32" s="298" t="s">
        <v>2227</v>
      </c>
      <c r="B32" s="285" t="s">
        <v>5436</v>
      </c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286"/>
      <c r="O32" s="286"/>
      <c r="P32" s="286"/>
      <c r="Q32" s="286"/>
      <c r="R32" s="286"/>
      <c r="S32" s="286"/>
      <c r="T32" s="286"/>
      <c r="U32" s="299"/>
    </row>
    <row r="33" spans="1:21" ht="15.75" thickBot="1" x14ac:dyDescent="0.25">
      <c r="A33" s="370" t="s">
        <v>2229</v>
      </c>
      <c r="B33" s="371"/>
      <c r="C33" s="290">
        <f>SUM(C7:C32)</f>
        <v>134287.08000000002</v>
      </c>
      <c r="D33" s="290">
        <f t="shared" ref="D33:U33" si="2">SUM(D7:D32)</f>
        <v>109078.76000000001</v>
      </c>
      <c r="E33" s="290">
        <f t="shared" si="2"/>
        <v>49331.59</v>
      </c>
      <c r="F33" s="290">
        <f t="shared" si="2"/>
        <v>0</v>
      </c>
      <c r="G33" s="290">
        <f t="shared" si="2"/>
        <v>7795.2</v>
      </c>
      <c r="H33" s="290">
        <f t="shared" si="2"/>
        <v>377313.48</v>
      </c>
      <c r="I33" s="290">
        <f t="shared" si="2"/>
        <v>12331.31</v>
      </c>
      <c r="J33" s="290">
        <f t="shared" si="2"/>
        <v>644840</v>
      </c>
      <c r="K33" s="290">
        <f t="shared" si="2"/>
        <v>0</v>
      </c>
      <c r="L33" s="290">
        <f t="shared" si="2"/>
        <v>104882.85</v>
      </c>
      <c r="M33" s="290">
        <f t="shared" si="2"/>
        <v>0</v>
      </c>
      <c r="N33" s="290">
        <f t="shared" si="2"/>
        <v>47094.07</v>
      </c>
      <c r="O33" s="290">
        <f t="shared" si="2"/>
        <v>0</v>
      </c>
      <c r="P33" s="290">
        <f t="shared" si="2"/>
        <v>10728.85</v>
      </c>
      <c r="Q33" s="290">
        <f t="shared" si="2"/>
        <v>0</v>
      </c>
      <c r="R33" s="290">
        <f t="shared" si="2"/>
        <v>3132891.65</v>
      </c>
      <c r="S33" s="290">
        <f t="shared" si="2"/>
        <v>91676.040000000008</v>
      </c>
      <c r="T33" s="290">
        <f>SUM(C33:S33)</f>
        <v>4722250.88</v>
      </c>
      <c r="U33" s="333">
        <f t="shared" si="2"/>
        <v>4722250.88</v>
      </c>
    </row>
    <row r="34" spans="1:21" ht="15.75" thickTop="1" x14ac:dyDescent="0.2">
      <c r="A34" s="295"/>
      <c r="B34" s="285"/>
      <c r="C34" s="286"/>
      <c r="D34" s="286"/>
      <c r="E34" s="286"/>
      <c r="F34" s="286"/>
      <c r="G34" s="286"/>
      <c r="H34" s="286" t="s">
        <v>1618</v>
      </c>
      <c r="I34" s="286"/>
      <c r="J34" s="286"/>
      <c r="K34" s="286"/>
      <c r="L34" s="286"/>
      <c r="M34" s="286"/>
      <c r="N34" s="286"/>
      <c r="O34" s="286"/>
      <c r="P34" s="286"/>
      <c r="Q34" s="286"/>
      <c r="R34" s="286"/>
      <c r="S34" s="286"/>
      <c r="T34" s="286"/>
      <c r="U34" s="299"/>
    </row>
    <row r="35" spans="1:21" ht="15" x14ac:dyDescent="0.2">
      <c r="A35" s="367" t="s">
        <v>2228</v>
      </c>
      <c r="B35" s="285" t="s">
        <v>5437</v>
      </c>
      <c r="C35" s="286"/>
      <c r="D35" s="286"/>
      <c r="E35" s="286"/>
      <c r="F35" s="286"/>
      <c r="G35" s="286"/>
      <c r="H35" s="286"/>
      <c r="I35" s="286"/>
      <c r="J35" s="286"/>
      <c r="K35" s="286"/>
      <c r="L35" s="286"/>
      <c r="M35" s="286"/>
      <c r="N35" s="286"/>
      <c r="O35" s="286"/>
      <c r="P35" s="286"/>
      <c r="Q35" s="286"/>
      <c r="R35" s="286"/>
      <c r="S35" s="286"/>
      <c r="T35" s="286"/>
      <c r="U35" s="299"/>
    </row>
    <row r="36" spans="1:21" ht="15" x14ac:dyDescent="0.2">
      <c r="A36" s="369"/>
      <c r="B36" s="285" t="s">
        <v>5438</v>
      </c>
      <c r="C36" s="287"/>
      <c r="D36" s="287"/>
      <c r="E36" s="287"/>
      <c r="F36" s="287"/>
      <c r="G36" s="287"/>
      <c r="H36" s="287"/>
      <c r="I36" s="287"/>
      <c r="J36" s="287"/>
      <c r="K36" s="287"/>
      <c r="L36" s="287"/>
      <c r="M36" s="287"/>
      <c r="N36" s="287"/>
      <c r="O36" s="287"/>
      <c r="P36" s="287"/>
      <c r="Q36" s="287"/>
      <c r="R36" s="287"/>
      <c r="S36" s="287"/>
      <c r="T36" s="286"/>
      <c r="U36" s="299"/>
    </row>
    <row r="37" spans="1:21" ht="15.75" thickBot="1" x14ac:dyDescent="0.25">
      <c r="A37" s="359" t="s">
        <v>2229</v>
      </c>
      <c r="B37" s="360"/>
      <c r="C37" s="302">
        <f>SUM(C33)</f>
        <v>134287.08000000002</v>
      </c>
      <c r="D37" s="302">
        <f>SUM(D33:D36)</f>
        <v>109078.76000000001</v>
      </c>
      <c r="E37" s="302">
        <f>SUM(E33:E36)</f>
        <v>49331.59</v>
      </c>
      <c r="F37" s="302">
        <f>SUM(F33)</f>
        <v>0</v>
      </c>
      <c r="G37" s="302">
        <f>SUM(G33)</f>
        <v>7795.2</v>
      </c>
      <c r="H37" s="302">
        <f>SUM(H33)</f>
        <v>377313.48</v>
      </c>
      <c r="I37" s="302">
        <f t="shared" ref="I37:U37" si="3">SUM(I33:I36)</f>
        <v>12331.31</v>
      </c>
      <c r="J37" s="302">
        <f t="shared" si="3"/>
        <v>644840</v>
      </c>
      <c r="K37" s="302">
        <f t="shared" si="3"/>
        <v>0</v>
      </c>
      <c r="L37" s="302">
        <f t="shared" si="3"/>
        <v>104882.85</v>
      </c>
      <c r="M37" s="302">
        <f t="shared" si="3"/>
        <v>0</v>
      </c>
      <c r="N37" s="302">
        <f t="shared" si="3"/>
        <v>47094.07</v>
      </c>
      <c r="O37" s="302">
        <f t="shared" si="3"/>
        <v>0</v>
      </c>
      <c r="P37" s="302">
        <f t="shared" si="3"/>
        <v>10728.85</v>
      </c>
      <c r="Q37" s="302">
        <f t="shared" si="3"/>
        <v>0</v>
      </c>
      <c r="R37" s="302">
        <f t="shared" si="3"/>
        <v>3132891.65</v>
      </c>
      <c r="S37" s="302">
        <f t="shared" si="3"/>
        <v>91676.040000000008</v>
      </c>
      <c r="T37" s="303">
        <f t="shared" si="3"/>
        <v>4722250.88</v>
      </c>
      <c r="U37" s="304">
        <f t="shared" si="3"/>
        <v>4722250.88</v>
      </c>
    </row>
    <row r="38" spans="1:21" ht="15" x14ac:dyDescent="0.25">
      <c r="A38" s="293"/>
      <c r="B38" s="293"/>
      <c r="C38" s="293"/>
      <c r="D38" s="293"/>
      <c r="E38" s="293"/>
      <c r="F38" s="293"/>
      <c r="G38" s="293"/>
      <c r="H38" s="293"/>
      <c r="I38" s="293"/>
      <c r="J38" s="293"/>
      <c r="K38" s="293"/>
      <c r="L38" s="293"/>
      <c r="M38" s="293"/>
      <c r="N38" s="293"/>
      <c r="O38" s="293"/>
      <c r="P38" s="293"/>
      <c r="Q38" s="293"/>
      <c r="R38" s="293"/>
      <c r="S38" s="293"/>
      <c r="T38" s="293"/>
      <c r="U38" s="88"/>
    </row>
    <row r="39" spans="1:21" ht="15" x14ac:dyDescent="0.25">
      <c r="A39" s="293"/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4">
        <f>SUM(U7:U32)</f>
        <v>4722250.88</v>
      </c>
    </row>
    <row r="40" spans="1:21" ht="12.75" customHeight="1" x14ac:dyDescent="0.2">
      <c r="E40" s="16"/>
      <c r="U40" s="19"/>
    </row>
    <row r="42" spans="1:21" ht="31.5" customHeight="1" x14ac:dyDescent="0.2"/>
    <row r="43" spans="1:21" ht="38.25" customHeight="1" x14ac:dyDescent="0.2"/>
    <row r="44" spans="1:21" ht="26.25" customHeight="1" x14ac:dyDescent="0.2"/>
    <row r="45" spans="1:21" ht="36" customHeight="1" x14ac:dyDescent="0.2"/>
    <row r="46" spans="1:21" ht="52.5" customHeight="1" x14ac:dyDescent="0.2"/>
    <row r="47" spans="1:21" ht="26.25" customHeight="1" x14ac:dyDescent="0.2"/>
    <row r="48" spans="1:21" ht="18.75" customHeight="1" x14ac:dyDescent="0.2"/>
    <row r="49" ht="30" customHeight="1" x14ac:dyDescent="0.2"/>
    <row r="50" ht="38.25" customHeight="1" x14ac:dyDescent="0.2"/>
    <row r="51" ht="57.75" customHeight="1" x14ac:dyDescent="0.2"/>
    <row r="52" ht="15.75" customHeight="1" x14ac:dyDescent="0.2"/>
    <row r="53" ht="24" customHeight="1" x14ac:dyDescent="0.2"/>
    <row r="54" ht="18.75" customHeight="1" x14ac:dyDescent="0.2"/>
    <row r="55" ht="21.75" customHeight="1" x14ac:dyDescent="0.2"/>
    <row r="56" ht="36.75" customHeight="1" x14ac:dyDescent="0.2"/>
    <row r="57" ht="33.75" customHeight="1" x14ac:dyDescent="0.2"/>
    <row r="58" ht="27" customHeight="1" x14ac:dyDescent="0.2"/>
    <row r="59" ht="26.25" customHeight="1" x14ac:dyDescent="0.2"/>
    <row r="60" ht="51.75" customHeight="1" x14ac:dyDescent="0.2"/>
    <row r="61" ht="32.25" customHeight="1" x14ac:dyDescent="0.2"/>
    <row r="62" ht="41.25" customHeight="1" x14ac:dyDescent="0.2"/>
    <row r="63" ht="36" customHeight="1" x14ac:dyDescent="0.2"/>
    <row r="64" ht="20.25" customHeight="1" x14ac:dyDescent="0.2"/>
    <row r="65" spans="1:21" ht="21.75" customHeight="1" x14ac:dyDescent="0.2"/>
    <row r="66" spans="1:21" ht="45.75" customHeight="1" x14ac:dyDescent="0.2"/>
    <row r="67" spans="1:21" ht="18.75" customHeight="1" x14ac:dyDescent="0.2"/>
    <row r="68" spans="1:21" ht="22.5" customHeight="1" x14ac:dyDescent="0.2"/>
    <row r="69" spans="1:21" ht="18" customHeight="1" x14ac:dyDescent="0.2"/>
    <row r="80" spans="1:21" s="307" customFormat="1" ht="24.95" customHeight="1" x14ac:dyDescent="0.2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/>
      <c r="U80" s="15"/>
    </row>
    <row r="81" spans="1:21" s="307" customFormat="1" ht="24.95" customHeight="1" x14ac:dyDescent="0.2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/>
      <c r="U81" s="15"/>
    </row>
    <row r="82" spans="1:21" s="307" customFormat="1" ht="24.95" customHeight="1" x14ac:dyDescent="0.2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/>
      <c r="U82" s="15"/>
    </row>
    <row r="83" spans="1:21" s="307" customFormat="1" ht="24.95" customHeight="1" x14ac:dyDescent="0.2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/>
      <c r="U83" s="15"/>
    </row>
    <row r="84" spans="1:21" ht="12.75" customHeight="1" x14ac:dyDescent="0.2"/>
    <row r="86" spans="1:21" ht="36" customHeight="1" x14ac:dyDescent="0.2"/>
    <row r="88" spans="1:21" ht="27" customHeight="1" x14ac:dyDescent="0.2"/>
    <row r="89" spans="1:21" ht="43.5" customHeight="1" x14ac:dyDescent="0.2"/>
    <row r="90" spans="1:21" ht="33.75" customHeight="1" x14ac:dyDescent="0.2"/>
    <row r="91" spans="1:21" ht="30" customHeight="1" x14ac:dyDescent="0.2"/>
    <row r="92" spans="1:21" ht="21" customHeight="1" x14ac:dyDescent="0.2"/>
    <row r="93" spans="1:21" ht="31.5" customHeight="1" x14ac:dyDescent="0.2"/>
    <row r="94" spans="1:21" ht="46.5" customHeight="1" x14ac:dyDescent="0.2"/>
    <row r="95" spans="1:21" ht="66.75" customHeight="1" x14ac:dyDescent="0.2"/>
    <row r="96" spans="1:21" ht="33.75" customHeight="1" x14ac:dyDescent="0.2"/>
    <row r="97" ht="21" customHeight="1" x14ac:dyDescent="0.2"/>
    <row r="98" ht="32.25" customHeight="1" x14ac:dyDescent="0.2"/>
    <row r="99" ht="18.75" customHeight="1" x14ac:dyDescent="0.2"/>
    <row r="100" ht="28.5" customHeight="1" x14ac:dyDescent="0.2"/>
    <row r="101" ht="51" customHeight="1" x14ac:dyDescent="0.2"/>
    <row r="102" ht="51" customHeight="1" x14ac:dyDescent="0.2"/>
    <row r="103" ht="30.75" customHeight="1" x14ac:dyDescent="0.2"/>
    <row r="104" ht="33.75" customHeight="1" x14ac:dyDescent="0.2"/>
    <row r="105" ht="60.75" customHeight="1" x14ac:dyDescent="0.2"/>
    <row r="106" ht="34.5" customHeight="1" x14ac:dyDescent="0.2"/>
    <row r="107" ht="54" customHeight="1" x14ac:dyDescent="0.2"/>
    <row r="108" ht="33.75" customHeight="1" x14ac:dyDescent="0.2"/>
    <row r="109" ht="35.25" customHeight="1" x14ac:dyDescent="0.2"/>
    <row r="110" ht="18.75" customHeight="1" x14ac:dyDescent="0.2"/>
    <row r="111" ht="63.75" customHeight="1" x14ac:dyDescent="0.2"/>
    <row r="112" ht="24.75" customHeight="1" x14ac:dyDescent="0.2"/>
    <row r="113" ht="13.5" customHeight="1" x14ac:dyDescent="0.2"/>
    <row r="114" ht="12.75" customHeight="1" x14ac:dyDescent="0.2"/>
    <row r="115" ht="17.25" customHeight="1" x14ac:dyDescent="0.2"/>
    <row r="116" ht="26.25" customHeight="1" x14ac:dyDescent="0.2"/>
  </sheetData>
  <mergeCells count="20">
    <mergeCell ref="A35:A36"/>
    <mergeCell ref="A37:B37"/>
    <mergeCell ref="A17:A21"/>
    <mergeCell ref="U17:U21"/>
    <mergeCell ref="A23:A30"/>
    <mergeCell ref="U23:U31"/>
    <mergeCell ref="A33:B33"/>
    <mergeCell ref="A7:A11"/>
    <mergeCell ref="U7:U11"/>
    <mergeCell ref="A12:A15"/>
    <mergeCell ref="U12:U15"/>
    <mergeCell ref="A1:U1"/>
    <mergeCell ref="A2:U2"/>
    <mergeCell ref="A3:U3"/>
    <mergeCell ref="A4:U4"/>
    <mergeCell ref="A5:A6"/>
    <mergeCell ref="B5:B6"/>
    <mergeCell ref="C5:S5"/>
    <mergeCell ref="T5:T6"/>
    <mergeCell ref="U5:U6"/>
  </mergeCells>
  <pageMargins left="0" right="0" top="0.19685039370078741" bottom="0.19685039370078741" header="0" footer="0"/>
  <pageSetup paperSize="5" scale="41" orientation="landscape" r:id="rId1"/>
  <headerFooter alignWithMargins="0"/>
  <rowBreaks count="1" manualBreakCount="1">
    <brk id="54" max="2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-0.249977111117893"/>
  </sheetPr>
  <dimension ref="A1:AO184"/>
  <sheetViews>
    <sheetView view="pageBreakPreview" topLeftCell="E1" zoomScale="40" zoomScaleNormal="10" zoomScaleSheetLayoutView="40" workbookViewId="0">
      <selection activeCell="AX19" sqref="AX19"/>
    </sheetView>
  </sheetViews>
  <sheetFormatPr baseColWidth="10" defaultRowHeight="12.75" x14ac:dyDescent="0.2"/>
  <cols>
    <col min="1" max="1" width="25.7109375" customWidth="1"/>
    <col min="2" max="2" width="10.140625" style="2" customWidth="1"/>
    <col min="3" max="3" width="31.42578125" customWidth="1"/>
    <col min="4" max="4" width="35.5703125" style="4" customWidth="1"/>
    <col min="5" max="5" width="24.140625" style="4" customWidth="1"/>
    <col min="6" max="6" width="16.7109375" style="1" customWidth="1"/>
    <col min="7" max="7" width="23.140625" style="1" customWidth="1"/>
    <col min="8" max="8" width="29.28515625" style="1" customWidth="1"/>
    <col min="9" max="9" width="15" style="1" customWidth="1"/>
    <col min="10" max="10" width="9.5703125" style="1" customWidth="1"/>
    <col min="11" max="11" width="15.28515625" customWidth="1"/>
    <col min="12" max="12" width="27.42578125" style="5" customWidth="1"/>
    <col min="13" max="13" width="12.5703125" style="3" customWidth="1"/>
    <col min="14" max="14" width="18.28515625" customWidth="1"/>
    <col min="15" max="15" width="19.140625" style="1" customWidth="1"/>
    <col min="16" max="16" width="18.140625" style="1" customWidth="1"/>
    <col min="17" max="17" width="27.42578125" style="6" customWidth="1"/>
    <col min="18" max="18" width="23.5703125" style="6" customWidth="1"/>
    <col min="19" max="19" width="9.5703125" customWidth="1"/>
    <col min="20" max="20" width="15.140625" bestFit="1" customWidth="1"/>
    <col min="21" max="21" width="13.28515625" customWidth="1"/>
    <col min="22" max="22" width="11.140625" customWidth="1"/>
    <col min="23" max="23" width="10.5703125" customWidth="1"/>
    <col min="24" max="24" width="13.42578125" customWidth="1"/>
  </cols>
  <sheetData>
    <row r="1" spans="1:41" ht="20.25" x14ac:dyDescent="0.3">
      <c r="A1" s="346" t="s">
        <v>315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  <c r="R1" s="121"/>
      <c r="S1" s="88"/>
      <c r="T1" s="88"/>
      <c r="U1" s="88"/>
      <c r="V1" s="88"/>
      <c r="W1" s="88"/>
      <c r="X1" s="88"/>
      <c r="Y1" s="88"/>
      <c r="Z1" s="88"/>
      <c r="AA1" s="88"/>
    </row>
    <row r="2" spans="1:41" ht="20.25" x14ac:dyDescent="0.3">
      <c r="A2" s="346" t="s">
        <v>526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121"/>
      <c r="S2" s="88"/>
      <c r="T2" s="88"/>
      <c r="U2" s="88"/>
      <c r="V2" s="88"/>
      <c r="W2" s="88"/>
      <c r="X2" s="88"/>
      <c r="Y2" s="88"/>
      <c r="Z2" s="88"/>
      <c r="AA2" s="88"/>
    </row>
    <row r="3" spans="1:41" ht="20.25" x14ac:dyDescent="0.3">
      <c r="A3" s="346" t="s">
        <v>59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</row>
    <row r="4" spans="1:41" ht="20.25" x14ac:dyDescent="0.3">
      <c r="A4" s="349" t="s">
        <v>1734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/>
    </row>
    <row r="5" spans="1:41" s="308" customFormat="1" ht="24.95" customHeight="1" x14ac:dyDescent="0.2">
      <c r="A5" s="379" t="s">
        <v>5585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1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1:41" s="122" customFormat="1" ht="44.25" customHeight="1" x14ac:dyDescent="0.2">
      <c r="A6" s="127" t="s">
        <v>1690</v>
      </c>
      <c r="B6" s="128" t="s">
        <v>39</v>
      </c>
      <c r="C6" s="127" t="s">
        <v>1567</v>
      </c>
      <c r="D6" s="127" t="s">
        <v>60</v>
      </c>
      <c r="E6" s="127" t="s">
        <v>2166</v>
      </c>
      <c r="F6" s="127" t="s">
        <v>61</v>
      </c>
      <c r="G6" s="127" t="s">
        <v>62</v>
      </c>
      <c r="H6" s="127" t="s">
        <v>344</v>
      </c>
      <c r="I6" s="127" t="s">
        <v>345</v>
      </c>
      <c r="J6" s="127" t="s">
        <v>346</v>
      </c>
      <c r="K6" s="127" t="s">
        <v>347</v>
      </c>
      <c r="L6" s="129" t="s">
        <v>396</v>
      </c>
      <c r="M6" s="130" t="s">
        <v>397</v>
      </c>
      <c r="N6" s="127" t="s">
        <v>398</v>
      </c>
      <c r="O6" s="127" t="s">
        <v>399</v>
      </c>
      <c r="P6" s="127" t="s">
        <v>322</v>
      </c>
      <c r="Q6" s="127" t="s">
        <v>469</v>
      </c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</row>
    <row r="7" spans="1:41" s="21" customFormat="1" ht="57" customHeight="1" x14ac:dyDescent="0.2">
      <c r="A7" s="112">
        <v>5111</v>
      </c>
      <c r="B7" s="113">
        <v>1</v>
      </c>
      <c r="C7" s="163" t="s">
        <v>805</v>
      </c>
      <c r="D7" s="112" t="s">
        <v>268</v>
      </c>
      <c r="E7" s="112" t="s">
        <v>2169</v>
      </c>
      <c r="F7" s="112"/>
      <c r="G7" s="112"/>
      <c r="H7" s="112"/>
      <c r="I7" s="112" t="s">
        <v>588</v>
      </c>
      <c r="J7" s="112">
        <v>8021</v>
      </c>
      <c r="K7" s="112">
        <v>860</v>
      </c>
      <c r="L7" s="112" t="s">
        <v>64</v>
      </c>
      <c r="M7" s="115" t="s">
        <v>1992</v>
      </c>
      <c r="N7" s="114">
        <v>39401</v>
      </c>
      <c r="O7" s="117">
        <v>5428</v>
      </c>
      <c r="P7" s="113" t="s">
        <v>323</v>
      </c>
      <c r="Q7" s="112" t="s">
        <v>59</v>
      </c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</row>
    <row r="8" spans="1:41" s="21" customFormat="1" ht="57" customHeight="1" x14ac:dyDescent="0.2">
      <c r="A8" s="112">
        <v>5111</v>
      </c>
      <c r="B8" s="113">
        <v>2</v>
      </c>
      <c r="C8" s="163" t="s">
        <v>801</v>
      </c>
      <c r="D8" s="112" t="s">
        <v>570</v>
      </c>
      <c r="E8" s="112" t="s">
        <v>2168</v>
      </c>
      <c r="F8" s="112" t="s">
        <v>1925</v>
      </c>
      <c r="G8" s="112"/>
      <c r="H8" s="112"/>
      <c r="I8" s="112" t="s">
        <v>88</v>
      </c>
      <c r="J8" s="112">
        <v>7726</v>
      </c>
      <c r="K8" s="112">
        <v>4578</v>
      </c>
      <c r="L8" s="112" t="s">
        <v>367</v>
      </c>
      <c r="M8" s="115" t="s">
        <v>1850</v>
      </c>
      <c r="N8" s="114">
        <v>39755</v>
      </c>
      <c r="O8" s="117">
        <v>4130.8</v>
      </c>
      <c r="P8" s="113" t="s">
        <v>323</v>
      </c>
      <c r="Q8" s="112" t="s">
        <v>59</v>
      </c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</row>
    <row r="9" spans="1:41" s="37" customFormat="1" ht="89.25" customHeight="1" x14ac:dyDescent="0.2">
      <c r="A9" s="112">
        <v>51501</v>
      </c>
      <c r="B9" s="113">
        <v>3</v>
      </c>
      <c r="C9" s="163" t="s">
        <v>4852</v>
      </c>
      <c r="D9" s="112" t="s">
        <v>4853</v>
      </c>
      <c r="E9" s="112" t="s">
        <v>2169</v>
      </c>
      <c r="F9" s="112" t="s">
        <v>4854</v>
      </c>
      <c r="G9" s="112" t="s">
        <v>4855</v>
      </c>
      <c r="H9" s="112" t="s">
        <v>4856</v>
      </c>
      <c r="I9" s="112" t="s">
        <v>88</v>
      </c>
      <c r="J9" s="112">
        <v>5660</v>
      </c>
      <c r="K9" s="112">
        <v>216995</v>
      </c>
      <c r="L9" s="112" t="s">
        <v>1909</v>
      </c>
      <c r="M9" s="115" t="s">
        <v>4857</v>
      </c>
      <c r="N9" s="114">
        <v>41978</v>
      </c>
      <c r="O9" s="117">
        <v>9280</v>
      </c>
      <c r="P9" s="113" t="s">
        <v>214</v>
      </c>
      <c r="Q9" s="112" t="s">
        <v>59</v>
      </c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</row>
    <row r="10" spans="1:41" ht="84" customHeight="1" x14ac:dyDescent="0.2">
      <c r="A10" s="112">
        <v>5111</v>
      </c>
      <c r="B10" s="113">
        <v>4</v>
      </c>
      <c r="C10" s="163" t="s">
        <v>3372</v>
      </c>
      <c r="D10" s="112" t="s">
        <v>3390</v>
      </c>
      <c r="E10" s="112" t="s">
        <v>2167</v>
      </c>
      <c r="F10" s="112" t="s">
        <v>467</v>
      </c>
      <c r="G10" s="112" t="s">
        <v>586</v>
      </c>
      <c r="H10" s="112" t="s">
        <v>586</v>
      </c>
      <c r="I10" s="112" t="s">
        <v>357</v>
      </c>
      <c r="J10" s="112">
        <v>3711</v>
      </c>
      <c r="K10" s="112" t="s">
        <v>3440</v>
      </c>
      <c r="L10" s="112" t="s">
        <v>3199</v>
      </c>
      <c r="M10" s="115" t="s">
        <v>3402</v>
      </c>
      <c r="N10" s="114">
        <v>42647</v>
      </c>
      <c r="O10" s="117">
        <v>4176</v>
      </c>
      <c r="P10" s="112" t="s">
        <v>214</v>
      </c>
      <c r="Q10" s="112" t="s">
        <v>59</v>
      </c>
      <c r="R10"/>
    </row>
    <row r="11" spans="1:41" ht="88.5" customHeight="1" x14ac:dyDescent="0.2">
      <c r="A11" s="112">
        <v>5111</v>
      </c>
      <c r="B11" s="113">
        <v>5</v>
      </c>
      <c r="C11" s="163" t="s">
        <v>3374</v>
      </c>
      <c r="D11" s="112" t="s">
        <v>3391</v>
      </c>
      <c r="E11" s="112" t="s">
        <v>2167</v>
      </c>
      <c r="F11" s="112" t="s">
        <v>467</v>
      </c>
      <c r="G11" s="112" t="s">
        <v>586</v>
      </c>
      <c r="H11" s="112" t="s">
        <v>586</v>
      </c>
      <c r="I11" s="112" t="s">
        <v>357</v>
      </c>
      <c r="J11" s="112">
        <v>3711</v>
      </c>
      <c r="K11" s="112" t="s">
        <v>3440</v>
      </c>
      <c r="L11" s="112" t="s">
        <v>3199</v>
      </c>
      <c r="M11" s="115" t="s">
        <v>3402</v>
      </c>
      <c r="N11" s="114">
        <v>42647</v>
      </c>
      <c r="O11" s="117">
        <v>6844</v>
      </c>
      <c r="P11" s="112" t="s">
        <v>214</v>
      </c>
      <c r="Q11" s="112" t="s">
        <v>59</v>
      </c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</row>
    <row r="12" spans="1:41" s="21" customFormat="1" ht="65.25" customHeight="1" x14ac:dyDescent="0.2">
      <c r="A12" s="112">
        <v>5122</v>
      </c>
      <c r="B12" s="113">
        <v>6</v>
      </c>
      <c r="C12" s="163" t="s">
        <v>3234</v>
      </c>
      <c r="D12" s="112" t="s">
        <v>3235</v>
      </c>
      <c r="E12" s="112" t="s">
        <v>2169</v>
      </c>
      <c r="F12" s="112" t="s">
        <v>3236</v>
      </c>
      <c r="G12" s="112" t="s">
        <v>3237</v>
      </c>
      <c r="H12" s="112" t="s">
        <v>3238</v>
      </c>
      <c r="I12" s="112" t="s">
        <v>530</v>
      </c>
      <c r="J12" s="112">
        <v>1480</v>
      </c>
      <c r="K12" s="112">
        <v>210009</v>
      </c>
      <c r="L12" s="112" t="s">
        <v>3239</v>
      </c>
      <c r="M12" s="115" t="s">
        <v>3240</v>
      </c>
      <c r="N12" s="114">
        <v>42496</v>
      </c>
      <c r="O12" s="117">
        <v>4008.34</v>
      </c>
      <c r="P12" s="113" t="s">
        <v>214</v>
      </c>
      <c r="Q12" s="112" t="s">
        <v>59</v>
      </c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</row>
    <row r="13" spans="1:41" s="80" customFormat="1" ht="56.25" customHeight="1" x14ac:dyDescent="0.2">
      <c r="A13" s="112">
        <v>51501</v>
      </c>
      <c r="B13" s="113">
        <v>7</v>
      </c>
      <c r="C13" s="163" t="s">
        <v>3763</v>
      </c>
      <c r="D13" s="112" t="s">
        <v>3764</v>
      </c>
      <c r="E13" s="112" t="s">
        <v>2168</v>
      </c>
      <c r="F13" s="112" t="s">
        <v>3645</v>
      </c>
      <c r="G13" s="112" t="s">
        <v>3765</v>
      </c>
      <c r="H13" s="112" t="s">
        <v>3766</v>
      </c>
      <c r="I13" s="112" t="s">
        <v>88</v>
      </c>
      <c r="J13" s="112">
        <v>3636</v>
      </c>
      <c r="K13" s="112"/>
      <c r="L13" s="112" t="s">
        <v>3767</v>
      </c>
      <c r="M13" s="115" t="s">
        <v>1908</v>
      </c>
      <c r="N13" s="114">
        <v>43418</v>
      </c>
      <c r="O13" s="117">
        <v>8700</v>
      </c>
      <c r="P13" s="113" t="s">
        <v>26</v>
      </c>
      <c r="Q13" s="112" t="s">
        <v>59</v>
      </c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</row>
    <row r="14" spans="1:41" s="80" customFormat="1" ht="65.25" customHeight="1" x14ac:dyDescent="0.2">
      <c r="A14" s="112">
        <v>51501</v>
      </c>
      <c r="B14" s="113">
        <v>8</v>
      </c>
      <c r="C14" s="163" t="s">
        <v>3777</v>
      </c>
      <c r="D14" s="112" t="s">
        <v>3778</v>
      </c>
      <c r="E14" s="112" t="s">
        <v>2168</v>
      </c>
      <c r="F14" s="112" t="s">
        <v>426</v>
      </c>
      <c r="G14" s="112" t="s">
        <v>3779</v>
      </c>
      <c r="H14" s="112" t="s">
        <v>3780</v>
      </c>
      <c r="I14" s="112" t="s">
        <v>3781</v>
      </c>
      <c r="J14" s="112">
        <v>906</v>
      </c>
      <c r="K14" s="112"/>
      <c r="L14" s="112" t="s">
        <v>3782</v>
      </c>
      <c r="M14" s="115" t="s">
        <v>3783</v>
      </c>
      <c r="N14" s="114">
        <v>43440</v>
      </c>
      <c r="O14" s="117">
        <v>22040</v>
      </c>
      <c r="P14" s="113" t="s">
        <v>26</v>
      </c>
      <c r="Q14" s="112" t="s">
        <v>59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1:41" s="80" customFormat="1" ht="85.5" x14ac:dyDescent="0.2">
      <c r="A15" s="112">
        <v>51101</v>
      </c>
      <c r="B15" s="113">
        <v>9</v>
      </c>
      <c r="C15" s="163" t="s">
        <v>4473</v>
      </c>
      <c r="D15" s="112" t="s">
        <v>4474</v>
      </c>
      <c r="E15" s="112" t="s">
        <v>2167</v>
      </c>
      <c r="F15" s="112" t="s">
        <v>4475</v>
      </c>
      <c r="G15" s="112"/>
      <c r="H15" s="112"/>
      <c r="I15" s="112" t="s">
        <v>88</v>
      </c>
      <c r="J15" s="112">
        <v>6243</v>
      </c>
      <c r="K15" s="112">
        <v>4064698533</v>
      </c>
      <c r="L15" s="112" t="s">
        <v>4476</v>
      </c>
      <c r="M15" s="115" t="s">
        <v>1850</v>
      </c>
      <c r="N15" s="114">
        <v>44195</v>
      </c>
      <c r="O15" s="117">
        <v>2900</v>
      </c>
      <c r="P15" s="113" t="s">
        <v>26</v>
      </c>
      <c r="Q15" s="112" t="s">
        <v>59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6" spans="1:41" s="80" customFormat="1" ht="85.5" x14ac:dyDescent="0.2">
      <c r="A16" s="112">
        <v>51101</v>
      </c>
      <c r="B16" s="113">
        <v>10</v>
      </c>
      <c r="C16" s="163" t="s">
        <v>4477</v>
      </c>
      <c r="D16" s="112" t="s">
        <v>4474</v>
      </c>
      <c r="E16" s="112" t="s">
        <v>2167</v>
      </c>
      <c r="F16" s="112" t="s">
        <v>4475</v>
      </c>
      <c r="G16" s="112"/>
      <c r="H16" s="112"/>
      <c r="I16" s="112" t="s">
        <v>88</v>
      </c>
      <c r="J16" s="112">
        <v>6243</v>
      </c>
      <c r="K16" s="112">
        <v>4064698533</v>
      </c>
      <c r="L16" s="112" t="s">
        <v>4476</v>
      </c>
      <c r="M16" s="115" t="s">
        <v>1850</v>
      </c>
      <c r="N16" s="114">
        <v>44195</v>
      </c>
      <c r="O16" s="117">
        <v>2900</v>
      </c>
      <c r="P16" s="113" t="s">
        <v>26</v>
      </c>
      <c r="Q16" s="112" t="s">
        <v>59</v>
      </c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</row>
    <row r="17" spans="1:41" s="80" customFormat="1" ht="85.5" x14ac:dyDescent="0.2">
      <c r="A17" s="112">
        <v>51101</v>
      </c>
      <c r="B17" s="113">
        <v>11</v>
      </c>
      <c r="C17" s="163" t="s">
        <v>4478</v>
      </c>
      <c r="D17" s="112" t="s">
        <v>4479</v>
      </c>
      <c r="E17" s="112" t="s">
        <v>2167</v>
      </c>
      <c r="F17" s="112" t="s">
        <v>467</v>
      </c>
      <c r="G17" s="112" t="s">
        <v>4480</v>
      </c>
      <c r="H17" s="112"/>
      <c r="I17" s="112" t="s">
        <v>4481</v>
      </c>
      <c r="J17" s="112">
        <v>6243</v>
      </c>
      <c r="K17" s="112">
        <v>4064698533</v>
      </c>
      <c r="L17" s="112" t="s">
        <v>4476</v>
      </c>
      <c r="M17" s="115" t="s">
        <v>1850</v>
      </c>
      <c r="N17" s="114">
        <v>44195</v>
      </c>
      <c r="O17" s="117">
        <v>2053.1999999999998</v>
      </c>
      <c r="P17" s="113" t="s">
        <v>26</v>
      </c>
      <c r="Q17" s="112" t="s">
        <v>59</v>
      </c>
    </row>
    <row r="18" spans="1:41" s="80" customFormat="1" ht="85.5" x14ac:dyDescent="0.2">
      <c r="A18" s="112">
        <v>51101</v>
      </c>
      <c r="B18" s="113">
        <v>12</v>
      </c>
      <c r="C18" s="163" t="s">
        <v>4482</v>
      </c>
      <c r="D18" s="112" t="s">
        <v>4479</v>
      </c>
      <c r="E18" s="112" t="s">
        <v>2167</v>
      </c>
      <c r="F18" s="112" t="s">
        <v>467</v>
      </c>
      <c r="G18" s="112" t="s">
        <v>4480</v>
      </c>
      <c r="H18" s="112"/>
      <c r="I18" s="112" t="s">
        <v>88</v>
      </c>
      <c r="J18" s="112">
        <v>6243</v>
      </c>
      <c r="K18" s="112">
        <v>4064698533</v>
      </c>
      <c r="L18" s="112" t="s">
        <v>4476</v>
      </c>
      <c r="M18" s="115" t="s">
        <v>1850</v>
      </c>
      <c r="N18" s="114">
        <v>44195</v>
      </c>
      <c r="O18" s="117">
        <v>2053.1999999999998</v>
      </c>
      <c r="P18" s="113" t="s">
        <v>26</v>
      </c>
      <c r="Q18" s="112" t="s">
        <v>59</v>
      </c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</row>
    <row r="19" spans="1:41" s="80" customFormat="1" ht="85.5" x14ac:dyDescent="0.2">
      <c r="A19" s="112">
        <v>51101</v>
      </c>
      <c r="B19" s="113">
        <v>13</v>
      </c>
      <c r="C19" s="163" t="s">
        <v>4483</v>
      </c>
      <c r="D19" s="112" t="s">
        <v>4479</v>
      </c>
      <c r="E19" s="112" t="s">
        <v>2167</v>
      </c>
      <c r="F19" s="112" t="s">
        <v>467</v>
      </c>
      <c r="G19" s="112" t="s">
        <v>4480</v>
      </c>
      <c r="H19" s="112"/>
      <c r="I19" s="112" t="s">
        <v>88</v>
      </c>
      <c r="J19" s="112">
        <v>6243</v>
      </c>
      <c r="K19" s="112">
        <v>4064698533</v>
      </c>
      <c r="L19" s="112" t="s">
        <v>4476</v>
      </c>
      <c r="M19" s="115" t="s">
        <v>1850</v>
      </c>
      <c r="N19" s="114">
        <v>44195</v>
      </c>
      <c r="O19" s="117">
        <v>2053.1999999999998</v>
      </c>
      <c r="P19" s="113" t="s">
        <v>26</v>
      </c>
      <c r="Q19" s="112" t="s">
        <v>59</v>
      </c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</row>
    <row r="20" spans="1:41" s="80" customFormat="1" ht="85.5" x14ac:dyDescent="0.2">
      <c r="A20" s="112">
        <v>51101</v>
      </c>
      <c r="B20" s="113">
        <v>14</v>
      </c>
      <c r="C20" s="163" t="s">
        <v>4484</v>
      </c>
      <c r="D20" s="112" t="s">
        <v>4479</v>
      </c>
      <c r="E20" s="112" t="s">
        <v>2167</v>
      </c>
      <c r="F20" s="112" t="s">
        <v>467</v>
      </c>
      <c r="G20" s="112" t="s">
        <v>4480</v>
      </c>
      <c r="H20" s="112"/>
      <c r="I20" s="112" t="s">
        <v>88</v>
      </c>
      <c r="J20" s="112">
        <v>6243</v>
      </c>
      <c r="K20" s="112">
        <v>4064698533</v>
      </c>
      <c r="L20" s="112" t="s">
        <v>4476</v>
      </c>
      <c r="M20" s="115" t="s">
        <v>1850</v>
      </c>
      <c r="N20" s="114">
        <v>44195</v>
      </c>
      <c r="O20" s="117">
        <v>2053.1999999999998</v>
      </c>
      <c r="P20" s="113" t="s">
        <v>26</v>
      </c>
      <c r="Q20" s="112" t="s">
        <v>59</v>
      </c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</row>
    <row r="21" spans="1:41" s="80" customFormat="1" ht="85.5" x14ac:dyDescent="0.2">
      <c r="A21" s="112">
        <v>51101</v>
      </c>
      <c r="B21" s="113">
        <v>15</v>
      </c>
      <c r="C21" s="163" t="s">
        <v>4486</v>
      </c>
      <c r="D21" s="112" t="s">
        <v>4479</v>
      </c>
      <c r="E21" s="112" t="s">
        <v>2167</v>
      </c>
      <c r="F21" s="112" t="s">
        <v>467</v>
      </c>
      <c r="G21" s="112" t="s">
        <v>4480</v>
      </c>
      <c r="H21" s="112"/>
      <c r="I21" s="112" t="s">
        <v>88</v>
      </c>
      <c r="J21" s="112">
        <v>6243</v>
      </c>
      <c r="K21" s="112">
        <v>4064698533</v>
      </c>
      <c r="L21" s="112" t="s">
        <v>4476</v>
      </c>
      <c r="M21" s="115" t="s">
        <v>1850</v>
      </c>
      <c r="N21" s="114">
        <v>44195</v>
      </c>
      <c r="O21" s="117">
        <v>2053.1999999999998</v>
      </c>
      <c r="P21" s="113" t="s">
        <v>26</v>
      </c>
      <c r="Q21" s="112" t="s">
        <v>59</v>
      </c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</row>
    <row r="22" spans="1:41" s="80" customFormat="1" ht="85.5" x14ac:dyDescent="0.2">
      <c r="A22" s="112">
        <v>51501</v>
      </c>
      <c r="B22" s="113">
        <v>16</v>
      </c>
      <c r="C22" s="163" t="s">
        <v>4566</v>
      </c>
      <c r="D22" s="112" t="s">
        <v>4301</v>
      </c>
      <c r="E22" s="112" t="s">
        <v>4127</v>
      </c>
      <c r="F22" s="112" t="s">
        <v>1854</v>
      </c>
      <c r="G22" s="112" t="s">
        <v>4567</v>
      </c>
      <c r="H22" s="112" t="s">
        <v>4568</v>
      </c>
      <c r="I22" s="112" t="s">
        <v>176</v>
      </c>
      <c r="J22" s="112">
        <v>6241</v>
      </c>
      <c r="K22" s="112">
        <v>4064698533</v>
      </c>
      <c r="L22" s="112" t="s">
        <v>4476</v>
      </c>
      <c r="M22" s="115" t="s">
        <v>1851</v>
      </c>
      <c r="N22" s="114">
        <v>44195</v>
      </c>
      <c r="O22" s="117">
        <v>16240</v>
      </c>
      <c r="P22" s="113" t="s">
        <v>3862</v>
      </c>
      <c r="Q22" s="112" t="s">
        <v>59</v>
      </c>
    </row>
    <row r="23" spans="1:41" ht="28.5" x14ac:dyDescent="0.2">
      <c r="A23" s="112">
        <v>51501</v>
      </c>
      <c r="B23" s="113">
        <v>17</v>
      </c>
      <c r="C23" s="185" t="s">
        <v>5340</v>
      </c>
      <c r="D23" s="112" t="s">
        <v>5341</v>
      </c>
      <c r="E23" s="112" t="s">
        <v>2169</v>
      </c>
      <c r="F23" s="112" t="s">
        <v>5458</v>
      </c>
      <c r="G23" s="112" t="s">
        <v>5349</v>
      </c>
      <c r="H23" s="112" t="s">
        <v>5348</v>
      </c>
      <c r="I23" s="112" t="s">
        <v>4124</v>
      </c>
      <c r="J23" s="112">
        <v>3044</v>
      </c>
      <c r="K23" s="112">
        <v>4066371998</v>
      </c>
      <c r="L23" s="112" t="s">
        <v>5282</v>
      </c>
      <c r="M23" s="115" t="s">
        <v>5288</v>
      </c>
      <c r="N23" s="114">
        <v>44749</v>
      </c>
      <c r="O23" s="117">
        <v>15802.33</v>
      </c>
      <c r="P23" s="112" t="s">
        <v>3862</v>
      </c>
      <c r="Q23" s="112" t="s">
        <v>59</v>
      </c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</row>
    <row r="24" spans="1:41" ht="85.5" x14ac:dyDescent="0.2">
      <c r="A24" s="112">
        <v>51101</v>
      </c>
      <c r="B24" s="113">
        <v>18</v>
      </c>
      <c r="C24" s="163" t="s">
        <v>5477</v>
      </c>
      <c r="D24" s="112" t="s">
        <v>5473</v>
      </c>
      <c r="E24" s="112" t="s">
        <v>2167</v>
      </c>
      <c r="F24" s="112" t="s">
        <v>5476</v>
      </c>
      <c r="G24" s="112"/>
      <c r="H24" s="112"/>
      <c r="I24" s="112" t="s">
        <v>88</v>
      </c>
      <c r="J24" s="112">
        <v>4694</v>
      </c>
      <c r="K24" s="112">
        <v>4067361592</v>
      </c>
      <c r="L24" s="112" t="s">
        <v>5474</v>
      </c>
      <c r="M24" s="115" t="s">
        <v>5475</v>
      </c>
      <c r="N24" s="114">
        <v>44854</v>
      </c>
      <c r="O24" s="117">
        <v>11576.94</v>
      </c>
      <c r="P24" s="113" t="s">
        <v>26</v>
      </c>
      <c r="Q24" s="112" t="s">
        <v>59</v>
      </c>
      <c r="R24"/>
    </row>
    <row r="25" spans="1:41" ht="85.5" x14ac:dyDescent="0.2">
      <c r="A25" s="112">
        <v>51101</v>
      </c>
      <c r="B25" s="113">
        <v>19</v>
      </c>
      <c r="C25" s="163" t="s">
        <v>5478</v>
      </c>
      <c r="D25" s="112" t="s">
        <v>5473</v>
      </c>
      <c r="E25" s="112" t="s">
        <v>2167</v>
      </c>
      <c r="F25" s="112" t="s">
        <v>5476</v>
      </c>
      <c r="G25" s="112"/>
      <c r="H25" s="112"/>
      <c r="I25" s="112" t="s">
        <v>88</v>
      </c>
      <c r="J25" s="112">
        <v>4694</v>
      </c>
      <c r="K25" s="112">
        <v>4067361592</v>
      </c>
      <c r="L25" s="112" t="s">
        <v>5474</v>
      </c>
      <c r="M25" s="115" t="s">
        <v>5475</v>
      </c>
      <c r="N25" s="114">
        <v>44854</v>
      </c>
      <c r="O25" s="117">
        <v>11576.94</v>
      </c>
      <c r="P25" s="113" t="s">
        <v>26</v>
      </c>
      <c r="Q25" s="112" t="s">
        <v>59</v>
      </c>
      <c r="R25"/>
    </row>
    <row r="26" spans="1:41" ht="85.5" x14ac:dyDescent="0.2">
      <c r="A26" s="112">
        <v>51501</v>
      </c>
      <c r="B26" s="113">
        <v>20</v>
      </c>
      <c r="C26" s="163" t="s">
        <v>5502</v>
      </c>
      <c r="D26" s="112" t="s">
        <v>4308</v>
      </c>
      <c r="E26" s="112" t="s">
        <v>2167</v>
      </c>
      <c r="F26" s="112" t="s">
        <v>4332</v>
      </c>
      <c r="G26" s="112" t="s">
        <v>5539</v>
      </c>
      <c r="H26" s="112" t="s">
        <v>5537</v>
      </c>
      <c r="I26" s="112" t="s">
        <v>530</v>
      </c>
      <c r="J26" s="112">
        <v>4693</v>
      </c>
      <c r="K26" s="112">
        <v>4067361592</v>
      </c>
      <c r="L26" s="112" t="s">
        <v>5474</v>
      </c>
      <c r="M26" s="115" t="s">
        <v>5503</v>
      </c>
      <c r="N26" s="114">
        <v>44865</v>
      </c>
      <c r="O26" s="117">
        <v>57853.79</v>
      </c>
      <c r="P26" s="113" t="s">
        <v>26</v>
      </c>
      <c r="Q26" s="112" t="s">
        <v>59</v>
      </c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</row>
    <row r="27" spans="1:41" ht="85.5" x14ac:dyDescent="0.2">
      <c r="A27" s="112">
        <v>51501</v>
      </c>
      <c r="B27" s="113">
        <v>21</v>
      </c>
      <c r="C27" s="163" t="s">
        <v>5520</v>
      </c>
      <c r="D27" s="112" t="s">
        <v>2120</v>
      </c>
      <c r="E27" s="112" t="s">
        <v>2167</v>
      </c>
      <c r="F27" s="112" t="s">
        <v>550</v>
      </c>
      <c r="G27" s="112" t="s">
        <v>5548</v>
      </c>
      <c r="H27" s="112" t="s">
        <v>5549</v>
      </c>
      <c r="I27" s="112" t="s">
        <v>530</v>
      </c>
      <c r="J27" s="112">
        <v>4693</v>
      </c>
      <c r="K27" s="112">
        <v>4067361592</v>
      </c>
      <c r="L27" s="112" t="s">
        <v>5474</v>
      </c>
      <c r="M27" s="115" t="s">
        <v>5503</v>
      </c>
      <c r="N27" s="114">
        <v>44865</v>
      </c>
      <c r="O27" s="117">
        <v>11126.4</v>
      </c>
      <c r="P27" s="113" t="s">
        <v>26</v>
      </c>
      <c r="Q27" s="112" t="s">
        <v>59</v>
      </c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</row>
    <row r="28" spans="1:41" ht="85.5" x14ac:dyDescent="0.2">
      <c r="A28" s="112">
        <v>51101</v>
      </c>
      <c r="B28" s="113">
        <v>22</v>
      </c>
      <c r="C28" s="163" t="s">
        <v>5527</v>
      </c>
      <c r="D28" s="112" t="s">
        <v>5524</v>
      </c>
      <c r="E28" s="112" t="s">
        <v>2167</v>
      </c>
      <c r="F28" s="112"/>
      <c r="G28" s="112"/>
      <c r="H28" s="112"/>
      <c r="I28" s="112" t="s">
        <v>468</v>
      </c>
      <c r="J28" s="112">
        <v>4694</v>
      </c>
      <c r="K28" s="112">
        <v>4067361592</v>
      </c>
      <c r="L28" s="112" t="s">
        <v>5474</v>
      </c>
      <c r="M28" s="115" t="s">
        <v>5475</v>
      </c>
      <c r="N28" s="114">
        <v>44854</v>
      </c>
      <c r="O28" s="117">
        <v>10358.799999999999</v>
      </c>
      <c r="P28" s="113" t="s">
        <v>26</v>
      </c>
      <c r="Q28" s="112" t="s">
        <v>59</v>
      </c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</row>
    <row r="29" spans="1:41" s="21" customFormat="1" ht="25.5" x14ac:dyDescent="0.2">
      <c r="A29" s="377" t="s">
        <v>5168</v>
      </c>
      <c r="B29" s="378"/>
      <c r="C29" s="378"/>
      <c r="D29" s="378"/>
      <c r="E29" s="378"/>
      <c r="F29" s="378"/>
      <c r="G29" s="378"/>
      <c r="H29" s="378"/>
      <c r="I29" s="378"/>
      <c r="J29" s="378"/>
      <c r="K29" s="378"/>
      <c r="L29" s="378"/>
      <c r="M29" s="378"/>
      <c r="N29" s="378"/>
      <c r="O29" s="378"/>
      <c r="P29" s="378"/>
      <c r="Q29" s="378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</row>
    <row r="30" spans="1:41" s="21" customFormat="1" ht="57" customHeight="1" x14ac:dyDescent="0.2">
      <c r="A30" s="112">
        <v>5111</v>
      </c>
      <c r="B30" s="113">
        <v>23</v>
      </c>
      <c r="C30" s="163" t="s">
        <v>819</v>
      </c>
      <c r="D30" s="112" t="s">
        <v>5160</v>
      </c>
      <c r="E30" s="112" t="s">
        <v>2169</v>
      </c>
      <c r="F30" s="112"/>
      <c r="G30" s="112"/>
      <c r="H30" s="112"/>
      <c r="I30" s="112" t="s">
        <v>4904</v>
      </c>
      <c r="J30" s="112">
        <v>0</v>
      </c>
      <c r="K30" s="112">
        <v>0</v>
      </c>
      <c r="L30" s="112"/>
      <c r="M30" s="115"/>
      <c r="N30" s="114">
        <v>35953</v>
      </c>
      <c r="O30" s="117">
        <v>546.25</v>
      </c>
      <c r="P30" s="113" t="s">
        <v>323</v>
      </c>
      <c r="Q30" s="112" t="s">
        <v>5169</v>
      </c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</row>
    <row r="31" spans="1:41" s="21" customFormat="1" ht="57" customHeight="1" x14ac:dyDescent="0.2">
      <c r="A31" s="112">
        <v>5111</v>
      </c>
      <c r="B31" s="113">
        <v>24</v>
      </c>
      <c r="C31" s="163" t="s">
        <v>817</v>
      </c>
      <c r="D31" s="112" t="s">
        <v>5160</v>
      </c>
      <c r="E31" s="112" t="s">
        <v>2169</v>
      </c>
      <c r="F31" s="112"/>
      <c r="G31" s="112"/>
      <c r="H31" s="112"/>
      <c r="I31" s="112" t="s">
        <v>4904</v>
      </c>
      <c r="J31" s="112">
        <v>0</v>
      </c>
      <c r="K31" s="112">
        <v>0</v>
      </c>
      <c r="L31" s="112"/>
      <c r="M31" s="115"/>
      <c r="N31" s="114">
        <v>35953</v>
      </c>
      <c r="O31" s="117">
        <v>546.25</v>
      </c>
      <c r="P31" s="113" t="s">
        <v>323</v>
      </c>
      <c r="Q31" s="112" t="s">
        <v>5169</v>
      </c>
    </row>
    <row r="32" spans="1:41" s="21" customFormat="1" ht="57" customHeight="1" x14ac:dyDescent="0.2">
      <c r="A32" s="112">
        <v>5111</v>
      </c>
      <c r="B32" s="113">
        <v>25</v>
      </c>
      <c r="C32" s="163" t="s">
        <v>816</v>
      </c>
      <c r="D32" s="112" t="s">
        <v>5160</v>
      </c>
      <c r="E32" s="112" t="s">
        <v>2169</v>
      </c>
      <c r="F32" s="112"/>
      <c r="G32" s="112"/>
      <c r="H32" s="112"/>
      <c r="I32" s="112" t="s">
        <v>4904</v>
      </c>
      <c r="J32" s="112">
        <v>0</v>
      </c>
      <c r="K32" s="112">
        <v>0</v>
      </c>
      <c r="L32" s="112"/>
      <c r="M32" s="115"/>
      <c r="N32" s="114">
        <v>35953</v>
      </c>
      <c r="O32" s="117">
        <v>546.25</v>
      </c>
      <c r="P32" s="113" t="s">
        <v>323</v>
      </c>
      <c r="Q32" s="112" t="s">
        <v>5169</v>
      </c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</row>
    <row r="33" spans="1:41" s="21" customFormat="1" ht="57" customHeight="1" x14ac:dyDescent="0.2">
      <c r="A33" s="112">
        <v>5111</v>
      </c>
      <c r="B33" s="113">
        <v>26</v>
      </c>
      <c r="C33" s="163" t="s">
        <v>818</v>
      </c>
      <c r="D33" s="112" t="s">
        <v>5160</v>
      </c>
      <c r="E33" s="112" t="s">
        <v>2169</v>
      </c>
      <c r="F33" s="112"/>
      <c r="G33" s="112"/>
      <c r="H33" s="112"/>
      <c r="I33" s="112" t="s">
        <v>4904</v>
      </c>
      <c r="J33" s="112">
        <v>0</v>
      </c>
      <c r="K33" s="112">
        <v>0</v>
      </c>
      <c r="L33" s="112"/>
      <c r="M33" s="115"/>
      <c r="N33" s="114">
        <v>35953</v>
      </c>
      <c r="O33" s="117">
        <v>546.25</v>
      </c>
      <c r="P33" s="113" t="s">
        <v>323</v>
      </c>
      <c r="Q33" s="112" t="s">
        <v>5169</v>
      </c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</row>
    <row r="34" spans="1:41" s="21" customFormat="1" ht="57" customHeight="1" x14ac:dyDescent="0.2">
      <c r="A34" s="112">
        <v>5111</v>
      </c>
      <c r="B34" s="113">
        <v>27</v>
      </c>
      <c r="C34" s="163" t="s">
        <v>820</v>
      </c>
      <c r="D34" s="112" t="s">
        <v>5160</v>
      </c>
      <c r="E34" s="112" t="s">
        <v>2169</v>
      </c>
      <c r="F34" s="112"/>
      <c r="G34" s="112"/>
      <c r="H34" s="112"/>
      <c r="I34" s="112" t="s">
        <v>4904</v>
      </c>
      <c r="J34" s="112">
        <v>0</v>
      </c>
      <c r="K34" s="112">
        <v>0</v>
      </c>
      <c r="L34" s="112"/>
      <c r="M34" s="115"/>
      <c r="N34" s="114">
        <v>35953</v>
      </c>
      <c r="O34" s="117">
        <v>546.25</v>
      </c>
      <c r="P34" s="113" t="s">
        <v>323</v>
      </c>
      <c r="Q34" s="112" t="s">
        <v>5169</v>
      </c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</row>
    <row r="35" spans="1:41" ht="63.75" customHeight="1" x14ac:dyDescent="0.2">
      <c r="A35" s="112">
        <v>5641</v>
      </c>
      <c r="B35" s="113">
        <v>28</v>
      </c>
      <c r="C35" s="163" t="s">
        <v>3340</v>
      </c>
      <c r="D35" s="112" t="s">
        <v>1593</v>
      </c>
      <c r="E35" s="112" t="s">
        <v>2169</v>
      </c>
      <c r="F35" s="112" t="s">
        <v>737</v>
      </c>
      <c r="G35" s="112" t="s">
        <v>5175</v>
      </c>
      <c r="H35" s="112" t="s">
        <v>5176</v>
      </c>
      <c r="I35" s="112" t="s">
        <v>530</v>
      </c>
      <c r="J35" s="112">
        <v>1242</v>
      </c>
      <c r="K35" s="112">
        <v>1189</v>
      </c>
      <c r="L35" s="112" t="s">
        <v>639</v>
      </c>
      <c r="M35" s="115" t="s">
        <v>2039</v>
      </c>
      <c r="N35" s="114">
        <v>40988</v>
      </c>
      <c r="O35" s="117">
        <v>4619</v>
      </c>
      <c r="P35" s="113" t="s">
        <v>214</v>
      </c>
      <c r="Q35" s="112" t="s">
        <v>5169</v>
      </c>
      <c r="R35"/>
    </row>
    <row r="36" spans="1:41" s="80" customFormat="1" ht="28.5" x14ac:dyDescent="0.2">
      <c r="A36" s="112">
        <v>51202</v>
      </c>
      <c r="B36" s="113">
        <v>29</v>
      </c>
      <c r="C36" s="164" t="s">
        <v>4493</v>
      </c>
      <c r="D36" s="112" t="s">
        <v>4494</v>
      </c>
      <c r="E36" s="112" t="s">
        <v>4495</v>
      </c>
      <c r="F36" s="112" t="s">
        <v>1710</v>
      </c>
      <c r="G36" s="112" t="s">
        <v>4496</v>
      </c>
      <c r="H36" s="112" t="s">
        <v>4497</v>
      </c>
      <c r="I36" s="112" t="s">
        <v>88</v>
      </c>
      <c r="J36" s="112">
        <v>6012</v>
      </c>
      <c r="K36" s="112">
        <v>4064698616</v>
      </c>
      <c r="L36" s="112" t="s">
        <v>4299</v>
      </c>
      <c r="M36" s="115" t="s">
        <v>4498</v>
      </c>
      <c r="N36" s="114">
        <v>44187</v>
      </c>
      <c r="O36" s="117">
        <v>7958.25</v>
      </c>
      <c r="P36" s="113" t="s">
        <v>26</v>
      </c>
      <c r="Q36" s="112" t="s">
        <v>5169</v>
      </c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</row>
    <row r="37" spans="1:41" ht="85.5" x14ac:dyDescent="0.2">
      <c r="A37" s="112">
        <v>51101</v>
      </c>
      <c r="B37" s="113">
        <v>30</v>
      </c>
      <c r="C37" s="163" t="s">
        <v>5486</v>
      </c>
      <c r="D37" s="112" t="s">
        <v>5483</v>
      </c>
      <c r="E37" s="112" t="s">
        <v>2167</v>
      </c>
      <c r="F37" s="112" t="s">
        <v>5484</v>
      </c>
      <c r="G37" s="112"/>
      <c r="H37" s="112"/>
      <c r="I37" s="112" t="s">
        <v>88</v>
      </c>
      <c r="J37" s="112">
        <v>4694</v>
      </c>
      <c r="K37" s="112">
        <v>4067361592</v>
      </c>
      <c r="L37" s="112" t="s">
        <v>5474</v>
      </c>
      <c r="M37" s="115" t="s">
        <v>5475</v>
      </c>
      <c r="N37" s="114">
        <v>44854</v>
      </c>
      <c r="O37" s="117">
        <v>7302.77</v>
      </c>
      <c r="P37" s="113" t="s">
        <v>26</v>
      </c>
      <c r="Q37" s="112" t="s">
        <v>5169</v>
      </c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</row>
    <row r="38" spans="1:41" s="21" customFormat="1" ht="25.5" x14ac:dyDescent="0.2">
      <c r="A38" s="377" t="s">
        <v>5170</v>
      </c>
      <c r="B38" s="378"/>
      <c r="C38" s="378"/>
      <c r="D38" s="378"/>
      <c r="E38" s="378"/>
      <c r="F38" s="378"/>
      <c r="G38" s="378"/>
      <c r="H38" s="378"/>
      <c r="I38" s="378"/>
      <c r="J38" s="378"/>
      <c r="K38" s="378"/>
      <c r="L38" s="378"/>
      <c r="M38" s="378"/>
      <c r="N38" s="378"/>
      <c r="O38" s="378"/>
      <c r="P38" s="378"/>
      <c r="Q38" s="378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</row>
    <row r="39" spans="1:41" ht="94.5" customHeight="1" x14ac:dyDescent="0.2">
      <c r="A39" s="112">
        <v>5111</v>
      </c>
      <c r="B39" s="113">
        <v>31</v>
      </c>
      <c r="C39" s="163" t="s">
        <v>3373</v>
      </c>
      <c r="D39" s="112" t="s">
        <v>3390</v>
      </c>
      <c r="E39" s="112" t="s">
        <v>2167</v>
      </c>
      <c r="F39" s="112" t="s">
        <v>467</v>
      </c>
      <c r="G39" s="112" t="s">
        <v>586</v>
      </c>
      <c r="H39" s="112" t="s">
        <v>586</v>
      </c>
      <c r="I39" s="112" t="s">
        <v>357</v>
      </c>
      <c r="J39" s="112">
        <v>3711</v>
      </c>
      <c r="K39" s="112" t="s">
        <v>3440</v>
      </c>
      <c r="L39" s="112" t="s">
        <v>3199</v>
      </c>
      <c r="M39" s="115" t="s">
        <v>3402</v>
      </c>
      <c r="N39" s="114">
        <v>42647</v>
      </c>
      <c r="O39" s="117">
        <v>3828</v>
      </c>
      <c r="P39" s="112" t="s">
        <v>214</v>
      </c>
      <c r="Q39" s="112" t="s">
        <v>4940</v>
      </c>
      <c r="R39"/>
    </row>
    <row r="40" spans="1:41" ht="100.5" customHeight="1" x14ac:dyDescent="0.2">
      <c r="A40" s="112">
        <v>5111</v>
      </c>
      <c r="B40" s="113">
        <v>32</v>
      </c>
      <c r="C40" s="163" t="s">
        <v>3375</v>
      </c>
      <c r="D40" s="112" t="s">
        <v>3392</v>
      </c>
      <c r="E40" s="112" t="s">
        <v>2167</v>
      </c>
      <c r="F40" s="112" t="s">
        <v>467</v>
      </c>
      <c r="G40" s="112" t="s">
        <v>586</v>
      </c>
      <c r="H40" s="112" t="s">
        <v>586</v>
      </c>
      <c r="I40" s="112" t="s">
        <v>357</v>
      </c>
      <c r="J40" s="112">
        <v>3711</v>
      </c>
      <c r="K40" s="112" t="s">
        <v>3440</v>
      </c>
      <c r="L40" s="112" t="s">
        <v>3199</v>
      </c>
      <c r="M40" s="115" t="s">
        <v>3402</v>
      </c>
      <c r="N40" s="114">
        <v>42647</v>
      </c>
      <c r="O40" s="117">
        <v>17748</v>
      </c>
      <c r="P40" s="112" t="s">
        <v>214</v>
      </c>
      <c r="Q40" s="112" t="s">
        <v>4940</v>
      </c>
      <c r="R40"/>
    </row>
    <row r="41" spans="1:41" s="80" customFormat="1" ht="85.5" x14ac:dyDescent="0.2">
      <c r="A41" s="112">
        <v>51101</v>
      </c>
      <c r="B41" s="113">
        <v>33</v>
      </c>
      <c r="C41" s="169" t="s">
        <v>4487</v>
      </c>
      <c r="D41" s="112" t="s">
        <v>4488</v>
      </c>
      <c r="E41" s="112" t="s">
        <v>2167</v>
      </c>
      <c r="F41" s="112"/>
      <c r="G41" s="112"/>
      <c r="H41" s="112"/>
      <c r="I41" s="112" t="s">
        <v>88</v>
      </c>
      <c r="J41" s="112">
        <v>6205</v>
      </c>
      <c r="K41" s="112">
        <v>4064698541</v>
      </c>
      <c r="L41" s="112" t="s">
        <v>4299</v>
      </c>
      <c r="M41" s="115" t="s">
        <v>3293</v>
      </c>
      <c r="N41" s="114">
        <v>44194</v>
      </c>
      <c r="O41" s="117">
        <v>7698.99</v>
      </c>
      <c r="P41" s="113" t="s">
        <v>26</v>
      </c>
      <c r="Q41" s="112" t="s">
        <v>4940</v>
      </c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</row>
    <row r="42" spans="1:41" ht="85.5" x14ac:dyDescent="0.2">
      <c r="A42" s="112">
        <v>51101</v>
      </c>
      <c r="B42" s="113">
        <v>34</v>
      </c>
      <c r="C42" s="163" t="s">
        <v>5485</v>
      </c>
      <c r="D42" s="112" t="s">
        <v>5483</v>
      </c>
      <c r="E42" s="112" t="s">
        <v>2167</v>
      </c>
      <c r="F42" s="112" t="s">
        <v>5484</v>
      </c>
      <c r="G42" s="112"/>
      <c r="H42" s="112"/>
      <c r="I42" s="112" t="s">
        <v>88</v>
      </c>
      <c r="J42" s="112">
        <v>4694</v>
      </c>
      <c r="K42" s="112">
        <v>4067361592</v>
      </c>
      <c r="L42" s="112" t="s">
        <v>5474</v>
      </c>
      <c r="M42" s="115" t="s">
        <v>5475</v>
      </c>
      <c r="N42" s="114">
        <v>44854</v>
      </c>
      <c r="O42" s="117">
        <v>7302.77</v>
      </c>
      <c r="P42" s="113" t="s">
        <v>26</v>
      </c>
      <c r="Q42" s="112" t="s">
        <v>4940</v>
      </c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</row>
    <row r="43" spans="1:41" s="21" customFormat="1" ht="25.5" x14ac:dyDescent="0.2">
      <c r="A43" s="377" t="s">
        <v>4905</v>
      </c>
      <c r="B43" s="378"/>
      <c r="C43" s="378"/>
      <c r="D43" s="378"/>
      <c r="E43" s="378"/>
      <c r="F43" s="378"/>
      <c r="G43" s="378"/>
      <c r="H43" s="378"/>
      <c r="I43" s="378"/>
      <c r="J43" s="378"/>
      <c r="K43" s="378"/>
      <c r="L43" s="378"/>
      <c r="M43" s="378"/>
      <c r="N43" s="378"/>
      <c r="O43" s="378"/>
      <c r="P43" s="378"/>
      <c r="Q43" s="378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</row>
    <row r="44" spans="1:41" s="21" customFormat="1" ht="57" customHeight="1" x14ac:dyDescent="0.2">
      <c r="A44" s="112">
        <v>5111</v>
      </c>
      <c r="B44" s="113">
        <v>35</v>
      </c>
      <c r="C44" s="163" t="s">
        <v>811</v>
      </c>
      <c r="D44" s="112" t="s">
        <v>474</v>
      </c>
      <c r="E44" s="112" t="s">
        <v>2168</v>
      </c>
      <c r="F44" s="112"/>
      <c r="G44" s="112"/>
      <c r="H44" s="112"/>
      <c r="I44" s="112" t="s">
        <v>357</v>
      </c>
      <c r="J44" s="112">
        <v>1926</v>
      </c>
      <c r="K44" s="112">
        <v>454</v>
      </c>
      <c r="L44" s="112" t="s">
        <v>641</v>
      </c>
      <c r="M44" s="115" t="s">
        <v>642</v>
      </c>
      <c r="N44" s="114">
        <v>40308</v>
      </c>
      <c r="O44" s="117">
        <v>18458.509999999998</v>
      </c>
      <c r="P44" s="113" t="s">
        <v>214</v>
      </c>
      <c r="Q44" s="112" t="s">
        <v>3218</v>
      </c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</row>
    <row r="45" spans="1:41" s="21" customFormat="1" ht="51.75" customHeight="1" x14ac:dyDescent="0.2">
      <c r="A45" s="112">
        <v>5641</v>
      </c>
      <c r="B45" s="113">
        <v>36</v>
      </c>
      <c r="C45" s="163" t="s">
        <v>1559</v>
      </c>
      <c r="D45" s="112" t="s">
        <v>693</v>
      </c>
      <c r="E45" s="112" t="s">
        <v>2169</v>
      </c>
      <c r="F45" s="112" t="s">
        <v>643</v>
      </c>
      <c r="G45" s="112" t="s">
        <v>644</v>
      </c>
      <c r="H45" s="112" t="s">
        <v>694</v>
      </c>
      <c r="I45" s="112" t="s">
        <v>530</v>
      </c>
      <c r="J45" s="112">
        <v>480</v>
      </c>
      <c r="K45" s="112">
        <v>5652</v>
      </c>
      <c r="L45" s="112" t="s">
        <v>639</v>
      </c>
      <c r="M45" s="115" t="s">
        <v>695</v>
      </c>
      <c r="N45" s="114">
        <v>40493</v>
      </c>
      <c r="O45" s="117">
        <v>7900</v>
      </c>
      <c r="P45" s="113" t="s">
        <v>214</v>
      </c>
      <c r="Q45" s="112" t="s">
        <v>3218</v>
      </c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</row>
    <row r="46" spans="1:41" s="21" customFormat="1" ht="65.25" customHeight="1" x14ac:dyDescent="0.2">
      <c r="A46" s="112">
        <v>5191</v>
      </c>
      <c r="B46" s="113">
        <v>37</v>
      </c>
      <c r="C46" s="163" t="s">
        <v>3350</v>
      </c>
      <c r="D46" s="112" t="s">
        <v>3288</v>
      </c>
      <c r="E46" s="112" t="s">
        <v>2168</v>
      </c>
      <c r="F46" s="112" t="s">
        <v>13</v>
      </c>
      <c r="G46" s="112" t="s">
        <v>3289</v>
      </c>
      <c r="H46" s="112" t="s">
        <v>3290</v>
      </c>
      <c r="I46" s="112" t="s">
        <v>530</v>
      </c>
      <c r="J46" s="112">
        <v>2601</v>
      </c>
      <c r="K46" s="112" t="s">
        <v>3291</v>
      </c>
      <c r="L46" s="112" t="s">
        <v>3239</v>
      </c>
      <c r="M46" s="115" t="s">
        <v>3292</v>
      </c>
      <c r="N46" s="114">
        <v>42555</v>
      </c>
      <c r="O46" s="117">
        <v>12982.79</v>
      </c>
      <c r="P46" s="113" t="s">
        <v>214</v>
      </c>
      <c r="Q46" s="112" t="s">
        <v>3218</v>
      </c>
    </row>
    <row r="47" spans="1:41" s="80" customFormat="1" ht="28.5" x14ac:dyDescent="0.2">
      <c r="A47" s="112">
        <v>51201</v>
      </c>
      <c r="B47" s="113">
        <v>38</v>
      </c>
      <c r="C47" s="169" t="s">
        <v>4423</v>
      </c>
      <c r="D47" s="112" t="s">
        <v>4424</v>
      </c>
      <c r="E47" s="112" t="s">
        <v>2169</v>
      </c>
      <c r="F47" s="112" t="s">
        <v>4425</v>
      </c>
      <c r="G47" s="112" t="s">
        <v>4426</v>
      </c>
      <c r="H47" s="112" t="s">
        <v>4427</v>
      </c>
      <c r="I47" s="112" t="s">
        <v>88</v>
      </c>
      <c r="J47" s="112">
        <v>4968</v>
      </c>
      <c r="K47" s="112">
        <v>406</v>
      </c>
      <c r="L47" s="112" t="s">
        <v>4299</v>
      </c>
      <c r="M47" s="115" t="s">
        <v>4428</v>
      </c>
      <c r="N47" s="114">
        <v>44127</v>
      </c>
      <c r="O47" s="117">
        <v>27000</v>
      </c>
      <c r="P47" s="113" t="s">
        <v>26</v>
      </c>
      <c r="Q47" s="112" t="s">
        <v>3218</v>
      </c>
    </row>
    <row r="48" spans="1:41" s="80" customFormat="1" ht="25.5" x14ac:dyDescent="0.2">
      <c r="A48" s="377" t="s">
        <v>4906</v>
      </c>
      <c r="B48" s="378"/>
      <c r="C48" s="378"/>
      <c r="D48" s="378"/>
      <c r="E48" s="378"/>
      <c r="F48" s="378"/>
      <c r="G48" s="378"/>
      <c r="H48" s="378"/>
      <c r="I48" s="378"/>
      <c r="J48" s="378"/>
      <c r="K48" s="378"/>
      <c r="L48" s="378"/>
      <c r="M48" s="378"/>
      <c r="N48" s="378"/>
      <c r="O48" s="378"/>
      <c r="P48" s="378"/>
      <c r="Q48" s="378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</row>
    <row r="49" spans="1:41" s="21" customFormat="1" ht="57" customHeight="1" x14ac:dyDescent="0.2">
      <c r="A49" s="112">
        <v>5111</v>
      </c>
      <c r="B49" s="113">
        <v>39</v>
      </c>
      <c r="C49" s="163" t="s">
        <v>809</v>
      </c>
      <c r="D49" s="112" t="s">
        <v>680</v>
      </c>
      <c r="E49" s="112" t="s">
        <v>2169</v>
      </c>
      <c r="F49" s="112"/>
      <c r="G49" s="112"/>
      <c r="H49" s="112"/>
      <c r="I49" s="112" t="s">
        <v>677</v>
      </c>
      <c r="J49" s="112">
        <v>4486</v>
      </c>
      <c r="K49" s="112">
        <v>340</v>
      </c>
      <c r="L49" s="112" t="s">
        <v>678</v>
      </c>
      <c r="M49" s="115" t="s">
        <v>679</v>
      </c>
      <c r="N49" s="114">
        <v>40438</v>
      </c>
      <c r="O49" s="117">
        <v>5003.95</v>
      </c>
      <c r="P49" s="113" t="s">
        <v>214</v>
      </c>
      <c r="Q49" s="112" t="s">
        <v>3349</v>
      </c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</row>
    <row r="50" spans="1:41" s="21" customFormat="1" ht="65.25" customHeight="1" x14ac:dyDescent="0.2">
      <c r="A50" s="112">
        <v>5191</v>
      </c>
      <c r="B50" s="113">
        <v>40</v>
      </c>
      <c r="C50" s="163" t="s">
        <v>3287</v>
      </c>
      <c r="D50" s="112" t="s">
        <v>3288</v>
      </c>
      <c r="E50" s="112" t="s">
        <v>2168</v>
      </c>
      <c r="F50" s="112" t="s">
        <v>13</v>
      </c>
      <c r="G50" s="112" t="s">
        <v>3289</v>
      </c>
      <c r="H50" s="112" t="s">
        <v>3290</v>
      </c>
      <c r="I50" s="112" t="s">
        <v>530</v>
      </c>
      <c r="J50" s="112">
        <v>2601</v>
      </c>
      <c r="K50" s="112" t="s">
        <v>3291</v>
      </c>
      <c r="L50" s="112" t="s">
        <v>3239</v>
      </c>
      <c r="M50" s="115" t="s">
        <v>3292</v>
      </c>
      <c r="N50" s="114">
        <v>42555</v>
      </c>
      <c r="O50" s="117">
        <v>12982.79</v>
      </c>
      <c r="P50" s="113" t="s">
        <v>214</v>
      </c>
      <c r="Q50" s="112" t="s">
        <v>3349</v>
      </c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</row>
    <row r="51" spans="1:41" s="80" customFormat="1" ht="85.5" x14ac:dyDescent="0.2">
      <c r="A51" s="112">
        <v>51101</v>
      </c>
      <c r="B51" s="113">
        <v>41</v>
      </c>
      <c r="C51" s="163" t="s">
        <v>4489</v>
      </c>
      <c r="D51" s="112" t="s">
        <v>4490</v>
      </c>
      <c r="E51" s="112" t="s">
        <v>2167</v>
      </c>
      <c r="F51" s="112" t="s">
        <v>467</v>
      </c>
      <c r="G51" s="112"/>
      <c r="H51" s="112"/>
      <c r="I51" s="112" t="s">
        <v>3972</v>
      </c>
      <c r="J51" s="112">
        <v>6243</v>
      </c>
      <c r="K51" s="112">
        <v>4064698533</v>
      </c>
      <c r="L51" s="112" t="s">
        <v>4476</v>
      </c>
      <c r="M51" s="115">
        <v>99</v>
      </c>
      <c r="N51" s="114">
        <v>44195</v>
      </c>
      <c r="O51" s="117">
        <v>7116.6</v>
      </c>
      <c r="P51" s="113" t="s">
        <v>3862</v>
      </c>
      <c r="Q51" s="112" t="s">
        <v>3349</v>
      </c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</row>
    <row r="52" spans="1:41" s="80" customFormat="1" ht="85.5" x14ac:dyDescent="0.2">
      <c r="A52" s="112">
        <v>51501</v>
      </c>
      <c r="B52" s="113">
        <v>42</v>
      </c>
      <c r="C52" s="163" t="s">
        <v>4569</v>
      </c>
      <c r="D52" s="112" t="s">
        <v>4301</v>
      </c>
      <c r="E52" s="112" t="s">
        <v>4127</v>
      </c>
      <c r="F52" s="112" t="s">
        <v>1854</v>
      </c>
      <c r="G52" s="112" t="s">
        <v>4567</v>
      </c>
      <c r="H52" s="112" t="s">
        <v>4570</v>
      </c>
      <c r="I52" s="112" t="s">
        <v>176</v>
      </c>
      <c r="J52" s="112">
        <v>6241</v>
      </c>
      <c r="K52" s="112">
        <v>4064698533</v>
      </c>
      <c r="L52" s="112" t="s">
        <v>4476</v>
      </c>
      <c r="M52" s="115" t="s">
        <v>1851</v>
      </c>
      <c r="N52" s="114">
        <v>44195</v>
      </c>
      <c r="O52" s="117">
        <v>16240</v>
      </c>
      <c r="P52" s="113" t="s">
        <v>3862</v>
      </c>
      <c r="Q52" s="112" t="s">
        <v>3349</v>
      </c>
    </row>
    <row r="53" spans="1:41" ht="85.5" x14ac:dyDescent="0.2">
      <c r="A53" s="112">
        <v>51101</v>
      </c>
      <c r="B53" s="113">
        <v>43</v>
      </c>
      <c r="C53" s="163" t="s">
        <v>5472</v>
      </c>
      <c r="D53" s="112" t="s">
        <v>5473</v>
      </c>
      <c r="E53" s="112" t="s">
        <v>2167</v>
      </c>
      <c r="F53" s="112" t="s">
        <v>5476</v>
      </c>
      <c r="G53" s="112"/>
      <c r="H53" s="112"/>
      <c r="I53" s="112" t="s">
        <v>88</v>
      </c>
      <c r="J53" s="112">
        <v>4694</v>
      </c>
      <c r="K53" s="112">
        <v>4067361592</v>
      </c>
      <c r="L53" s="112" t="s">
        <v>5474</v>
      </c>
      <c r="M53" s="115" t="s">
        <v>5475</v>
      </c>
      <c r="N53" s="114">
        <v>44854</v>
      </c>
      <c r="O53" s="117">
        <v>11576.94</v>
      </c>
      <c r="P53" s="113" t="s">
        <v>26</v>
      </c>
      <c r="Q53" s="112" t="s">
        <v>3349</v>
      </c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</row>
    <row r="54" spans="1:41" ht="85.5" x14ac:dyDescent="0.2">
      <c r="A54" s="112">
        <v>51101</v>
      </c>
      <c r="B54" s="113">
        <v>44</v>
      </c>
      <c r="C54" s="163" t="s">
        <v>5482</v>
      </c>
      <c r="D54" s="112" t="s">
        <v>5483</v>
      </c>
      <c r="E54" s="112" t="s">
        <v>2167</v>
      </c>
      <c r="F54" s="112" t="s">
        <v>5484</v>
      </c>
      <c r="G54" s="112"/>
      <c r="H54" s="112"/>
      <c r="I54" s="112" t="s">
        <v>88</v>
      </c>
      <c r="J54" s="112">
        <v>4694</v>
      </c>
      <c r="K54" s="112">
        <v>4067361592</v>
      </c>
      <c r="L54" s="112" t="s">
        <v>5474</v>
      </c>
      <c r="M54" s="115" t="s">
        <v>5475</v>
      </c>
      <c r="N54" s="114">
        <v>44854</v>
      </c>
      <c r="O54" s="117">
        <v>7302.75</v>
      </c>
      <c r="P54" s="113" t="s">
        <v>26</v>
      </c>
      <c r="Q54" s="112" t="s">
        <v>3349</v>
      </c>
      <c r="R54"/>
    </row>
    <row r="55" spans="1:41" ht="28.5" x14ac:dyDescent="0.2">
      <c r="A55" s="112">
        <v>52101</v>
      </c>
      <c r="B55" s="113">
        <v>45</v>
      </c>
      <c r="C55" s="163" t="s">
        <v>5556</v>
      </c>
      <c r="D55" s="112" t="s">
        <v>5555</v>
      </c>
      <c r="E55" s="112" t="s">
        <v>2169</v>
      </c>
      <c r="F55" s="112" t="s">
        <v>5557</v>
      </c>
      <c r="G55" s="112" t="s">
        <v>5560</v>
      </c>
      <c r="H55" s="112" t="s">
        <v>5561</v>
      </c>
      <c r="I55" s="112" t="s">
        <v>88</v>
      </c>
      <c r="J55" s="112"/>
      <c r="K55" s="112"/>
      <c r="L55" s="112" t="s">
        <v>5559</v>
      </c>
      <c r="M55" s="115" t="s">
        <v>5558</v>
      </c>
      <c r="N55" s="114">
        <v>44887</v>
      </c>
      <c r="O55" s="117">
        <v>14732</v>
      </c>
      <c r="P55" s="113" t="s">
        <v>26</v>
      </c>
      <c r="Q55" s="112" t="s">
        <v>3349</v>
      </c>
      <c r="R55"/>
    </row>
    <row r="56" spans="1:41" s="80" customFormat="1" ht="25.5" customHeight="1" x14ac:dyDescent="0.2">
      <c r="A56" s="377" t="s">
        <v>4907</v>
      </c>
      <c r="B56" s="378"/>
      <c r="C56" s="378"/>
      <c r="D56" s="378"/>
      <c r="E56" s="378"/>
      <c r="F56" s="378"/>
      <c r="G56" s="378"/>
      <c r="H56" s="378"/>
      <c r="I56" s="378"/>
      <c r="J56" s="378"/>
      <c r="K56" s="378"/>
      <c r="L56" s="378"/>
      <c r="M56" s="378"/>
      <c r="N56" s="378"/>
      <c r="O56" s="378"/>
      <c r="P56" s="378"/>
      <c r="Q56" s="378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</row>
    <row r="57" spans="1:41" s="21" customFormat="1" ht="57" customHeight="1" x14ac:dyDescent="0.2">
      <c r="A57" s="112">
        <v>5111</v>
      </c>
      <c r="B57" s="113">
        <v>46</v>
      </c>
      <c r="C57" s="163" t="s">
        <v>787</v>
      </c>
      <c r="D57" s="112" t="s">
        <v>534</v>
      </c>
      <c r="E57" s="112" t="s">
        <v>2168</v>
      </c>
      <c r="F57" s="112" t="s">
        <v>386</v>
      </c>
      <c r="G57" s="112" t="s">
        <v>387</v>
      </c>
      <c r="H57" s="112"/>
      <c r="I57" s="112" t="s">
        <v>594</v>
      </c>
      <c r="J57" s="112">
        <v>866</v>
      </c>
      <c r="K57" s="112">
        <v>0</v>
      </c>
      <c r="L57" s="112" t="s">
        <v>349</v>
      </c>
      <c r="M57" s="115" t="s">
        <v>1995</v>
      </c>
      <c r="N57" s="114">
        <v>37289</v>
      </c>
      <c r="O57" s="117">
        <v>1281.56</v>
      </c>
      <c r="P57" s="113" t="s">
        <v>323</v>
      </c>
      <c r="Q57" s="112" t="s">
        <v>5332</v>
      </c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</row>
    <row r="58" spans="1:41" s="21" customFormat="1" ht="100.5" customHeight="1" x14ac:dyDescent="0.2">
      <c r="A58" s="112">
        <v>5111</v>
      </c>
      <c r="B58" s="113">
        <v>47</v>
      </c>
      <c r="C58" s="163" t="s">
        <v>804</v>
      </c>
      <c r="D58" s="112" t="s">
        <v>675</v>
      </c>
      <c r="E58" s="112" t="s">
        <v>2169</v>
      </c>
      <c r="F58" s="112" t="s">
        <v>676</v>
      </c>
      <c r="G58" s="112"/>
      <c r="H58" s="112"/>
      <c r="I58" s="112" t="s">
        <v>677</v>
      </c>
      <c r="J58" s="112">
        <v>4486</v>
      </c>
      <c r="K58" s="112">
        <v>340</v>
      </c>
      <c r="L58" s="112" t="s">
        <v>678</v>
      </c>
      <c r="M58" s="115" t="s">
        <v>679</v>
      </c>
      <c r="N58" s="114">
        <v>40438</v>
      </c>
      <c r="O58" s="117">
        <v>8719.89</v>
      </c>
      <c r="P58" s="113" t="s">
        <v>214</v>
      </c>
      <c r="Q58" s="112" t="s">
        <v>3219</v>
      </c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</row>
    <row r="59" spans="1:41" ht="139.5" customHeight="1" x14ac:dyDescent="0.2">
      <c r="A59" s="112">
        <v>5111</v>
      </c>
      <c r="B59" s="113">
        <v>48</v>
      </c>
      <c r="C59" s="163" t="s">
        <v>3367</v>
      </c>
      <c r="D59" s="112" t="s">
        <v>3386</v>
      </c>
      <c r="E59" s="112" t="s">
        <v>2167</v>
      </c>
      <c r="F59" s="112" t="s">
        <v>467</v>
      </c>
      <c r="G59" s="112" t="s">
        <v>586</v>
      </c>
      <c r="H59" s="112" t="s">
        <v>586</v>
      </c>
      <c r="I59" s="112" t="s">
        <v>357</v>
      </c>
      <c r="J59" s="112">
        <v>3711</v>
      </c>
      <c r="K59" s="112" t="s">
        <v>3440</v>
      </c>
      <c r="L59" s="112" t="s">
        <v>3199</v>
      </c>
      <c r="M59" s="115" t="s">
        <v>3402</v>
      </c>
      <c r="N59" s="114">
        <v>42647</v>
      </c>
      <c r="O59" s="117">
        <v>11136</v>
      </c>
      <c r="P59" s="112" t="s">
        <v>214</v>
      </c>
      <c r="Q59" s="112" t="s">
        <v>3219</v>
      </c>
      <c r="R59"/>
    </row>
    <row r="60" spans="1:41" ht="149.25" customHeight="1" x14ac:dyDescent="0.2">
      <c r="A60" s="112">
        <v>5111</v>
      </c>
      <c r="B60" s="113">
        <v>49</v>
      </c>
      <c r="C60" s="163" t="s">
        <v>3368</v>
      </c>
      <c r="D60" s="112" t="s">
        <v>3386</v>
      </c>
      <c r="E60" s="112" t="s">
        <v>2167</v>
      </c>
      <c r="F60" s="112" t="s">
        <v>467</v>
      </c>
      <c r="G60" s="112" t="s">
        <v>586</v>
      </c>
      <c r="H60" s="112" t="s">
        <v>586</v>
      </c>
      <c r="I60" s="112" t="s">
        <v>357</v>
      </c>
      <c r="J60" s="112">
        <v>3711</v>
      </c>
      <c r="K60" s="112" t="s">
        <v>3440</v>
      </c>
      <c r="L60" s="112" t="s">
        <v>3199</v>
      </c>
      <c r="M60" s="115" t="s">
        <v>3402</v>
      </c>
      <c r="N60" s="114">
        <v>42647</v>
      </c>
      <c r="O60" s="117">
        <v>11136</v>
      </c>
      <c r="P60" s="112" t="s">
        <v>214</v>
      </c>
      <c r="Q60" s="112" t="s">
        <v>3219</v>
      </c>
      <c r="R60"/>
    </row>
    <row r="61" spans="1:41" ht="100.5" customHeight="1" x14ac:dyDescent="0.2">
      <c r="A61" s="112">
        <v>5191</v>
      </c>
      <c r="B61" s="113">
        <v>50</v>
      </c>
      <c r="C61" s="163" t="s">
        <v>3415</v>
      </c>
      <c r="D61" s="112" t="s">
        <v>3422</v>
      </c>
      <c r="E61" s="112" t="s">
        <v>2168</v>
      </c>
      <c r="F61" s="112" t="s">
        <v>737</v>
      </c>
      <c r="G61" s="112" t="s">
        <v>3424</v>
      </c>
      <c r="H61" s="112" t="s">
        <v>3428</v>
      </c>
      <c r="I61" s="112" t="s">
        <v>530</v>
      </c>
      <c r="J61" s="112">
        <v>4657</v>
      </c>
      <c r="K61" s="112" t="s">
        <v>3441</v>
      </c>
      <c r="L61" s="112" t="s">
        <v>3199</v>
      </c>
      <c r="M61" s="115" t="s">
        <v>3435</v>
      </c>
      <c r="N61" s="114">
        <v>42696</v>
      </c>
      <c r="O61" s="117">
        <v>8033</v>
      </c>
      <c r="P61" s="112" t="s">
        <v>214</v>
      </c>
      <c r="Q61" s="112" t="s">
        <v>3219</v>
      </c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</row>
    <row r="62" spans="1:41" s="80" customFormat="1" ht="85.5" x14ac:dyDescent="0.2">
      <c r="A62" s="112">
        <v>51101</v>
      </c>
      <c r="B62" s="113">
        <v>51</v>
      </c>
      <c r="C62" s="163" t="s">
        <v>4485</v>
      </c>
      <c r="D62" s="112" t="s">
        <v>4479</v>
      </c>
      <c r="E62" s="112" t="s">
        <v>2167</v>
      </c>
      <c r="F62" s="112" t="s">
        <v>467</v>
      </c>
      <c r="G62" s="112" t="s">
        <v>4480</v>
      </c>
      <c r="H62" s="112"/>
      <c r="I62" s="112" t="s">
        <v>88</v>
      </c>
      <c r="J62" s="112">
        <v>6243</v>
      </c>
      <c r="K62" s="112">
        <v>4064698533</v>
      </c>
      <c r="L62" s="112" t="s">
        <v>4476</v>
      </c>
      <c r="M62" s="115" t="s">
        <v>1850</v>
      </c>
      <c r="N62" s="114">
        <v>44195</v>
      </c>
      <c r="O62" s="117">
        <v>2053.1999999999998</v>
      </c>
      <c r="P62" s="113" t="s">
        <v>26</v>
      </c>
      <c r="Q62" s="112" t="s">
        <v>3219</v>
      </c>
    </row>
    <row r="63" spans="1:41" s="80" customFormat="1" ht="85.5" x14ac:dyDescent="0.2">
      <c r="A63" s="112">
        <v>51101</v>
      </c>
      <c r="B63" s="113">
        <v>52</v>
      </c>
      <c r="C63" s="163" t="s">
        <v>4492</v>
      </c>
      <c r="D63" s="112" t="s">
        <v>4479</v>
      </c>
      <c r="E63" s="112" t="s">
        <v>2167</v>
      </c>
      <c r="F63" s="112" t="s">
        <v>467</v>
      </c>
      <c r="G63" s="112" t="s">
        <v>4480</v>
      </c>
      <c r="H63" s="112"/>
      <c r="I63" s="112" t="s">
        <v>88</v>
      </c>
      <c r="J63" s="112">
        <v>6243</v>
      </c>
      <c r="K63" s="112">
        <v>4064698533</v>
      </c>
      <c r="L63" s="112" t="s">
        <v>4476</v>
      </c>
      <c r="M63" s="115" t="s">
        <v>1850</v>
      </c>
      <c r="N63" s="114">
        <v>44195</v>
      </c>
      <c r="O63" s="117">
        <v>2053.1999999999998</v>
      </c>
      <c r="P63" s="113" t="s">
        <v>26</v>
      </c>
      <c r="Q63" s="112" t="s">
        <v>3219</v>
      </c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</row>
    <row r="64" spans="1:41" ht="85.5" x14ac:dyDescent="0.2">
      <c r="A64" s="112">
        <v>51501</v>
      </c>
      <c r="B64" s="113">
        <v>53</v>
      </c>
      <c r="C64" s="163" t="s">
        <v>5504</v>
      </c>
      <c r="D64" s="112" t="s">
        <v>4308</v>
      </c>
      <c r="E64" s="112" t="s">
        <v>2167</v>
      </c>
      <c r="F64" s="112" t="s">
        <v>4332</v>
      </c>
      <c r="G64" s="112" t="s">
        <v>5539</v>
      </c>
      <c r="H64" s="112" t="s">
        <v>5538</v>
      </c>
      <c r="I64" s="112" t="s">
        <v>530</v>
      </c>
      <c r="J64" s="112">
        <v>4693</v>
      </c>
      <c r="K64" s="112">
        <v>4067361592</v>
      </c>
      <c r="L64" s="112" t="s">
        <v>5474</v>
      </c>
      <c r="M64" s="115" t="s">
        <v>5503</v>
      </c>
      <c r="N64" s="114">
        <v>44865</v>
      </c>
      <c r="O64" s="117">
        <v>57853.78</v>
      </c>
      <c r="P64" s="113" t="s">
        <v>26</v>
      </c>
      <c r="Q64" s="112" t="s">
        <v>3219</v>
      </c>
      <c r="R64"/>
    </row>
    <row r="65" spans="1:41" s="80" customFormat="1" ht="25.5" x14ac:dyDescent="0.2">
      <c r="A65" s="377" t="s">
        <v>4908</v>
      </c>
      <c r="B65" s="378"/>
      <c r="C65" s="378"/>
      <c r="D65" s="378"/>
      <c r="E65" s="378"/>
      <c r="F65" s="378"/>
      <c r="G65" s="378"/>
      <c r="H65" s="378"/>
      <c r="I65" s="378"/>
      <c r="J65" s="378"/>
      <c r="K65" s="378"/>
      <c r="L65" s="378"/>
      <c r="M65" s="378"/>
      <c r="N65" s="378"/>
      <c r="O65" s="378"/>
      <c r="P65" s="378"/>
      <c r="Q65" s="378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</row>
    <row r="66" spans="1:41" s="21" customFormat="1" ht="57" customHeight="1" x14ac:dyDescent="0.2">
      <c r="A66" s="112">
        <v>5111</v>
      </c>
      <c r="B66" s="113">
        <v>54</v>
      </c>
      <c r="C66" s="163" t="s">
        <v>814</v>
      </c>
      <c r="D66" s="112" t="s">
        <v>280</v>
      </c>
      <c r="E66" s="112" t="s">
        <v>2169</v>
      </c>
      <c r="F66" s="112"/>
      <c r="G66" s="112"/>
      <c r="H66" s="112"/>
      <c r="I66" s="112" t="s">
        <v>88</v>
      </c>
      <c r="J66" s="112">
        <v>0</v>
      </c>
      <c r="K66" s="112">
        <v>0</v>
      </c>
      <c r="L66" s="112"/>
      <c r="M66" s="115"/>
      <c r="N66" s="114">
        <v>35953</v>
      </c>
      <c r="O66" s="117">
        <v>895.85</v>
      </c>
      <c r="P66" s="113" t="s">
        <v>214</v>
      </c>
      <c r="Q66" s="112" t="s">
        <v>4941</v>
      </c>
    </row>
    <row r="67" spans="1:41" s="21" customFormat="1" ht="57" customHeight="1" x14ac:dyDescent="0.2">
      <c r="A67" s="112">
        <v>5111</v>
      </c>
      <c r="B67" s="113">
        <v>55</v>
      </c>
      <c r="C67" s="163" t="s">
        <v>812</v>
      </c>
      <c r="D67" s="112" t="s">
        <v>571</v>
      </c>
      <c r="E67" s="112" t="s">
        <v>2168</v>
      </c>
      <c r="F67" s="112"/>
      <c r="G67" s="112"/>
      <c r="H67" s="112"/>
      <c r="I67" s="112" t="s">
        <v>176</v>
      </c>
      <c r="J67" s="112">
        <v>7726</v>
      </c>
      <c r="K67" s="112">
        <v>4578</v>
      </c>
      <c r="L67" s="112" t="s">
        <v>367</v>
      </c>
      <c r="M67" s="115" t="s">
        <v>1850</v>
      </c>
      <c r="N67" s="114">
        <v>39755</v>
      </c>
      <c r="O67" s="117">
        <v>1459.35</v>
      </c>
      <c r="P67" s="113" t="s">
        <v>214</v>
      </c>
      <c r="Q67" s="112" t="s">
        <v>4941</v>
      </c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</row>
    <row r="68" spans="1:41" ht="83.25" customHeight="1" x14ac:dyDescent="0.2">
      <c r="A68" s="112">
        <v>5151</v>
      </c>
      <c r="B68" s="113">
        <v>56</v>
      </c>
      <c r="C68" s="163" t="s">
        <v>1546</v>
      </c>
      <c r="D68" s="112" t="s">
        <v>300</v>
      </c>
      <c r="E68" s="112" t="s">
        <v>2169</v>
      </c>
      <c r="F68" s="112" t="s">
        <v>83</v>
      </c>
      <c r="G68" s="112" t="s">
        <v>1543</v>
      </c>
      <c r="H68" s="112" t="s">
        <v>1544</v>
      </c>
      <c r="I68" s="112" t="s">
        <v>88</v>
      </c>
      <c r="J68" s="112">
        <v>6123</v>
      </c>
      <c r="K68" s="112">
        <v>1067</v>
      </c>
      <c r="L68" s="112" t="s">
        <v>219</v>
      </c>
      <c r="M68" s="115" t="s">
        <v>1545</v>
      </c>
      <c r="N68" s="114">
        <v>40861</v>
      </c>
      <c r="O68" s="117">
        <v>8235.19</v>
      </c>
      <c r="P68" s="113" t="s">
        <v>214</v>
      </c>
      <c r="Q68" s="112" t="s">
        <v>4941</v>
      </c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</row>
    <row r="69" spans="1:41" ht="66" customHeight="1" x14ac:dyDescent="0.2">
      <c r="A69" s="112">
        <v>5151</v>
      </c>
      <c r="B69" s="113">
        <v>57</v>
      </c>
      <c r="C69" s="163" t="s">
        <v>1715</v>
      </c>
      <c r="D69" s="112" t="s">
        <v>1716</v>
      </c>
      <c r="E69" s="112" t="s">
        <v>2168</v>
      </c>
      <c r="F69" s="112" t="s">
        <v>356</v>
      </c>
      <c r="G69" s="112" t="s">
        <v>5177</v>
      </c>
      <c r="H69" s="112" t="s">
        <v>5178</v>
      </c>
      <c r="I69" s="112" t="s">
        <v>530</v>
      </c>
      <c r="J69" s="112">
        <v>3081</v>
      </c>
      <c r="K69" s="112">
        <v>143004</v>
      </c>
      <c r="L69" s="112" t="s">
        <v>1693</v>
      </c>
      <c r="M69" s="115" t="s">
        <v>1737</v>
      </c>
      <c r="N69" s="114">
        <v>41441</v>
      </c>
      <c r="O69" s="117">
        <v>8408.84</v>
      </c>
      <c r="P69" s="113" t="s">
        <v>214</v>
      </c>
      <c r="Q69" s="112" t="s">
        <v>4941</v>
      </c>
      <c r="R69"/>
    </row>
    <row r="70" spans="1:41" ht="57" x14ac:dyDescent="0.2">
      <c r="A70" s="112">
        <v>51901</v>
      </c>
      <c r="B70" s="113">
        <v>58</v>
      </c>
      <c r="C70" s="163" t="s">
        <v>4797</v>
      </c>
      <c r="D70" s="112" t="s">
        <v>4798</v>
      </c>
      <c r="E70" s="112" t="s">
        <v>2168</v>
      </c>
      <c r="F70" s="112" t="s">
        <v>4799</v>
      </c>
      <c r="G70" s="112" t="s">
        <v>4800</v>
      </c>
      <c r="H70" s="112" t="s">
        <v>4801</v>
      </c>
      <c r="I70" s="112" t="s">
        <v>530</v>
      </c>
      <c r="J70" s="112">
        <v>4242</v>
      </c>
      <c r="K70" s="112">
        <v>4064698566</v>
      </c>
      <c r="L70" s="112" t="s">
        <v>4299</v>
      </c>
      <c r="M70" s="115">
        <v>967</v>
      </c>
      <c r="N70" s="114">
        <v>44379</v>
      </c>
      <c r="O70" s="117">
        <v>6299.99</v>
      </c>
      <c r="P70" s="112" t="s">
        <v>26</v>
      </c>
      <c r="Q70" s="112" t="s">
        <v>4941</v>
      </c>
      <c r="R70"/>
    </row>
    <row r="71" spans="1:41" s="21" customFormat="1" ht="25.5" x14ac:dyDescent="0.2">
      <c r="A71" s="377" t="s">
        <v>4909</v>
      </c>
      <c r="B71" s="378"/>
      <c r="C71" s="378"/>
      <c r="D71" s="378"/>
      <c r="E71" s="378"/>
      <c r="F71" s="378"/>
      <c r="G71" s="378"/>
      <c r="H71" s="378"/>
      <c r="I71" s="378"/>
      <c r="J71" s="378"/>
      <c r="K71" s="378"/>
      <c r="L71" s="378"/>
      <c r="M71" s="378"/>
      <c r="N71" s="378"/>
      <c r="O71" s="378"/>
      <c r="P71" s="378"/>
      <c r="Q71" s="378"/>
    </row>
    <row r="72" spans="1:41" s="21" customFormat="1" ht="90.75" customHeight="1" x14ac:dyDescent="0.2">
      <c r="A72" s="112">
        <v>5111</v>
      </c>
      <c r="B72" s="113">
        <v>59</v>
      </c>
      <c r="C72" s="163" t="s">
        <v>1552</v>
      </c>
      <c r="D72" s="112" t="s">
        <v>535</v>
      </c>
      <c r="E72" s="112" t="s">
        <v>2168</v>
      </c>
      <c r="F72" s="112"/>
      <c r="G72" s="112"/>
      <c r="H72" s="112"/>
      <c r="I72" s="112"/>
      <c r="J72" s="112">
        <v>0</v>
      </c>
      <c r="K72" s="112">
        <v>0</v>
      </c>
      <c r="L72" s="112"/>
      <c r="M72" s="115"/>
      <c r="N72" s="114">
        <v>35795</v>
      </c>
      <c r="O72" s="117">
        <v>590</v>
      </c>
      <c r="P72" s="113" t="s">
        <v>323</v>
      </c>
      <c r="Q72" s="112" t="s">
        <v>3217</v>
      </c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</row>
    <row r="73" spans="1:41" s="21" customFormat="1" ht="57" customHeight="1" x14ac:dyDescent="0.2">
      <c r="A73" s="112">
        <v>5111</v>
      </c>
      <c r="B73" s="113">
        <v>60</v>
      </c>
      <c r="C73" s="163" t="s">
        <v>806</v>
      </c>
      <c r="D73" s="112" t="s">
        <v>268</v>
      </c>
      <c r="E73" s="112" t="s">
        <v>2169</v>
      </c>
      <c r="F73" s="112"/>
      <c r="G73" s="112"/>
      <c r="H73" s="112"/>
      <c r="I73" s="112" t="s">
        <v>588</v>
      </c>
      <c r="J73" s="112">
        <v>8021</v>
      </c>
      <c r="K73" s="112">
        <v>860</v>
      </c>
      <c r="L73" s="112" t="s">
        <v>64</v>
      </c>
      <c r="M73" s="115" t="s">
        <v>1992</v>
      </c>
      <c r="N73" s="114">
        <v>39401</v>
      </c>
      <c r="O73" s="117">
        <v>5428</v>
      </c>
      <c r="P73" s="113" t="s">
        <v>323</v>
      </c>
      <c r="Q73" s="112" t="s">
        <v>3217</v>
      </c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</row>
    <row r="74" spans="1:41" s="21" customFormat="1" ht="57" customHeight="1" x14ac:dyDescent="0.2">
      <c r="A74" s="112">
        <v>5111</v>
      </c>
      <c r="B74" s="113">
        <v>61</v>
      </c>
      <c r="C74" s="163" t="s">
        <v>788</v>
      </c>
      <c r="D74" s="112" t="s">
        <v>555</v>
      </c>
      <c r="E74" s="112" t="s">
        <v>2168</v>
      </c>
      <c r="F74" s="112" t="s">
        <v>467</v>
      </c>
      <c r="G74" s="112"/>
      <c r="H74" s="112"/>
      <c r="I74" s="112" t="s">
        <v>422</v>
      </c>
      <c r="J74" s="112">
        <v>5066</v>
      </c>
      <c r="K74" s="112">
        <v>1588</v>
      </c>
      <c r="L74" s="112" t="s">
        <v>324</v>
      </c>
      <c r="M74" s="115" t="s">
        <v>1996</v>
      </c>
      <c r="N74" s="114">
        <v>39632</v>
      </c>
      <c r="O74" s="117">
        <v>1484.42</v>
      </c>
      <c r="P74" s="113" t="s">
        <v>323</v>
      </c>
      <c r="Q74" s="112" t="s">
        <v>3217</v>
      </c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</row>
    <row r="75" spans="1:41" s="21" customFormat="1" ht="57" customHeight="1" x14ac:dyDescent="0.2">
      <c r="A75" s="112">
        <v>5111</v>
      </c>
      <c r="B75" s="113">
        <v>62</v>
      </c>
      <c r="C75" s="163" t="s">
        <v>807</v>
      </c>
      <c r="D75" s="112" t="s">
        <v>268</v>
      </c>
      <c r="E75" s="112" t="s">
        <v>2169</v>
      </c>
      <c r="F75" s="112"/>
      <c r="G75" s="112"/>
      <c r="H75" s="112"/>
      <c r="I75" s="112" t="s">
        <v>470</v>
      </c>
      <c r="J75" s="112">
        <v>1584</v>
      </c>
      <c r="K75" s="112">
        <v>5064</v>
      </c>
      <c r="L75" s="112" t="s">
        <v>324</v>
      </c>
      <c r="M75" s="115" t="s">
        <v>1993</v>
      </c>
      <c r="N75" s="114">
        <v>39632</v>
      </c>
      <c r="O75" s="117">
        <v>3399.11</v>
      </c>
      <c r="P75" s="113" t="s">
        <v>323</v>
      </c>
      <c r="Q75" s="112" t="s">
        <v>3217</v>
      </c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</row>
    <row r="76" spans="1:41" ht="100.5" customHeight="1" x14ac:dyDescent="0.2">
      <c r="A76" s="112">
        <v>52301</v>
      </c>
      <c r="B76" s="113">
        <v>63</v>
      </c>
      <c r="C76" s="163" t="s">
        <v>4858</v>
      </c>
      <c r="D76" s="112" t="s">
        <v>4859</v>
      </c>
      <c r="E76" s="112" t="s">
        <v>2167</v>
      </c>
      <c r="F76" s="112" t="s">
        <v>163</v>
      </c>
      <c r="G76" s="112" t="s">
        <v>4860</v>
      </c>
      <c r="H76" s="112" t="s">
        <v>4861</v>
      </c>
      <c r="I76" s="112" t="s">
        <v>88</v>
      </c>
      <c r="J76" s="112">
        <v>2789</v>
      </c>
      <c r="K76" s="112" t="s">
        <v>3604</v>
      </c>
      <c r="L76" s="112" t="s">
        <v>3551</v>
      </c>
      <c r="M76" s="115" t="s">
        <v>3552</v>
      </c>
      <c r="N76" s="114">
        <v>42977</v>
      </c>
      <c r="O76" s="117">
        <v>31436</v>
      </c>
      <c r="P76" s="113" t="s">
        <v>2199</v>
      </c>
      <c r="Q76" s="112" t="s">
        <v>3217</v>
      </c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</row>
    <row r="77" spans="1:41" s="80" customFormat="1" ht="65.25" customHeight="1" x14ac:dyDescent="0.2">
      <c r="A77" s="112">
        <v>51501</v>
      </c>
      <c r="B77" s="113">
        <v>64</v>
      </c>
      <c r="C77" s="163" t="s">
        <v>3784</v>
      </c>
      <c r="D77" s="112" t="s">
        <v>3778</v>
      </c>
      <c r="E77" s="112" t="s">
        <v>2168</v>
      </c>
      <c r="F77" s="112" t="s">
        <v>426</v>
      </c>
      <c r="G77" s="112" t="s">
        <v>3785</v>
      </c>
      <c r="H77" s="112" t="s">
        <v>3786</v>
      </c>
      <c r="I77" s="112" t="s">
        <v>88</v>
      </c>
      <c r="J77" s="112">
        <v>911</v>
      </c>
      <c r="K77" s="112"/>
      <c r="L77" s="112" t="s">
        <v>3782</v>
      </c>
      <c r="M77" s="115" t="s">
        <v>3783</v>
      </c>
      <c r="N77" s="114">
        <v>43440</v>
      </c>
      <c r="O77" s="117">
        <v>22040</v>
      </c>
      <c r="P77" s="113" t="s">
        <v>1997</v>
      </c>
      <c r="Q77" s="112" t="s">
        <v>3217</v>
      </c>
    </row>
    <row r="78" spans="1:41" s="80" customFormat="1" ht="56.25" customHeight="1" x14ac:dyDescent="0.2">
      <c r="A78" s="112">
        <v>51501</v>
      </c>
      <c r="B78" s="113">
        <v>65</v>
      </c>
      <c r="C78" s="163" t="s">
        <v>3768</v>
      </c>
      <c r="D78" s="112" t="s">
        <v>3764</v>
      </c>
      <c r="E78" s="112" t="s">
        <v>2168</v>
      </c>
      <c r="F78" s="112" t="s">
        <v>3645</v>
      </c>
      <c r="G78" s="112" t="s">
        <v>3765</v>
      </c>
      <c r="H78" s="112" t="s">
        <v>3769</v>
      </c>
      <c r="I78" s="112" t="s">
        <v>88</v>
      </c>
      <c r="J78" s="112">
        <v>3636</v>
      </c>
      <c r="K78" s="112"/>
      <c r="L78" s="112" t="s">
        <v>3767</v>
      </c>
      <c r="M78" s="115" t="s">
        <v>1908</v>
      </c>
      <c r="N78" s="114">
        <v>43418</v>
      </c>
      <c r="O78" s="117">
        <v>8700</v>
      </c>
      <c r="P78" s="113" t="s">
        <v>26</v>
      </c>
      <c r="Q78" s="112" t="s">
        <v>3217</v>
      </c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</row>
    <row r="79" spans="1:41" s="80" customFormat="1" ht="89.25" customHeight="1" x14ac:dyDescent="0.2">
      <c r="A79" s="112">
        <v>51901</v>
      </c>
      <c r="B79" s="113">
        <v>66</v>
      </c>
      <c r="C79" s="163" t="s">
        <v>4135</v>
      </c>
      <c r="D79" s="112" t="s">
        <v>4136</v>
      </c>
      <c r="E79" s="112" t="s">
        <v>2168</v>
      </c>
      <c r="F79" s="112" t="s">
        <v>4052</v>
      </c>
      <c r="G79" s="112" t="s">
        <v>4137</v>
      </c>
      <c r="H79" s="112" t="s">
        <v>4138</v>
      </c>
      <c r="I79" s="112" t="s">
        <v>530</v>
      </c>
      <c r="J79" s="112"/>
      <c r="K79" s="112"/>
      <c r="L79" s="112" t="s">
        <v>3883</v>
      </c>
      <c r="M79" s="115" t="s">
        <v>4139</v>
      </c>
      <c r="N79" s="114">
        <v>43649</v>
      </c>
      <c r="O79" s="117">
        <v>5823.2</v>
      </c>
      <c r="P79" s="113" t="s">
        <v>26</v>
      </c>
      <c r="Q79" s="112" t="s">
        <v>3217</v>
      </c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</row>
    <row r="80" spans="1:41" s="80" customFormat="1" ht="28.5" x14ac:dyDescent="0.2">
      <c r="A80" s="112">
        <v>52301</v>
      </c>
      <c r="B80" s="113">
        <v>67</v>
      </c>
      <c r="C80" s="163" t="s">
        <v>4364</v>
      </c>
      <c r="D80" s="112" t="s">
        <v>4365</v>
      </c>
      <c r="E80" s="112" t="s">
        <v>2168</v>
      </c>
      <c r="F80" s="112" t="s">
        <v>163</v>
      </c>
      <c r="G80" s="112" t="s">
        <v>4366</v>
      </c>
      <c r="H80" s="112" t="s">
        <v>4367</v>
      </c>
      <c r="I80" s="112" t="s">
        <v>88</v>
      </c>
      <c r="J80" s="112"/>
      <c r="K80" s="112"/>
      <c r="L80" s="112" t="s">
        <v>4299</v>
      </c>
      <c r="M80" s="115" t="s">
        <v>4368</v>
      </c>
      <c r="N80" s="114">
        <v>43971</v>
      </c>
      <c r="O80" s="117">
        <v>66665.429999999993</v>
      </c>
      <c r="P80" s="113" t="s">
        <v>26</v>
      </c>
      <c r="Q80" s="112" t="s">
        <v>3217</v>
      </c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</row>
    <row r="81" spans="1:41" s="80" customFormat="1" ht="57" x14ac:dyDescent="0.2">
      <c r="A81" s="112">
        <v>51501</v>
      </c>
      <c r="B81" s="113">
        <v>68</v>
      </c>
      <c r="C81" s="163" t="s">
        <v>5319</v>
      </c>
      <c r="D81" s="112" t="s">
        <v>5375</v>
      </c>
      <c r="E81" s="112" t="s">
        <v>2169</v>
      </c>
      <c r="F81" s="112" t="s">
        <v>5359</v>
      </c>
      <c r="G81" s="167" t="s">
        <v>5361</v>
      </c>
      <c r="H81" s="112" t="s">
        <v>5320</v>
      </c>
      <c r="I81" s="112" t="s">
        <v>88</v>
      </c>
      <c r="J81" s="112">
        <v>3045</v>
      </c>
      <c r="K81" s="112">
        <v>4066371956</v>
      </c>
      <c r="L81" s="112" t="s">
        <v>5282</v>
      </c>
      <c r="M81" s="115" t="s">
        <v>5310</v>
      </c>
      <c r="N81" s="114">
        <v>44749</v>
      </c>
      <c r="O81" s="117">
        <v>14523.2</v>
      </c>
      <c r="P81" s="112" t="s">
        <v>3862</v>
      </c>
      <c r="Q81" s="112" t="s">
        <v>3217</v>
      </c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</row>
    <row r="82" spans="1:41" ht="22.5" customHeight="1" x14ac:dyDescent="0.2">
      <c r="A82" s="377" t="s">
        <v>5167</v>
      </c>
      <c r="B82" s="378"/>
      <c r="C82" s="378"/>
      <c r="D82" s="378"/>
      <c r="E82" s="378"/>
      <c r="F82" s="378"/>
      <c r="G82" s="378"/>
      <c r="H82" s="378"/>
      <c r="I82" s="378"/>
      <c r="J82" s="378"/>
      <c r="K82" s="378"/>
      <c r="L82" s="378"/>
      <c r="M82" s="378"/>
      <c r="N82" s="378"/>
      <c r="O82" s="378"/>
      <c r="P82" s="378"/>
      <c r="Q82" s="378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</row>
    <row r="83" spans="1:41" s="80" customFormat="1" ht="99.75" x14ac:dyDescent="0.2">
      <c r="A83" s="112">
        <v>51501</v>
      </c>
      <c r="B83" s="113">
        <v>69</v>
      </c>
      <c r="C83" s="163" t="s">
        <v>4850</v>
      </c>
      <c r="D83" s="112" t="s">
        <v>1898</v>
      </c>
      <c r="E83" s="112" t="s">
        <v>2167</v>
      </c>
      <c r="F83" s="112" t="s">
        <v>1899</v>
      </c>
      <c r="G83" s="112" t="s">
        <v>1900</v>
      </c>
      <c r="H83" s="112" t="s">
        <v>4851</v>
      </c>
      <c r="I83" s="112" t="s">
        <v>88</v>
      </c>
      <c r="J83" s="112">
        <v>5761</v>
      </c>
      <c r="K83" s="112">
        <v>63167</v>
      </c>
      <c r="L83" s="112" t="s">
        <v>1907</v>
      </c>
      <c r="M83" s="115" t="s">
        <v>1869</v>
      </c>
      <c r="N83" s="114">
        <v>41988</v>
      </c>
      <c r="O83" s="117">
        <v>13999.99</v>
      </c>
      <c r="P83" s="113" t="s">
        <v>214</v>
      </c>
      <c r="Q83" s="112" t="s">
        <v>5252</v>
      </c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</row>
    <row r="84" spans="1:41" s="80" customFormat="1" ht="41.25" customHeight="1" x14ac:dyDescent="0.2">
      <c r="A84" s="112">
        <v>51101</v>
      </c>
      <c r="B84" s="113">
        <v>70</v>
      </c>
      <c r="C84" s="163" t="s">
        <v>4491</v>
      </c>
      <c r="D84" s="112" t="s">
        <v>4479</v>
      </c>
      <c r="E84" s="112" t="s">
        <v>2167</v>
      </c>
      <c r="F84" s="112" t="s">
        <v>467</v>
      </c>
      <c r="G84" s="112" t="s">
        <v>4480</v>
      </c>
      <c r="H84" s="112"/>
      <c r="I84" s="112" t="s">
        <v>88</v>
      </c>
      <c r="J84" s="112">
        <v>6243</v>
      </c>
      <c r="K84" s="112">
        <v>4064698533</v>
      </c>
      <c r="L84" s="112" t="s">
        <v>4476</v>
      </c>
      <c r="M84" s="115" t="s">
        <v>1850</v>
      </c>
      <c r="N84" s="114">
        <v>44195</v>
      </c>
      <c r="O84" s="117">
        <v>2053.1999999999998</v>
      </c>
      <c r="P84" s="113" t="s">
        <v>26</v>
      </c>
      <c r="Q84" s="112" t="s">
        <v>5252</v>
      </c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</row>
    <row r="85" spans="1:41" s="21" customFormat="1" ht="25.5" x14ac:dyDescent="0.2">
      <c r="A85" s="377" t="s">
        <v>4912</v>
      </c>
      <c r="B85" s="378"/>
      <c r="C85" s="378"/>
      <c r="D85" s="378"/>
      <c r="E85" s="378"/>
      <c r="F85" s="378"/>
      <c r="G85" s="378"/>
      <c r="H85" s="378"/>
      <c r="I85" s="378"/>
      <c r="J85" s="378"/>
      <c r="K85" s="378"/>
      <c r="L85" s="378"/>
      <c r="M85" s="378"/>
      <c r="N85" s="378"/>
      <c r="O85" s="378"/>
      <c r="P85" s="378"/>
      <c r="Q85" s="378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</row>
    <row r="86" spans="1:41" s="21" customFormat="1" ht="57" customHeight="1" x14ac:dyDescent="0.2">
      <c r="A86" s="112">
        <v>5111</v>
      </c>
      <c r="B86" s="113">
        <v>71</v>
      </c>
      <c r="C86" s="163" t="s">
        <v>800</v>
      </c>
      <c r="D86" s="112" t="s">
        <v>108</v>
      </c>
      <c r="E86" s="112" t="s">
        <v>2169</v>
      </c>
      <c r="F86" s="112"/>
      <c r="G86" s="112"/>
      <c r="H86" s="112"/>
      <c r="I86" s="112" t="s">
        <v>175</v>
      </c>
      <c r="J86" s="112">
        <v>469</v>
      </c>
      <c r="K86" s="112">
        <v>5618</v>
      </c>
      <c r="L86" s="112" t="s">
        <v>690</v>
      </c>
      <c r="M86" s="115" t="s">
        <v>1991</v>
      </c>
      <c r="N86" s="114">
        <v>40492</v>
      </c>
      <c r="O86" s="117">
        <v>4814</v>
      </c>
      <c r="P86" s="113" t="s">
        <v>214</v>
      </c>
      <c r="Q86" s="112" t="s">
        <v>3838</v>
      </c>
    </row>
    <row r="87" spans="1:41" s="80" customFormat="1" ht="86.25" customHeight="1" x14ac:dyDescent="0.2">
      <c r="A87" s="112">
        <v>5111</v>
      </c>
      <c r="B87" s="113">
        <v>72</v>
      </c>
      <c r="C87" s="163" t="s">
        <v>808</v>
      </c>
      <c r="D87" s="112" t="s">
        <v>353</v>
      </c>
      <c r="E87" s="112" t="s">
        <v>2169</v>
      </c>
      <c r="F87" s="112"/>
      <c r="G87" s="112"/>
      <c r="H87" s="112"/>
      <c r="I87" s="112" t="s">
        <v>175</v>
      </c>
      <c r="J87" s="112">
        <v>468</v>
      </c>
      <c r="K87" s="112">
        <v>5617</v>
      </c>
      <c r="L87" s="112" t="s">
        <v>690</v>
      </c>
      <c r="M87" s="115" t="s">
        <v>1994</v>
      </c>
      <c r="N87" s="114">
        <v>40492</v>
      </c>
      <c r="O87" s="117">
        <v>3520.6</v>
      </c>
      <c r="P87" s="113" t="s">
        <v>323</v>
      </c>
      <c r="Q87" s="112" t="s">
        <v>3838</v>
      </c>
    </row>
    <row r="88" spans="1:41" s="80" customFormat="1" ht="76.5" customHeight="1" x14ac:dyDescent="0.2">
      <c r="A88" s="112">
        <v>51501</v>
      </c>
      <c r="B88" s="113">
        <v>73</v>
      </c>
      <c r="C88" s="163" t="s">
        <v>3841</v>
      </c>
      <c r="D88" s="112" t="s">
        <v>3842</v>
      </c>
      <c r="E88" s="112" t="s">
        <v>2169</v>
      </c>
      <c r="F88" s="112" t="s">
        <v>426</v>
      </c>
      <c r="G88" s="112" t="s">
        <v>3843</v>
      </c>
      <c r="H88" s="112" t="s">
        <v>3844</v>
      </c>
      <c r="I88" s="112" t="s">
        <v>654</v>
      </c>
      <c r="J88" s="112"/>
      <c r="K88" s="112"/>
      <c r="L88" s="112" t="s">
        <v>3845</v>
      </c>
      <c r="M88" s="115" t="s">
        <v>3837</v>
      </c>
      <c r="N88" s="114">
        <v>43483</v>
      </c>
      <c r="O88" s="117">
        <v>15338</v>
      </c>
      <c r="P88" s="113" t="s">
        <v>26</v>
      </c>
      <c r="Q88" s="112" t="s">
        <v>3838</v>
      </c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</row>
    <row r="89" spans="1:41" s="80" customFormat="1" ht="80.25" customHeight="1" x14ac:dyDescent="0.2">
      <c r="A89" s="112">
        <v>51501</v>
      </c>
      <c r="B89" s="113">
        <v>74</v>
      </c>
      <c r="C89" s="163" t="s">
        <v>3839</v>
      </c>
      <c r="D89" s="112" t="s">
        <v>3834</v>
      </c>
      <c r="E89" s="112" t="s">
        <v>2169</v>
      </c>
      <c r="F89" s="112" t="s">
        <v>1854</v>
      </c>
      <c r="G89" s="112" t="s">
        <v>3835</v>
      </c>
      <c r="H89" s="112" t="s">
        <v>3840</v>
      </c>
      <c r="I89" s="112" t="s">
        <v>530</v>
      </c>
      <c r="J89" s="112">
        <v>226</v>
      </c>
      <c r="K89" s="112"/>
      <c r="L89" s="112" t="s">
        <v>683</v>
      </c>
      <c r="M89" s="115" t="s">
        <v>3837</v>
      </c>
      <c r="N89" s="114">
        <v>43483</v>
      </c>
      <c r="O89" s="117">
        <v>11455</v>
      </c>
      <c r="P89" s="113" t="s">
        <v>26</v>
      </c>
      <c r="Q89" s="112" t="s">
        <v>3838</v>
      </c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</row>
    <row r="90" spans="1:41" s="80" customFormat="1" ht="89.25" customHeight="1" x14ac:dyDescent="0.2">
      <c r="A90" s="112">
        <v>51501</v>
      </c>
      <c r="B90" s="113">
        <v>75</v>
      </c>
      <c r="C90" s="163" t="s">
        <v>3833</v>
      </c>
      <c r="D90" s="112" t="s">
        <v>3834</v>
      </c>
      <c r="E90" s="112" t="s">
        <v>2169</v>
      </c>
      <c r="F90" s="112" t="s">
        <v>1854</v>
      </c>
      <c r="G90" s="112" t="s">
        <v>3835</v>
      </c>
      <c r="H90" s="112" t="s">
        <v>3836</v>
      </c>
      <c r="I90" s="112" t="s">
        <v>530</v>
      </c>
      <c r="J90" s="112">
        <v>226</v>
      </c>
      <c r="K90" s="112"/>
      <c r="L90" s="112" t="s">
        <v>683</v>
      </c>
      <c r="M90" s="115" t="s">
        <v>3837</v>
      </c>
      <c r="N90" s="114">
        <v>43483</v>
      </c>
      <c r="O90" s="117">
        <v>11455</v>
      </c>
      <c r="P90" s="113" t="s">
        <v>26</v>
      </c>
      <c r="Q90" s="112" t="s">
        <v>3838</v>
      </c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</row>
    <row r="91" spans="1:41" s="80" customFormat="1" ht="85.5" x14ac:dyDescent="0.2">
      <c r="A91" s="112">
        <v>51501</v>
      </c>
      <c r="B91" s="113">
        <v>76</v>
      </c>
      <c r="C91" s="163" t="s">
        <v>4571</v>
      </c>
      <c r="D91" s="112" t="s">
        <v>4572</v>
      </c>
      <c r="E91" s="112" t="s">
        <v>4127</v>
      </c>
      <c r="F91" s="112" t="s">
        <v>133</v>
      </c>
      <c r="G91" s="112" t="s">
        <v>4573</v>
      </c>
      <c r="H91" s="112" t="s">
        <v>4574</v>
      </c>
      <c r="I91" s="112" t="s">
        <v>4124</v>
      </c>
      <c r="J91" s="112">
        <v>6241</v>
      </c>
      <c r="K91" s="112">
        <v>4064698533</v>
      </c>
      <c r="L91" s="112" t="s">
        <v>4476</v>
      </c>
      <c r="M91" s="115">
        <v>100</v>
      </c>
      <c r="N91" s="114">
        <v>44195</v>
      </c>
      <c r="O91" s="117">
        <v>6960</v>
      </c>
      <c r="P91" s="113" t="s">
        <v>3862</v>
      </c>
      <c r="Q91" s="112" t="s">
        <v>3838</v>
      </c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</row>
    <row r="92" spans="1:41" ht="85.5" x14ac:dyDescent="0.2">
      <c r="A92" s="112">
        <v>51101</v>
      </c>
      <c r="B92" s="113">
        <v>77</v>
      </c>
      <c r="C92" s="163" t="s">
        <v>5525</v>
      </c>
      <c r="D92" s="112" t="s">
        <v>5524</v>
      </c>
      <c r="E92" s="112" t="s">
        <v>2167</v>
      </c>
      <c r="F92" s="112"/>
      <c r="G92" s="112"/>
      <c r="H92" s="112"/>
      <c r="I92" s="112" t="s">
        <v>468</v>
      </c>
      <c r="J92" s="112">
        <v>4694</v>
      </c>
      <c r="K92" s="112">
        <v>4067361592</v>
      </c>
      <c r="L92" s="112" t="s">
        <v>5474</v>
      </c>
      <c r="M92" s="115" t="s">
        <v>5475</v>
      </c>
      <c r="N92" s="114">
        <v>44854</v>
      </c>
      <c r="O92" s="117">
        <v>10358.799999999999</v>
      </c>
      <c r="P92" s="113" t="s">
        <v>26</v>
      </c>
      <c r="Q92" s="112" t="s">
        <v>3838</v>
      </c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</row>
    <row r="93" spans="1:41" s="21" customFormat="1" ht="27" customHeight="1" x14ac:dyDescent="0.2">
      <c r="A93" s="377" t="s">
        <v>5021</v>
      </c>
      <c r="B93" s="378"/>
      <c r="C93" s="378"/>
      <c r="D93" s="378"/>
      <c r="E93" s="378"/>
      <c r="F93" s="378"/>
      <c r="G93" s="378"/>
      <c r="H93" s="378"/>
      <c r="I93" s="378"/>
      <c r="J93" s="378"/>
      <c r="K93" s="378"/>
      <c r="L93" s="378"/>
      <c r="M93" s="378"/>
      <c r="N93" s="378"/>
      <c r="O93" s="378"/>
      <c r="P93" s="378"/>
      <c r="Q93" s="378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</row>
    <row r="94" spans="1:41" s="21" customFormat="1" ht="14.25" x14ac:dyDescent="0.2">
      <c r="A94" s="112">
        <v>5111</v>
      </c>
      <c r="B94" s="80">
        <v>78</v>
      </c>
      <c r="C94" s="163" t="s">
        <v>1551</v>
      </c>
      <c r="D94" s="112" t="s">
        <v>571</v>
      </c>
      <c r="E94" s="112" t="s">
        <v>2168</v>
      </c>
      <c r="F94" s="112"/>
      <c r="G94" s="112"/>
      <c r="H94" s="112"/>
      <c r="I94" s="112" t="s">
        <v>176</v>
      </c>
      <c r="J94" s="112">
        <v>7726</v>
      </c>
      <c r="K94" s="112">
        <v>4578</v>
      </c>
      <c r="L94" s="112" t="s">
        <v>367</v>
      </c>
      <c r="M94" s="115" t="s">
        <v>1850</v>
      </c>
      <c r="N94" s="114">
        <v>39755</v>
      </c>
      <c r="O94" s="117">
        <v>1459.35</v>
      </c>
      <c r="P94" s="113" t="s">
        <v>214</v>
      </c>
      <c r="Q94" s="112" t="s">
        <v>5179</v>
      </c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</row>
    <row r="95" spans="1:41" ht="75" customHeight="1" x14ac:dyDescent="0.2">
      <c r="A95" s="112">
        <v>51501</v>
      </c>
      <c r="B95" s="113">
        <v>79</v>
      </c>
      <c r="C95" s="163" t="s">
        <v>5321</v>
      </c>
      <c r="D95" s="112" t="s">
        <v>5375</v>
      </c>
      <c r="E95" s="112" t="s">
        <v>2169</v>
      </c>
      <c r="F95" s="112" t="s">
        <v>5359</v>
      </c>
      <c r="G95" s="167" t="s">
        <v>5362</v>
      </c>
      <c r="H95" s="112" t="s">
        <v>5322</v>
      </c>
      <c r="I95" s="112" t="s">
        <v>88</v>
      </c>
      <c r="J95" s="112">
        <v>3045</v>
      </c>
      <c r="K95" s="112">
        <v>4066371956</v>
      </c>
      <c r="L95" s="112" t="s">
        <v>5282</v>
      </c>
      <c r="M95" s="115" t="s">
        <v>5310</v>
      </c>
      <c r="N95" s="114">
        <v>44749</v>
      </c>
      <c r="O95" s="117">
        <v>14523.2</v>
      </c>
      <c r="P95" s="112" t="s">
        <v>3862</v>
      </c>
      <c r="Q95" s="112" t="s">
        <v>5179</v>
      </c>
      <c r="R95"/>
    </row>
    <row r="96" spans="1:41" s="80" customFormat="1" ht="48.75" customHeight="1" x14ac:dyDescent="0.2">
      <c r="A96" s="112">
        <v>51501</v>
      </c>
      <c r="B96" s="80">
        <v>80</v>
      </c>
      <c r="C96" s="163" t="s">
        <v>5335</v>
      </c>
      <c r="D96" s="112" t="s">
        <v>5290</v>
      </c>
      <c r="E96" s="112" t="s">
        <v>2169</v>
      </c>
      <c r="F96" s="112" t="s">
        <v>5291</v>
      </c>
      <c r="G96" s="112" t="s">
        <v>5292</v>
      </c>
      <c r="H96" s="112" t="s">
        <v>5336</v>
      </c>
      <c r="I96" s="112" t="s">
        <v>530</v>
      </c>
      <c r="J96" s="112">
        <v>3044</v>
      </c>
      <c r="K96" s="112">
        <v>4066371998</v>
      </c>
      <c r="L96" s="112" t="s">
        <v>5282</v>
      </c>
      <c r="M96" s="115" t="s">
        <v>5288</v>
      </c>
      <c r="N96" s="114">
        <v>44749</v>
      </c>
      <c r="O96" s="117">
        <v>18252.599999999999</v>
      </c>
      <c r="P96" s="112" t="s">
        <v>3862</v>
      </c>
      <c r="Q96" s="112" t="s">
        <v>5179</v>
      </c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</row>
    <row r="97" spans="1:41" ht="85.5" x14ac:dyDescent="0.2">
      <c r="A97" s="112">
        <v>51101</v>
      </c>
      <c r="B97" s="80">
        <v>81</v>
      </c>
      <c r="C97" s="163" t="s">
        <v>5526</v>
      </c>
      <c r="D97" s="112" t="s">
        <v>5524</v>
      </c>
      <c r="E97" s="112" t="s">
        <v>2167</v>
      </c>
      <c r="F97" s="112"/>
      <c r="G97" s="112"/>
      <c r="H97" s="112"/>
      <c r="I97" s="112" t="s">
        <v>468</v>
      </c>
      <c r="J97" s="112">
        <v>4694</v>
      </c>
      <c r="K97" s="112">
        <v>4067361592</v>
      </c>
      <c r="L97" s="112" t="s">
        <v>5474</v>
      </c>
      <c r="M97" s="115" t="s">
        <v>5475</v>
      </c>
      <c r="N97" s="114">
        <v>44854</v>
      </c>
      <c r="O97" s="117">
        <v>10358.799999999999</v>
      </c>
      <c r="P97" s="113" t="s">
        <v>26</v>
      </c>
      <c r="Q97" s="112" t="s">
        <v>5179</v>
      </c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</row>
    <row r="98" spans="1:41" s="21" customFormat="1" ht="25.5" x14ac:dyDescent="0.2">
      <c r="A98" s="377" t="s">
        <v>5022</v>
      </c>
      <c r="B98" s="378"/>
      <c r="C98" s="378"/>
      <c r="D98" s="378"/>
      <c r="E98" s="378"/>
      <c r="F98" s="378"/>
      <c r="G98" s="378"/>
      <c r="H98" s="378"/>
      <c r="I98" s="378"/>
      <c r="J98" s="378"/>
      <c r="K98" s="378"/>
      <c r="L98" s="378"/>
      <c r="M98" s="378"/>
      <c r="N98" s="378"/>
      <c r="O98" s="378"/>
      <c r="P98" s="378"/>
      <c r="Q98" s="378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</row>
    <row r="99" spans="1:41" s="21" customFormat="1" ht="28.5" x14ac:dyDescent="0.2">
      <c r="A99" s="112">
        <v>5111</v>
      </c>
      <c r="B99" s="113">
        <v>82</v>
      </c>
      <c r="C99" s="163" t="s">
        <v>815</v>
      </c>
      <c r="D99" s="112" t="s">
        <v>280</v>
      </c>
      <c r="E99" s="112" t="s">
        <v>2169</v>
      </c>
      <c r="F99" s="112"/>
      <c r="G99" s="112"/>
      <c r="H99" s="112"/>
      <c r="I99" s="112" t="s">
        <v>88</v>
      </c>
      <c r="J99" s="112">
        <v>0</v>
      </c>
      <c r="K99" s="112">
        <v>0</v>
      </c>
      <c r="L99" s="112"/>
      <c r="M99" s="115"/>
      <c r="N99" s="114">
        <v>35953</v>
      </c>
      <c r="O99" s="117">
        <v>895.85</v>
      </c>
      <c r="P99" s="113" t="s">
        <v>214</v>
      </c>
      <c r="Q99" s="112" t="s">
        <v>5180</v>
      </c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</row>
    <row r="100" spans="1:41" s="122" customFormat="1" ht="25.5" customHeight="1" x14ac:dyDescent="0.2">
      <c r="A100" s="377" t="s">
        <v>526</v>
      </c>
      <c r="B100" s="378"/>
      <c r="C100" s="378"/>
      <c r="D100" s="378"/>
      <c r="E100" s="378"/>
      <c r="F100" s="378"/>
      <c r="G100" s="378"/>
      <c r="H100" s="378"/>
      <c r="I100" s="378"/>
      <c r="J100" s="378"/>
      <c r="K100" s="378"/>
      <c r="L100" s="378"/>
      <c r="M100" s="378"/>
      <c r="N100" s="378"/>
      <c r="O100" s="378"/>
      <c r="P100" s="378"/>
      <c r="Q100" s="378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</row>
    <row r="101" spans="1:41" ht="85.5" x14ac:dyDescent="0.2">
      <c r="A101" s="112">
        <v>51101</v>
      </c>
      <c r="B101" s="113">
        <v>83</v>
      </c>
      <c r="C101" s="163" t="s">
        <v>5528</v>
      </c>
      <c r="D101" s="112" t="s">
        <v>5524</v>
      </c>
      <c r="E101" s="112" t="s">
        <v>2167</v>
      </c>
      <c r="F101" s="112"/>
      <c r="G101" s="112"/>
      <c r="H101" s="112"/>
      <c r="I101" s="112" t="s">
        <v>468</v>
      </c>
      <c r="J101" s="112">
        <v>4694</v>
      </c>
      <c r="K101" s="112">
        <v>4067361592</v>
      </c>
      <c r="L101" s="112" t="s">
        <v>5474</v>
      </c>
      <c r="M101" s="115" t="s">
        <v>5475</v>
      </c>
      <c r="N101" s="114">
        <v>44854</v>
      </c>
      <c r="O101" s="117">
        <v>10358.799999999999</v>
      </c>
      <c r="P101" s="113" t="s">
        <v>26</v>
      </c>
      <c r="Q101" s="112" t="s">
        <v>5630</v>
      </c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</row>
    <row r="102" spans="1:41" s="21" customFormat="1" ht="27.75" customHeight="1" x14ac:dyDescent="0.2">
      <c r="A102" s="377" t="s">
        <v>3725</v>
      </c>
      <c r="B102" s="378"/>
      <c r="C102" s="378"/>
      <c r="D102" s="378"/>
      <c r="E102" s="378"/>
      <c r="F102" s="378"/>
      <c r="G102" s="378"/>
      <c r="H102" s="378"/>
      <c r="I102" s="378"/>
      <c r="J102" s="378"/>
      <c r="K102" s="378"/>
      <c r="L102" s="378"/>
      <c r="M102" s="378"/>
      <c r="N102" s="378"/>
      <c r="O102" s="378"/>
      <c r="P102" s="378"/>
      <c r="Q102" s="378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</row>
    <row r="103" spans="1:41" s="21" customFormat="1" ht="79.5" customHeight="1" x14ac:dyDescent="0.2">
      <c r="A103" s="112">
        <v>5111</v>
      </c>
      <c r="B103" s="113">
        <v>84</v>
      </c>
      <c r="C103" s="113" t="s">
        <v>810</v>
      </c>
      <c r="D103" s="112" t="s">
        <v>533</v>
      </c>
      <c r="E103" s="112" t="s">
        <v>2168</v>
      </c>
      <c r="F103" s="112"/>
      <c r="G103" s="112"/>
      <c r="H103" s="112"/>
      <c r="I103" s="112" t="s">
        <v>594</v>
      </c>
      <c r="J103" s="112">
        <v>0</v>
      </c>
      <c r="K103" s="112">
        <v>0</v>
      </c>
      <c r="L103" s="112"/>
      <c r="M103" s="115"/>
      <c r="N103" s="114">
        <v>35795</v>
      </c>
      <c r="O103" s="117">
        <v>590.16</v>
      </c>
      <c r="P103" s="113" t="s">
        <v>323</v>
      </c>
      <c r="Q103" s="112" t="s">
        <v>3725</v>
      </c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</row>
    <row r="104" spans="1:41" s="21" customFormat="1" ht="80.25" customHeight="1" x14ac:dyDescent="0.2">
      <c r="A104" s="112">
        <v>5111</v>
      </c>
      <c r="B104" s="113">
        <v>85</v>
      </c>
      <c r="C104" s="113" t="s">
        <v>802</v>
      </c>
      <c r="D104" s="112" t="s">
        <v>598</v>
      </c>
      <c r="E104" s="112" t="s">
        <v>2168</v>
      </c>
      <c r="F104" s="112"/>
      <c r="G104" s="112"/>
      <c r="H104" s="112"/>
      <c r="I104" s="112" t="s">
        <v>381</v>
      </c>
      <c r="J104" s="112">
        <v>0</v>
      </c>
      <c r="K104" s="112">
        <v>0</v>
      </c>
      <c r="L104" s="112"/>
      <c r="M104" s="115"/>
      <c r="N104" s="114">
        <v>35795</v>
      </c>
      <c r="O104" s="117">
        <v>267.14999999999998</v>
      </c>
      <c r="P104" s="113" t="s">
        <v>323</v>
      </c>
      <c r="Q104" s="112" t="s">
        <v>3725</v>
      </c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</row>
    <row r="105" spans="1:41" s="21" customFormat="1" ht="85.5" customHeight="1" x14ac:dyDescent="0.2">
      <c r="A105" s="112">
        <v>5111</v>
      </c>
      <c r="B105" s="113">
        <v>86</v>
      </c>
      <c r="C105" s="113" t="s">
        <v>813</v>
      </c>
      <c r="D105" s="112" t="s">
        <v>145</v>
      </c>
      <c r="E105" s="112" t="s">
        <v>2168</v>
      </c>
      <c r="F105" s="112"/>
      <c r="G105" s="112"/>
      <c r="H105" s="112"/>
      <c r="I105" s="112" t="s">
        <v>381</v>
      </c>
      <c r="J105" s="112">
        <v>0</v>
      </c>
      <c r="K105" s="112">
        <v>0</v>
      </c>
      <c r="L105" s="112"/>
      <c r="M105" s="115"/>
      <c r="N105" s="114">
        <v>35795</v>
      </c>
      <c r="O105" s="117">
        <v>116.72</v>
      </c>
      <c r="P105" s="113" t="s">
        <v>214</v>
      </c>
      <c r="Q105" s="112" t="s">
        <v>3725</v>
      </c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</row>
    <row r="106" spans="1:41" s="21" customFormat="1" ht="42.75" x14ac:dyDescent="0.2">
      <c r="A106" s="112">
        <v>5151</v>
      </c>
      <c r="B106" s="113">
        <v>87</v>
      </c>
      <c r="C106" s="113" t="s">
        <v>803</v>
      </c>
      <c r="D106" s="112" t="s">
        <v>79</v>
      </c>
      <c r="E106" s="112" t="s">
        <v>2169</v>
      </c>
      <c r="F106" s="112" t="s">
        <v>285</v>
      </c>
      <c r="G106" s="112" t="s">
        <v>286</v>
      </c>
      <c r="H106" s="112" t="s">
        <v>558</v>
      </c>
      <c r="I106" s="112" t="s">
        <v>468</v>
      </c>
      <c r="J106" s="112">
        <v>10493</v>
      </c>
      <c r="K106" s="112">
        <v>0</v>
      </c>
      <c r="L106" s="112" t="s">
        <v>142</v>
      </c>
      <c r="M106" s="115" t="s">
        <v>1999</v>
      </c>
      <c r="N106" s="114">
        <v>37242</v>
      </c>
      <c r="O106" s="117">
        <v>7015</v>
      </c>
      <c r="P106" s="113" t="s">
        <v>1997</v>
      </c>
      <c r="Q106" s="112" t="s">
        <v>3725</v>
      </c>
    </row>
    <row r="107" spans="1:41" s="21" customFormat="1" ht="42.75" x14ac:dyDescent="0.2">
      <c r="A107" s="112">
        <v>5151</v>
      </c>
      <c r="B107" s="113">
        <v>88</v>
      </c>
      <c r="C107" s="113" t="s">
        <v>789</v>
      </c>
      <c r="D107" s="112" t="s">
        <v>515</v>
      </c>
      <c r="E107" s="112" t="s">
        <v>2168</v>
      </c>
      <c r="F107" s="112" t="s">
        <v>467</v>
      </c>
      <c r="G107" s="112" t="s">
        <v>199</v>
      </c>
      <c r="H107" s="112">
        <v>211502607</v>
      </c>
      <c r="I107" s="112" t="s">
        <v>177</v>
      </c>
      <c r="J107" s="112">
        <v>868</v>
      </c>
      <c r="K107" s="112">
        <v>0</v>
      </c>
      <c r="L107" s="112" t="s">
        <v>349</v>
      </c>
      <c r="M107" s="115" t="s">
        <v>1994</v>
      </c>
      <c r="N107" s="114">
        <v>37289</v>
      </c>
      <c r="O107" s="117">
        <v>1324.8</v>
      </c>
      <c r="P107" s="113" t="s">
        <v>214</v>
      </c>
      <c r="Q107" s="112" t="s">
        <v>3725</v>
      </c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</row>
    <row r="108" spans="1:41" ht="27" customHeight="1" x14ac:dyDescent="0.2">
      <c r="A108" s="112">
        <v>5651</v>
      </c>
      <c r="B108" s="113">
        <v>89</v>
      </c>
      <c r="C108" s="113" t="s">
        <v>822</v>
      </c>
      <c r="D108" s="112" t="s">
        <v>27</v>
      </c>
      <c r="E108" s="112" t="s">
        <v>2169</v>
      </c>
      <c r="F108" s="112" t="s">
        <v>13</v>
      </c>
      <c r="G108" s="112"/>
      <c r="H108" s="112"/>
      <c r="I108" s="112"/>
      <c r="J108" s="112">
        <v>1119</v>
      </c>
      <c r="K108" s="112">
        <v>0</v>
      </c>
      <c r="L108" s="112" t="s">
        <v>330</v>
      </c>
      <c r="M108" s="115" t="s">
        <v>2001</v>
      </c>
      <c r="N108" s="114">
        <v>37322</v>
      </c>
      <c r="O108" s="117">
        <v>221.5</v>
      </c>
      <c r="P108" s="113" t="s">
        <v>214</v>
      </c>
      <c r="Q108" s="112" t="s">
        <v>3725</v>
      </c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</row>
    <row r="109" spans="1:41" ht="42.75" x14ac:dyDescent="0.2">
      <c r="A109" s="112">
        <v>5651</v>
      </c>
      <c r="B109" s="113">
        <v>90</v>
      </c>
      <c r="C109" s="113" t="s">
        <v>821</v>
      </c>
      <c r="D109" s="112" t="s">
        <v>27</v>
      </c>
      <c r="E109" s="112" t="s">
        <v>2169</v>
      </c>
      <c r="F109" s="112" t="s">
        <v>13</v>
      </c>
      <c r="G109" s="112"/>
      <c r="H109" s="112"/>
      <c r="I109" s="112"/>
      <c r="J109" s="112">
        <v>1119</v>
      </c>
      <c r="K109" s="112">
        <v>0</v>
      </c>
      <c r="L109" s="112" t="s">
        <v>330</v>
      </c>
      <c r="M109" s="115" t="s">
        <v>2001</v>
      </c>
      <c r="N109" s="114">
        <v>37322</v>
      </c>
      <c r="O109" s="117">
        <v>2347.12</v>
      </c>
      <c r="P109" s="113" t="s">
        <v>214</v>
      </c>
      <c r="Q109" s="112" t="s">
        <v>3725</v>
      </c>
      <c r="R109"/>
    </row>
    <row r="110" spans="1:41" x14ac:dyDescent="0.2">
      <c r="B110"/>
      <c r="N110" s="281" t="s">
        <v>200</v>
      </c>
      <c r="O110" s="282">
        <f>SUM(O103:O109,O101,O28,O99,O94:O97,O86:O92,O83:O84,O72:O81,O66:O70,O57:O64,O49:O55,O44:O47,O39:O42,O30:O37,O7:O27)</f>
        <v>851034.5499999997</v>
      </c>
      <c r="R110"/>
    </row>
    <row r="111" spans="1:41" x14ac:dyDescent="0.2">
      <c r="O111" s="5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</row>
    <row r="112" spans="1:41" x14ac:dyDescent="0.2"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</row>
    <row r="113" spans="18:41" x14ac:dyDescent="0.2"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</row>
    <row r="114" spans="18:41" x14ac:dyDescent="0.2">
      <c r="R114"/>
    </row>
    <row r="115" spans="18:41" x14ac:dyDescent="0.2">
      <c r="R115"/>
    </row>
    <row r="116" spans="18:41" x14ac:dyDescent="0.2"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</row>
    <row r="117" spans="18:41" x14ac:dyDescent="0.2"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</row>
    <row r="118" spans="18:41" x14ac:dyDescent="0.2"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</row>
    <row r="119" spans="18:41" x14ac:dyDescent="0.2">
      <c r="R119"/>
    </row>
    <row r="120" spans="18:41" x14ac:dyDescent="0.2">
      <c r="R120"/>
    </row>
    <row r="121" spans="18:41" x14ac:dyDescent="0.2"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</row>
    <row r="122" spans="18:41" x14ac:dyDescent="0.2"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</row>
    <row r="123" spans="18:41" x14ac:dyDescent="0.2"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</row>
    <row r="171" spans="1:20" s="37" customFormat="1" ht="12.75" customHeight="1" x14ac:dyDescent="0.2">
      <c r="A171"/>
      <c r="B171" s="2"/>
      <c r="C171"/>
      <c r="D171" s="4"/>
      <c r="E171" s="4"/>
      <c r="F171" s="1"/>
      <c r="G171" s="1"/>
      <c r="H171" s="1"/>
      <c r="I171" s="1"/>
      <c r="J171" s="1"/>
      <c r="K171"/>
      <c r="L171" s="5"/>
      <c r="M171" s="3"/>
      <c r="N171"/>
      <c r="O171" s="1"/>
      <c r="P171" s="1"/>
      <c r="Q171" s="6"/>
      <c r="R171" s="6"/>
      <c r="S171"/>
      <c r="T171"/>
    </row>
    <row r="172" spans="1:20" s="37" customFormat="1" ht="12.75" customHeight="1" x14ac:dyDescent="0.2">
      <c r="A172"/>
      <c r="B172" s="2"/>
      <c r="C172"/>
      <c r="D172" s="4"/>
      <c r="E172" s="4"/>
      <c r="F172" s="1"/>
      <c r="G172" s="1"/>
      <c r="H172" s="1"/>
      <c r="I172" s="1"/>
      <c r="J172" s="1"/>
      <c r="K172"/>
      <c r="L172" s="5"/>
      <c r="M172" s="3"/>
      <c r="N172"/>
      <c r="O172" s="1"/>
      <c r="P172" s="1"/>
      <c r="Q172" s="6"/>
      <c r="R172" s="36"/>
      <c r="S172"/>
      <c r="T172"/>
    </row>
    <row r="173" spans="1:20" s="37" customFormat="1" ht="12.75" customHeight="1" x14ac:dyDescent="0.2">
      <c r="A173"/>
      <c r="B173"/>
      <c r="C173"/>
      <c r="D173" s="29"/>
      <c r="E173" s="30"/>
      <c r="F173" s="31"/>
      <c r="G173" s="31"/>
      <c r="H173" s="31"/>
      <c r="I173" s="31"/>
      <c r="J173" s="31"/>
      <c r="K173" s="28"/>
      <c r="L173" s="32"/>
      <c r="M173" s="124"/>
      <c r="N173" s="34"/>
      <c r="O173" s="30"/>
      <c r="P173" s="35"/>
      <c r="Q173" s="36"/>
      <c r="R173" s="36"/>
      <c r="S173"/>
      <c r="T173"/>
    </row>
    <row r="174" spans="1:20" s="37" customFormat="1" ht="12.75" customHeight="1" x14ac:dyDescent="0.2">
      <c r="A174"/>
      <c r="B174"/>
      <c r="C174"/>
      <c r="D174" s="29"/>
      <c r="E174" s="30"/>
      <c r="F174" s="31"/>
      <c r="G174" s="31"/>
      <c r="H174" s="31"/>
      <c r="I174" s="31"/>
      <c r="J174" s="31"/>
      <c r="K174" s="28"/>
      <c r="L174" s="32"/>
      <c r="M174" s="33"/>
      <c r="N174" s="34"/>
      <c r="O174" s="30"/>
      <c r="P174" s="35"/>
      <c r="Q174" s="36"/>
      <c r="R174" s="36"/>
      <c r="S174"/>
      <c r="T174"/>
    </row>
    <row r="175" spans="1:20" s="37" customFormat="1" ht="12.75" customHeight="1" x14ac:dyDescent="0.2">
      <c r="A175"/>
      <c r="B175"/>
      <c r="C175"/>
      <c r="D175" s="29"/>
      <c r="E175" s="30"/>
      <c r="F175" s="31"/>
      <c r="G175" s="31"/>
      <c r="H175" s="31"/>
      <c r="I175" s="31"/>
      <c r="J175" s="31"/>
      <c r="K175" s="28"/>
      <c r="L175" s="32"/>
      <c r="M175" s="33"/>
      <c r="N175" s="34"/>
      <c r="O175" s="30"/>
      <c r="P175" s="35"/>
      <c r="Q175" s="36"/>
      <c r="R175" s="36"/>
      <c r="S175"/>
      <c r="T175"/>
    </row>
    <row r="176" spans="1:20" s="37" customFormat="1" ht="12.75" customHeight="1" x14ac:dyDescent="0.2">
      <c r="A176"/>
      <c r="B176"/>
      <c r="C176"/>
      <c r="D176" s="29"/>
      <c r="E176" s="30"/>
      <c r="F176" s="31"/>
      <c r="G176" s="31"/>
      <c r="H176" s="31"/>
      <c r="I176" s="31"/>
      <c r="J176" s="31"/>
      <c r="K176" s="28"/>
      <c r="L176" s="32"/>
      <c r="M176" s="33"/>
      <c r="N176" s="34"/>
      <c r="O176" s="30"/>
      <c r="P176" s="35"/>
      <c r="Q176" s="36"/>
      <c r="R176" s="36"/>
      <c r="S176"/>
      <c r="T176"/>
    </row>
    <row r="177" spans="1:20" s="37" customFormat="1" ht="24" customHeight="1" x14ac:dyDescent="0.2">
      <c r="A177"/>
      <c r="B177"/>
      <c r="C177"/>
      <c r="D177" s="29"/>
      <c r="E177" s="30"/>
      <c r="F177" s="31"/>
      <c r="G177" s="31"/>
      <c r="H177" s="31"/>
      <c r="I177" s="31"/>
      <c r="J177" s="31"/>
      <c r="K177" s="28"/>
      <c r="L177" s="32"/>
      <c r="M177" s="33"/>
      <c r="N177" s="34"/>
      <c r="O177" s="30"/>
      <c r="P177" s="35"/>
      <c r="Q177" s="36"/>
      <c r="R177" s="36"/>
      <c r="S177"/>
      <c r="T177"/>
    </row>
    <row r="178" spans="1:20" s="37" customFormat="1" ht="24" customHeight="1" x14ac:dyDescent="0.2">
      <c r="A178"/>
      <c r="B178"/>
      <c r="C178"/>
      <c r="D178" s="29"/>
      <c r="E178" s="30"/>
      <c r="F178" s="31"/>
      <c r="G178" s="31"/>
      <c r="H178" s="31"/>
      <c r="I178" s="31"/>
      <c r="J178" s="31"/>
      <c r="K178" s="28"/>
      <c r="L178" s="32"/>
      <c r="M178" s="33"/>
      <c r="N178" s="34"/>
      <c r="O178" s="30"/>
      <c r="P178" s="35"/>
      <c r="Q178" s="36"/>
      <c r="R178" s="36"/>
      <c r="S178"/>
      <c r="T178"/>
    </row>
    <row r="179" spans="1:20" s="37" customFormat="1" ht="24" customHeight="1" x14ac:dyDescent="0.2">
      <c r="A179"/>
      <c r="B179"/>
      <c r="C179"/>
      <c r="D179" s="29"/>
      <c r="E179" s="30"/>
      <c r="F179" s="31"/>
      <c r="G179" s="31"/>
      <c r="H179" s="31"/>
      <c r="I179" s="31"/>
      <c r="J179" s="31"/>
      <c r="K179" s="28"/>
      <c r="L179" s="32"/>
      <c r="M179" s="33"/>
      <c r="N179" s="38"/>
      <c r="O179" s="30"/>
      <c r="P179" s="35"/>
      <c r="Q179" s="36"/>
      <c r="R179" s="36"/>
      <c r="S179"/>
      <c r="T179"/>
    </row>
    <row r="180" spans="1:20" s="37" customFormat="1" ht="24" customHeight="1" x14ac:dyDescent="0.2">
      <c r="A180"/>
      <c r="B180"/>
      <c r="C180"/>
      <c r="D180" s="4"/>
      <c r="E180" s="1"/>
      <c r="F180" s="1"/>
      <c r="G180" s="1"/>
      <c r="H180" s="1"/>
      <c r="I180" s="1"/>
      <c r="J180"/>
      <c r="K180" s="5"/>
      <c r="L180" s="3"/>
      <c r="M180"/>
      <c r="N180" s="1"/>
      <c r="O180" s="1"/>
      <c r="P180" s="35"/>
      <c r="Q180" s="36"/>
      <c r="R180" s="36"/>
      <c r="S180"/>
      <c r="T180"/>
    </row>
    <row r="181" spans="1:20" x14ac:dyDescent="0.2">
      <c r="B181"/>
      <c r="E181" s="1"/>
      <c r="J181"/>
      <c r="K181" s="5"/>
      <c r="L181" s="3"/>
      <c r="M181"/>
      <c r="N181" s="1"/>
      <c r="P181" s="35"/>
      <c r="Q181" s="36"/>
      <c r="R181" s="36"/>
    </row>
    <row r="182" spans="1:20" x14ac:dyDescent="0.2">
      <c r="B182"/>
      <c r="E182" s="1"/>
      <c r="J182"/>
      <c r="K182" s="5"/>
      <c r="L182" s="3"/>
      <c r="M182"/>
      <c r="N182" s="1"/>
      <c r="P182" s="35"/>
      <c r="Q182" s="36"/>
    </row>
    <row r="183" spans="1:20" x14ac:dyDescent="0.2">
      <c r="B183"/>
    </row>
    <row r="184" spans="1:20" x14ac:dyDescent="0.2">
      <c r="B184"/>
    </row>
  </sheetData>
  <autoFilter ref="A6:Q110" xr:uid="{00000000-0001-0000-0700-000000000000}"/>
  <sortState xmlns:xlrd2="http://schemas.microsoft.com/office/spreadsheetml/2017/richdata2" ref="C103:P182">
    <sortCondition ref="D103:D182"/>
  </sortState>
  <mergeCells count="18">
    <mergeCell ref="A102:Q102"/>
    <mergeCell ref="A82:Q82"/>
    <mergeCell ref="A85:Q85"/>
    <mergeCell ref="A93:Q93"/>
    <mergeCell ref="A98:Q98"/>
    <mergeCell ref="A100:Q100"/>
    <mergeCell ref="A38:Q38"/>
    <mergeCell ref="A29:Q29"/>
    <mergeCell ref="A1:Q1"/>
    <mergeCell ref="A5:Q5"/>
    <mergeCell ref="A2:Q2"/>
    <mergeCell ref="A3:Q3"/>
    <mergeCell ref="A4:Q4"/>
    <mergeCell ref="A48:Q48"/>
    <mergeCell ref="A56:Q56"/>
    <mergeCell ref="A65:Q65"/>
    <mergeCell ref="A71:Q71"/>
    <mergeCell ref="A43:Q43"/>
  </mergeCells>
  <phoneticPr fontId="0" type="noConversion"/>
  <hyperlinks>
    <hyperlink ref="C13" r:id="rId1" xr:uid="{D000BB18-4749-45B6-BB11-4A0F267714D9}"/>
    <hyperlink ref="C78" r:id="rId2" xr:uid="{EDCB7A77-5DFE-4B1B-8680-22E2831F0B16}"/>
    <hyperlink ref="C14" r:id="rId3" xr:uid="{D0DAF23B-B654-466C-AEC8-D4A3B6A2B10E}"/>
    <hyperlink ref="C77" r:id="rId4" xr:uid="{4651146D-FB2A-4ECE-8DF2-F41437F8AE13}"/>
    <hyperlink ref="C90" r:id="rId5" xr:uid="{F75E0E72-03C0-4F40-ABCB-11F1692292C0}"/>
    <hyperlink ref="C89" r:id="rId6" xr:uid="{508D8D2C-8F6A-4F5A-8E1A-FA314E4AC827}"/>
    <hyperlink ref="C88" r:id="rId7" xr:uid="{2E4D8B9F-B970-4779-90A4-5A47DAF0BD52}"/>
    <hyperlink ref="C79" r:id="rId8" xr:uid="{525E65ED-5A24-4CF3-B681-EB4B547FBE03}"/>
    <hyperlink ref="C80" r:id="rId9" xr:uid="{47AFB29D-161A-4DD0-9F85-F723C405AE35}"/>
    <hyperlink ref="C21" r:id="rId10" xr:uid="{A0229021-76EF-46D6-A7DF-41B74275E0C6}"/>
    <hyperlink ref="C84" r:id="rId11" xr:uid="{3626030E-F86D-466C-AD30-BC961A972929}"/>
    <hyperlink ref="C63" r:id="rId12" xr:uid="{C96D741C-F483-4B29-82CB-9D5A908D1F9F}"/>
    <hyperlink ref="C62" r:id="rId13" xr:uid="{8EB975B6-D7A9-4B62-AAB2-7A17998DD4F2}"/>
    <hyperlink ref="C20" r:id="rId14" xr:uid="{99BE3E5A-63B2-4FE0-8D18-5DE1BACC8F29}"/>
    <hyperlink ref="C19" r:id="rId15" xr:uid="{29C80E9B-346C-4A6D-ADFF-58183A579EE2}"/>
    <hyperlink ref="C18" r:id="rId16" xr:uid="{1049054C-75CA-4A31-978A-02360DDEE253}"/>
    <hyperlink ref="C17" r:id="rId17" xr:uid="{081736A2-D33B-4F03-A5FA-D5A9F637782A}"/>
    <hyperlink ref="C52" r:id="rId18" xr:uid="{25B8CB74-4633-4C7C-8577-295E328A2F0C}"/>
    <hyperlink ref="C91" r:id="rId19" xr:uid="{78464D1A-ED72-463F-9B33-5FED4CE6B3BF}"/>
    <hyperlink ref="C83" r:id="rId20" xr:uid="{DBF680C0-3EE5-4A81-812A-40B6B7A74D6A}"/>
    <hyperlink ref="C76" r:id="rId21" xr:uid="{8B792E22-5864-4D7C-8CFA-562132EB2ABF}"/>
    <hyperlink ref="C99" r:id="rId22" xr:uid="{F2452FCD-3EB1-41F7-894F-359C544FBFD2}"/>
    <hyperlink ref="C7" r:id="rId23" xr:uid="{93F75D73-BC00-4CCA-BC88-1BC9488C539C}"/>
    <hyperlink ref="C8" r:id="rId24" xr:uid="{19972197-57DA-4072-86C9-CA3EE68FC528}"/>
    <hyperlink ref="C12" r:id="rId25" xr:uid="{3B777732-A22B-4433-9679-1F22FD07AA65}"/>
    <hyperlink ref="C36" r:id="rId26" xr:uid="{B3D2C551-7C03-4779-8661-97019FCA54D7}"/>
    <hyperlink ref="C15" r:id="rId27" xr:uid="{6DD912B7-B94C-4D16-8DC4-83DC764FA0A1}"/>
    <hyperlink ref="C16" r:id="rId28" xr:uid="{BFFADD6A-6E34-443A-832E-7A874F4C61B7}"/>
    <hyperlink ref="C22" r:id="rId29" xr:uid="{3306F99B-1F6C-4C52-B7C8-97C1F5244D69}"/>
    <hyperlink ref="C30" r:id="rId30" xr:uid="{372FCD6F-EA23-492D-8AEA-A0917B70A569}"/>
    <hyperlink ref="C31" r:id="rId31" xr:uid="{24D8EA5F-FCC9-4280-B2B2-499B8DAE5D27}"/>
    <hyperlink ref="C32" r:id="rId32" xr:uid="{2732B74D-4FF9-4C41-8889-AEF931557C45}"/>
    <hyperlink ref="C33" r:id="rId33" xr:uid="{06DE59F2-04F1-4ED3-8E64-BDEF7DFE74CF}"/>
    <hyperlink ref="C34" r:id="rId34" xr:uid="{B0860167-8B7F-4D17-BE6A-6D328D9F0262}"/>
    <hyperlink ref="C50" r:id="rId35" xr:uid="{531A4413-3044-4540-98C2-851ECABEB70E}"/>
    <hyperlink ref="C44" r:id="rId36" xr:uid="{A7AA7FF0-5FBE-49D8-9E9C-D99CDF1F56C4}"/>
    <hyperlink ref="C45" r:id="rId37" xr:uid="{B9082798-CAAA-45CD-A32B-FBDFE85B51DD}"/>
    <hyperlink ref="C46" r:id="rId38" xr:uid="{A57EDC76-FB2D-4DAD-8E77-C7981C5ED796}"/>
    <hyperlink ref="C41" r:id="rId39" xr:uid="{98375B93-71A7-47A6-8F71-D903F33E3F94}"/>
    <hyperlink ref="C47" r:id="rId40" xr:uid="{597B2ABD-C876-4AE6-A2A2-BFAFD1CC74B0}"/>
    <hyperlink ref="C49" r:id="rId41" xr:uid="{1EB3A284-206D-46A5-9ECB-7A3BC9717195}"/>
    <hyperlink ref="C51" r:id="rId42" xr:uid="{8FD3DABD-04B0-449B-95DC-BF9C93C4C873}"/>
    <hyperlink ref="C57" r:id="rId43" xr:uid="{0D7B4F94-9D6C-4F65-BCDA-252BFB1BD9CA}"/>
    <hyperlink ref="C58" r:id="rId44" xr:uid="{EB5DF24F-E968-418A-8A74-8A71617AD53E}"/>
    <hyperlink ref="C9" r:id="rId45" xr:uid="{660A098C-5452-460C-B9E3-428C29E968FC}"/>
    <hyperlink ref="C66" r:id="rId46" xr:uid="{63A0A5E2-1861-4997-9A0E-679ABDD66B74}"/>
    <hyperlink ref="C67" r:id="rId47" xr:uid="{7A9C40FB-27F7-4E3C-92B9-A1F0ABF93370}"/>
    <hyperlink ref="C72" r:id="rId48" xr:uid="{7902CEF1-7896-4419-BB3A-F23EA314F2C2}"/>
    <hyperlink ref="C73" r:id="rId49" xr:uid="{603C52F5-47C7-4D2D-A8EE-11283F72F8D0}"/>
    <hyperlink ref="C74" r:id="rId50" xr:uid="{EBB0F74C-B9B6-4891-923A-BB03403AB911}"/>
    <hyperlink ref="C75" r:id="rId51" xr:uid="{0C583B20-CDA9-4E2A-AAF2-B77D731B04A9}"/>
    <hyperlink ref="C35" r:id="rId52" xr:uid="{B6481C33-E9CF-4704-953A-A4470881A5BA}"/>
    <hyperlink ref="C86" r:id="rId53" xr:uid="{2FA9C769-B2BA-4BA8-A080-6F774F9E14E7}"/>
    <hyperlink ref="C87" r:id="rId54" xr:uid="{8A12FFF8-DBB3-49E6-9B46-3E0F860218DE}"/>
    <hyperlink ref="C39" r:id="rId55" xr:uid="{9EFD3100-5147-47BA-B468-4E216654544A}"/>
    <hyperlink ref="C40" r:id="rId56" xr:uid="{696D7610-8581-4707-B655-8EA05DAF7D14}"/>
    <hyperlink ref="C60" r:id="rId57" xr:uid="{A039BEBD-4A8D-4725-AEF1-F70B2D660B78}"/>
    <hyperlink ref="C10" r:id="rId58" xr:uid="{8C046DDA-DF3B-49E6-BCA8-9D4A9515527C}"/>
    <hyperlink ref="C11" r:id="rId59" xr:uid="{7EE427D0-FFB2-49DA-86E5-617AEBAE57DE}"/>
    <hyperlink ref="C59" r:id="rId60" xr:uid="{DE4BCB84-26A6-41A0-BAA3-0F6CF84C796D}"/>
    <hyperlink ref="C61" r:id="rId61" xr:uid="{1C25E2CF-D9B0-40F8-8002-FC0915CBAD76}"/>
    <hyperlink ref="C68" r:id="rId62" xr:uid="{1019C6CF-ADCE-4A69-9D3D-49C7B1CC4268}"/>
    <hyperlink ref="C69" r:id="rId63" xr:uid="{6AA80703-FC12-4872-AE19-4A2C6C10021E}"/>
    <hyperlink ref="C70" r:id="rId64" xr:uid="{A741DEE5-4D84-4777-9189-A34013637E10}"/>
    <hyperlink ref="C94" r:id="rId65" xr:uid="{5497A910-10FF-4E9C-AA50-6B04FFCB5D1F}"/>
    <hyperlink ref="C81" r:id="rId66" xr:uid="{3804E8B6-9451-47DC-94CD-F88E0475132C}"/>
    <hyperlink ref="C95" r:id="rId67" xr:uid="{5667A90B-E371-4319-81FF-C93E0DA53C89}"/>
    <hyperlink ref="C96" r:id="rId68" xr:uid="{E4B37C35-D999-4654-BF09-BF63F0B18F6A}"/>
    <hyperlink ref="C23" r:id="rId69" xr:uid="{42FC1CC5-EBA1-4805-AF08-3A69DBA5901B}"/>
    <hyperlink ref="C53" r:id="rId70" xr:uid="{65EF4945-31D6-4E8A-BD17-F3647356F7FF}"/>
    <hyperlink ref="C24" r:id="rId71" xr:uid="{B260CA3A-538C-45DE-8DBC-A55C39650B01}"/>
    <hyperlink ref="C25" r:id="rId72" xr:uid="{FB7BE46B-D621-4718-ABD8-F5560BE34C24}"/>
    <hyperlink ref="C54" r:id="rId73" xr:uid="{644AD78C-B85C-4B22-BB47-4D2210A6F82F}"/>
    <hyperlink ref="C42" r:id="rId74" xr:uid="{859A3DD4-1E69-4DAA-8A23-FB7BC6D8AE53}"/>
    <hyperlink ref="C37" r:id="rId75" xr:uid="{E177ED56-8C24-482D-A82B-CFD47950C40D}"/>
    <hyperlink ref="C26" r:id="rId76" xr:uid="{7A937B59-4D55-4A61-B325-DD9AA49B0DC4}"/>
    <hyperlink ref="C64" r:id="rId77" xr:uid="{C61E0887-4109-4FBE-AA8D-D421A8D56964}"/>
    <hyperlink ref="C27" r:id="rId78" xr:uid="{11A75CF6-C1D0-424A-AD5A-22311E7E735A}"/>
    <hyperlink ref="C55" r:id="rId79" xr:uid="{E06BAC63-DC30-43DF-B0C5-6029F38BD284}"/>
    <hyperlink ref="C92" r:id="rId80" xr:uid="{E50446A8-7A3F-4D15-B333-6936BF9D7F4B}"/>
    <hyperlink ref="C97" r:id="rId81" xr:uid="{07B68412-34B0-44AA-9CE0-EF542C1B72F3}"/>
    <hyperlink ref="C101" r:id="rId82" xr:uid="{6A865897-23CA-4B16-99A9-2B1964487CD5}"/>
    <hyperlink ref="C28" r:id="rId83" xr:uid="{EEBFC171-584F-4EDF-91F8-09022AA63C3B}"/>
  </hyperlinks>
  <printOptions horizontalCentered="1"/>
  <pageMargins left="0.59055118110236227" right="0" top="0.19685039370078741" bottom="0.19685039370078741" header="0" footer="0"/>
  <pageSetup scale="36" orientation="landscape" horizontalDpi="4294967295" verticalDpi="4294967295" r:id="rId84"/>
  <headerFooter alignWithMargins="0">
    <oddFooter>Página &amp;P de &amp;N</oddFooter>
  </headerFooter>
  <rowBreaks count="3" manualBreakCount="3">
    <brk id="20" max="16" man="1"/>
    <brk id="49" max="16" man="1"/>
    <brk id="91" max="16" man="1"/>
  </rowBreaks>
  <drawing r:id="rId8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-0.249977111117893"/>
  </sheetPr>
  <dimension ref="A1:AZ160"/>
  <sheetViews>
    <sheetView view="pageBreakPreview" zoomScale="40" zoomScaleNormal="55" zoomScaleSheetLayoutView="4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Y9" sqref="Y9"/>
    </sheetView>
  </sheetViews>
  <sheetFormatPr baseColWidth="10" defaultRowHeight="12.75" x14ac:dyDescent="0.2"/>
  <cols>
    <col min="1" max="1" width="24.5703125" customWidth="1"/>
    <col min="2" max="2" width="12.85546875" style="2" customWidth="1"/>
    <col min="3" max="3" width="33.85546875" customWidth="1"/>
    <col min="4" max="4" width="34.140625" style="4" customWidth="1"/>
    <col min="5" max="5" width="30" style="4" customWidth="1"/>
    <col min="6" max="6" width="16.5703125" style="1" customWidth="1"/>
    <col min="7" max="7" width="17" style="1" customWidth="1"/>
    <col min="8" max="8" width="28.140625" style="1" customWidth="1"/>
    <col min="9" max="9" width="14.42578125" style="1" customWidth="1"/>
    <col min="10" max="10" width="13.5703125" style="1" customWidth="1"/>
    <col min="11" max="11" width="13.85546875" customWidth="1"/>
    <col min="12" max="12" width="23.85546875" style="5" customWidth="1"/>
    <col min="13" max="13" width="13.28515625" style="3" customWidth="1"/>
    <col min="14" max="14" width="15.5703125" customWidth="1"/>
    <col min="15" max="15" width="25.140625" style="1" customWidth="1"/>
    <col min="16" max="16" width="23.140625" style="1" customWidth="1"/>
    <col min="17" max="17" width="32" style="6" customWidth="1"/>
    <col min="18" max="18" width="8.85546875" customWidth="1"/>
    <col min="19" max="19" width="13.5703125" customWidth="1"/>
    <col min="20" max="20" width="11.85546875" customWidth="1"/>
    <col min="21" max="21" width="12.28515625" bestFit="1" customWidth="1"/>
    <col min="23" max="24" width="11.85546875" customWidth="1"/>
    <col min="26" max="26" width="12" customWidth="1"/>
    <col min="27" max="27" width="11.85546875" customWidth="1"/>
    <col min="28" max="28" width="11.42578125" style="5"/>
    <col min="29" max="29" width="12" customWidth="1"/>
  </cols>
  <sheetData>
    <row r="1" spans="1:31" ht="20.25" x14ac:dyDescent="0.3">
      <c r="A1" s="346" t="s">
        <v>315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  <c r="R1" s="88"/>
      <c r="S1" s="88"/>
      <c r="T1" s="88"/>
      <c r="U1" s="88"/>
      <c r="V1" s="88"/>
      <c r="W1" s="88"/>
      <c r="X1" s="88"/>
      <c r="Y1" s="88"/>
      <c r="Z1" s="88"/>
    </row>
    <row r="2" spans="1:31" ht="20.25" x14ac:dyDescent="0.3">
      <c r="A2" s="346" t="s">
        <v>526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AB2"/>
    </row>
    <row r="3" spans="1:31" ht="20.25" x14ac:dyDescent="0.3">
      <c r="A3" s="346" t="s">
        <v>2908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AB3"/>
    </row>
    <row r="4" spans="1:31" ht="20.25" x14ac:dyDescent="0.3">
      <c r="A4" s="349" t="s">
        <v>1734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AB4"/>
    </row>
    <row r="5" spans="1:31" s="307" customFormat="1" ht="24.95" customHeight="1" x14ac:dyDescent="0.2">
      <c r="A5" s="385" t="s">
        <v>5585</v>
      </c>
      <c r="B5" s="385"/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  <c r="P5" s="385"/>
      <c r="Q5" s="385"/>
      <c r="R5"/>
      <c r="S5"/>
      <c r="T5"/>
      <c r="U5"/>
      <c r="V5"/>
      <c r="W5"/>
      <c r="X5"/>
      <c r="Y5"/>
      <c r="Z5"/>
      <c r="AA5"/>
      <c r="AB5"/>
      <c r="AC5"/>
      <c r="AD5"/>
      <c r="AE5"/>
    </row>
    <row r="6" spans="1:31" ht="47.25" customHeight="1" x14ac:dyDescent="0.2">
      <c r="A6" s="127" t="s">
        <v>1690</v>
      </c>
      <c r="B6" s="128" t="s">
        <v>39</v>
      </c>
      <c r="C6" s="127" t="s">
        <v>1567</v>
      </c>
      <c r="D6" s="127" t="s">
        <v>60</v>
      </c>
      <c r="E6" s="127" t="s">
        <v>2166</v>
      </c>
      <c r="F6" s="127" t="s">
        <v>61</v>
      </c>
      <c r="G6" s="127" t="s">
        <v>62</v>
      </c>
      <c r="H6" s="127" t="s">
        <v>344</v>
      </c>
      <c r="I6" s="127" t="s">
        <v>345</v>
      </c>
      <c r="J6" s="127" t="s">
        <v>346</v>
      </c>
      <c r="K6" s="127" t="s">
        <v>347</v>
      </c>
      <c r="L6" s="129" t="s">
        <v>396</v>
      </c>
      <c r="M6" s="130" t="s">
        <v>397</v>
      </c>
      <c r="N6" s="127" t="s">
        <v>398</v>
      </c>
      <c r="O6" s="127" t="s">
        <v>399</v>
      </c>
      <c r="P6" s="127" t="s">
        <v>322</v>
      </c>
      <c r="Q6" s="127" t="s">
        <v>469</v>
      </c>
      <c r="AB6"/>
    </row>
    <row r="7" spans="1:31" ht="87" customHeight="1" x14ac:dyDescent="0.2">
      <c r="A7" s="112">
        <v>5111</v>
      </c>
      <c r="B7" s="113">
        <v>1</v>
      </c>
      <c r="C7" s="163" t="s">
        <v>871</v>
      </c>
      <c r="D7" s="112" t="s">
        <v>181</v>
      </c>
      <c r="E7" s="112" t="s">
        <v>2168</v>
      </c>
      <c r="F7" s="112" t="s">
        <v>84</v>
      </c>
      <c r="G7" s="112"/>
      <c r="H7" s="112"/>
      <c r="I7" s="112" t="s">
        <v>468</v>
      </c>
      <c r="J7" s="112">
        <v>0</v>
      </c>
      <c r="K7" s="112">
        <v>0</v>
      </c>
      <c r="L7" s="112" t="s">
        <v>276</v>
      </c>
      <c r="M7" s="115"/>
      <c r="N7" s="114">
        <v>35795</v>
      </c>
      <c r="O7" s="117">
        <v>267.17</v>
      </c>
      <c r="P7" s="113" t="s">
        <v>323</v>
      </c>
      <c r="Q7" s="112" t="s">
        <v>3852</v>
      </c>
      <c r="AB7"/>
    </row>
    <row r="8" spans="1:31" ht="87" customHeight="1" x14ac:dyDescent="0.2">
      <c r="A8" s="112">
        <v>5111</v>
      </c>
      <c r="B8" s="113">
        <v>2</v>
      </c>
      <c r="C8" s="163" t="s">
        <v>873</v>
      </c>
      <c r="D8" s="112" t="s">
        <v>181</v>
      </c>
      <c r="E8" s="112" t="s">
        <v>2168</v>
      </c>
      <c r="F8" s="112" t="s">
        <v>84</v>
      </c>
      <c r="G8" s="112"/>
      <c r="H8" s="112"/>
      <c r="I8" s="112" t="s">
        <v>468</v>
      </c>
      <c r="J8" s="112">
        <v>0</v>
      </c>
      <c r="K8" s="112">
        <v>0</v>
      </c>
      <c r="L8" s="112" t="s">
        <v>276</v>
      </c>
      <c r="M8" s="115"/>
      <c r="N8" s="114">
        <v>35795</v>
      </c>
      <c r="O8" s="117">
        <v>405.25</v>
      </c>
      <c r="P8" s="113" t="s">
        <v>323</v>
      </c>
      <c r="Q8" s="112" t="s">
        <v>3852</v>
      </c>
      <c r="AB8"/>
    </row>
    <row r="9" spans="1:31" ht="73.5" customHeight="1" x14ac:dyDescent="0.2">
      <c r="A9" s="112">
        <v>5111</v>
      </c>
      <c r="B9" s="113">
        <v>3</v>
      </c>
      <c r="C9" s="163" t="s">
        <v>898</v>
      </c>
      <c r="D9" s="112" t="s">
        <v>185</v>
      </c>
      <c r="E9" s="112" t="s">
        <v>2168</v>
      </c>
      <c r="F9" s="112"/>
      <c r="G9" s="112"/>
      <c r="H9" s="112"/>
      <c r="I9" s="112" t="s">
        <v>370</v>
      </c>
      <c r="J9" s="112">
        <v>0</v>
      </c>
      <c r="K9" s="112">
        <v>0</v>
      </c>
      <c r="L9" s="112" t="s">
        <v>276</v>
      </c>
      <c r="M9" s="115"/>
      <c r="N9" s="114">
        <v>35795</v>
      </c>
      <c r="O9" s="117">
        <v>99.36</v>
      </c>
      <c r="P9" s="113" t="s">
        <v>323</v>
      </c>
      <c r="Q9" s="112" t="s">
        <v>3852</v>
      </c>
      <c r="AB9"/>
    </row>
    <row r="10" spans="1:31" ht="90" customHeight="1" x14ac:dyDescent="0.2">
      <c r="A10" s="112">
        <v>5111</v>
      </c>
      <c r="B10" s="113">
        <v>4</v>
      </c>
      <c r="C10" s="163" t="s">
        <v>1604</v>
      </c>
      <c r="D10" s="112" t="s">
        <v>225</v>
      </c>
      <c r="E10" s="112" t="s">
        <v>2168</v>
      </c>
      <c r="F10" s="112" t="s">
        <v>467</v>
      </c>
      <c r="G10" s="112"/>
      <c r="H10" s="112"/>
      <c r="I10" s="112" t="s">
        <v>89</v>
      </c>
      <c r="J10" s="112">
        <v>0</v>
      </c>
      <c r="K10" s="112">
        <v>0</v>
      </c>
      <c r="L10" s="112"/>
      <c r="M10" s="115" t="s">
        <v>296</v>
      </c>
      <c r="N10" s="114">
        <v>36397</v>
      </c>
      <c r="O10" s="117">
        <v>222.18</v>
      </c>
      <c r="P10" s="113" t="s">
        <v>323</v>
      </c>
      <c r="Q10" s="112" t="s">
        <v>3852</v>
      </c>
      <c r="AB10"/>
    </row>
    <row r="11" spans="1:31" ht="111" customHeight="1" x14ac:dyDescent="0.2">
      <c r="A11" s="112">
        <v>5111</v>
      </c>
      <c r="B11" s="113">
        <v>5</v>
      </c>
      <c r="C11" s="163" t="s">
        <v>1785</v>
      </c>
      <c r="D11" s="112" t="s">
        <v>4</v>
      </c>
      <c r="E11" s="112" t="s">
        <v>2168</v>
      </c>
      <c r="F11" s="112" t="s">
        <v>375</v>
      </c>
      <c r="G11" s="112"/>
      <c r="H11" s="112"/>
      <c r="I11" s="112" t="s">
        <v>468</v>
      </c>
      <c r="J11" s="112">
        <v>0</v>
      </c>
      <c r="K11" s="112">
        <v>0</v>
      </c>
      <c r="L11" s="112"/>
      <c r="M11" s="115"/>
      <c r="N11" s="114">
        <v>36397</v>
      </c>
      <c r="O11" s="117">
        <v>222.18</v>
      </c>
      <c r="P11" s="113" t="s">
        <v>323</v>
      </c>
      <c r="Q11" s="112" t="s">
        <v>3852</v>
      </c>
      <c r="AB11"/>
    </row>
    <row r="12" spans="1:31" ht="90" customHeight="1" x14ac:dyDescent="0.2">
      <c r="A12" s="112">
        <v>5111</v>
      </c>
      <c r="B12" s="113">
        <v>6</v>
      </c>
      <c r="C12" s="163" t="s">
        <v>907</v>
      </c>
      <c r="D12" s="112" t="s">
        <v>342</v>
      </c>
      <c r="E12" s="112" t="s">
        <v>2168</v>
      </c>
      <c r="F12" s="112"/>
      <c r="G12" s="112"/>
      <c r="H12" s="112"/>
      <c r="I12" s="112" t="s">
        <v>88</v>
      </c>
      <c r="J12" s="112">
        <v>0</v>
      </c>
      <c r="K12" s="112">
        <v>0</v>
      </c>
      <c r="L12" s="112" t="s">
        <v>276</v>
      </c>
      <c r="M12" s="115"/>
      <c r="N12" s="114">
        <v>36891</v>
      </c>
      <c r="O12" s="117">
        <v>62.62</v>
      </c>
      <c r="P12" s="113" t="s">
        <v>323</v>
      </c>
      <c r="Q12" s="112" t="s">
        <v>3852</v>
      </c>
      <c r="AB12"/>
    </row>
    <row r="13" spans="1:31" ht="87" customHeight="1" x14ac:dyDescent="0.2">
      <c r="A13" s="112">
        <v>5111</v>
      </c>
      <c r="B13" s="113">
        <v>7</v>
      </c>
      <c r="C13" s="163" t="s">
        <v>880</v>
      </c>
      <c r="D13" s="112" t="s">
        <v>183</v>
      </c>
      <c r="E13" s="112" t="s">
        <v>2168</v>
      </c>
      <c r="F13" s="112"/>
      <c r="G13" s="112"/>
      <c r="H13" s="112"/>
      <c r="I13" s="112" t="s">
        <v>468</v>
      </c>
      <c r="J13" s="112">
        <v>5056</v>
      </c>
      <c r="K13" s="112">
        <v>0</v>
      </c>
      <c r="L13" s="112" t="s">
        <v>276</v>
      </c>
      <c r="M13" s="115" t="s">
        <v>2004</v>
      </c>
      <c r="N13" s="114">
        <v>37105</v>
      </c>
      <c r="O13" s="117">
        <v>2415</v>
      </c>
      <c r="P13" s="113" t="s">
        <v>323</v>
      </c>
      <c r="Q13" s="112" t="s">
        <v>3852</v>
      </c>
      <c r="AB13"/>
    </row>
    <row r="14" spans="1:31" ht="90" customHeight="1" x14ac:dyDescent="0.2">
      <c r="A14" s="112">
        <v>5111</v>
      </c>
      <c r="B14" s="113">
        <v>8</v>
      </c>
      <c r="C14" s="163" t="s">
        <v>908</v>
      </c>
      <c r="D14" s="112" t="s">
        <v>342</v>
      </c>
      <c r="E14" s="112" t="s">
        <v>2168</v>
      </c>
      <c r="F14" s="112"/>
      <c r="G14" s="112"/>
      <c r="H14" s="112"/>
      <c r="I14" s="112" t="s">
        <v>88</v>
      </c>
      <c r="J14" s="112">
        <v>0</v>
      </c>
      <c r="K14" s="112">
        <v>0</v>
      </c>
      <c r="L14" s="112" t="s">
        <v>276</v>
      </c>
      <c r="M14" s="115"/>
      <c r="N14" s="114">
        <v>36891</v>
      </c>
      <c r="O14" s="117">
        <v>76.790000000000006</v>
      </c>
      <c r="P14" s="113" t="s">
        <v>323</v>
      </c>
      <c r="Q14" s="112" t="s">
        <v>3852</v>
      </c>
      <c r="AB14"/>
    </row>
    <row r="15" spans="1:31" ht="87" customHeight="1" x14ac:dyDescent="0.2">
      <c r="A15" s="112">
        <v>5111</v>
      </c>
      <c r="B15" s="113">
        <v>9</v>
      </c>
      <c r="C15" s="163" t="s">
        <v>883</v>
      </c>
      <c r="D15" s="112" t="s">
        <v>458</v>
      </c>
      <c r="E15" s="112" t="s">
        <v>2168</v>
      </c>
      <c r="F15" s="112" t="s">
        <v>220</v>
      </c>
      <c r="G15" s="112">
        <v>1003</v>
      </c>
      <c r="H15" s="112"/>
      <c r="I15" s="112" t="s">
        <v>381</v>
      </c>
      <c r="J15" s="112">
        <v>2419</v>
      </c>
      <c r="K15" s="112">
        <v>8292</v>
      </c>
      <c r="L15" s="112" t="s">
        <v>128</v>
      </c>
      <c r="M15" s="115" t="s">
        <v>2006</v>
      </c>
      <c r="N15" s="114">
        <v>37378</v>
      </c>
      <c r="O15" s="117">
        <v>1495</v>
      </c>
      <c r="P15" s="113" t="s">
        <v>323</v>
      </c>
      <c r="Q15" s="112" t="s">
        <v>3852</v>
      </c>
      <c r="AB15"/>
    </row>
    <row r="16" spans="1:31" ht="111" customHeight="1" x14ac:dyDescent="0.2">
      <c r="A16" s="112">
        <v>5131</v>
      </c>
      <c r="B16" s="113">
        <v>10</v>
      </c>
      <c r="C16" s="163" t="s">
        <v>894</v>
      </c>
      <c r="D16" s="112" t="s">
        <v>184</v>
      </c>
      <c r="E16" s="112" t="s">
        <v>2168</v>
      </c>
      <c r="F16" s="112" t="s">
        <v>171</v>
      </c>
      <c r="G16" s="112" t="s">
        <v>357</v>
      </c>
      <c r="H16" s="112"/>
      <c r="I16" s="112" t="s">
        <v>351</v>
      </c>
      <c r="J16" s="112">
        <v>2407</v>
      </c>
      <c r="K16" s="112">
        <v>626</v>
      </c>
      <c r="L16" s="112" t="s">
        <v>389</v>
      </c>
      <c r="M16" s="115" t="s">
        <v>2014</v>
      </c>
      <c r="N16" s="114">
        <v>38110</v>
      </c>
      <c r="O16" s="117">
        <v>6000</v>
      </c>
      <c r="P16" s="113" t="s">
        <v>323</v>
      </c>
      <c r="Q16" s="112" t="s">
        <v>3852</v>
      </c>
      <c r="AB16"/>
    </row>
    <row r="17" spans="1:31" ht="87" customHeight="1" x14ac:dyDescent="0.2">
      <c r="A17" s="112">
        <v>5111</v>
      </c>
      <c r="B17" s="113">
        <v>11</v>
      </c>
      <c r="C17" s="163" t="s">
        <v>900</v>
      </c>
      <c r="D17" s="112" t="s">
        <v>155</v>
      </c>
      <c r="E17" s="112" t="s">
        <v>2168</v>
      </c>
      <c r="F17" s="112"/>
      <c r="G17" s="112"/>
      <c r="H17" s="112"/>
      <c r="I17" s="112" t="s">
        <v>594</v>
      </c>
      <c r="J17" s="112">
        <v>3987</v>
      </c>
      <c r="K17" s="112">
        <v>1136</v>
      </c>
      <c r="L17" s="112" t="s">
        <v>352</v>
      </c>
      <c r="M17" s="115" t="s">
        <v>2009</v>
      </c>
      <c r="N17" s="114">
        <v>38148</v>
      </c>
      <c r="O17" s="117">
        <v>3950</v>
      </c>
      <c r="P17" s="113" t="s">
        <v>323</v>
      </c>
      <c r="Q17" s="112" t="s">
        <v>3852</v>
      </c>
      <c r="AB17"/>
    </row>
    <row r="18" spans="1:31" ht="77.25" customHeight="1" x14ac:dyDescent="0.2">
      <c r="A18" s="112">
        <v>5111</v>
      </c>
      <c r="B18" s="113">
        <v>12</v>
      </c>
      <c r="C18" s="163" t="s">
        <v>885</v>
      </c>
      <c r="D18" s="112" t="s">
        <v>291</v>
      </c>
      <c r="E18" s="112" t="s">
        <v>2168</v>
      </c>
      <c r="F18" s="112" t="s">
        <v>501</v>
      </c>
      <c r="G18" s="112" t="s">
        <v>209</v>
      </c>
      <c r="H18" s="112"/>
      <c r="I18" s="112" t="s">
        <v>381</v>
      </c>
      <c r="J18" s="112">
        <v>5360</v>
      </c>
      <c r="K18" s="112">
        <v>3622</v>
      </c>
      <c r="L18" s="112" t="s">
        <v>116</v>
      </c>
      <c r="M18" s="115" t="s">
        <v>208</v>
      </c>
      <c r="N18" s="114">
        <v>38574</v>
      </c>
      <c r="O18" s="117">
        <v>2443.75</v>
      </c>
      <c r="P18" s="113" t="s">
        <v>323</v>
      </c>
      <c r="Q18" s="112" t="s">
        <v>3852</v>
      </c>
      <c r="AB18"/>
    </row>
    <row r="19" spans="1:31" ht="87" customHeight="1" x14ac:dyDescent="0.2">
      <c r="A19" s="112">
        <v>5111</v>
      </c>
      <c r="B19" s="113">
        <v>13</v>
      </c>
      <c r="C19" s="163" t="s">
        <v>870</v>
      </c>
      <c r="D19" s="112" t="s">
        <v>455</v>
      </c>
      <c r="E19" s="112" t="s">
        <v>2168</v>
      </c>
      <c r="F19" s="112" t="s">
        <v>501</v>
      </c>
      <c r="G19" s="112"/>
      <c r="H19" s="112"/>
      <c r="I19" s="112" t="s">
        <v>381</v>
      </c>
      <c r="J19" s="112">
        <v>5360</v>
      </c>
      <c r="K19" s="112">
        <v>3622</v>
      </c>
      <c r="L19" s="112" t="s">
        <v>116</v>
      </c>
      <c r="M19" s="115" t="s">
        <v>208</v>
      </c>
      <c r="N19" s="114">
        <v>38574</v>
      </c>
      <c r="O19" s="117">
        <v>2909.5</v>
      </c>
      <c r="P19" s="113" t="s">
        <v>323</v>
      </c>
      <c r="Q19" s="112" t="s">
        <v>3852</v>
      </c>
      <c r="AB19"/>
    </row>
    <row r="20" spans="1:31" ht="81.75" customHeight="1" x14ac:dyDescent="0.2">
      <c r="A20" s="112">
        <v>5191</v>
      </c>
      <c r="B20" s="113">
        <v>14</v>
      </c>
      <c r="C20" s="163" t="s">
        <v>878</v>
      </c>
      <c r="D20" s="112" t="s">
        <v>552</v>
      </c>
      <c r="E20" s="112" t="s">
        <v>2169</v>
      </c>
      <c r="F20" s="112" t="s">
        <v>553</v>
      </c>
      <c r="G20" s="112" t="s">
        <v>554</v>
      </c>
      <c r="H20" s="112" t="s">
        <v>8</v>
      </c>
      <c r="I20" s="112" t="s">
        <v>530</v>
      </c>
      <c r="J20" s="112">
        <v>3189</v>
      </c>
      <c r="K20" s="112">
        <v>193</v>
      </c>
      <c r="L20" s="112" t="s">
        <v>358</v>
      </c>
      <c r="M20" s="115" t="s">
        <v>2020</v>
      </c>
      <c r="N20" s="114">
        <v>39216</v>
      </c>
      <c r="O20" s="117">
        <v>4396.45</v>
      </c>
      <c r="P20" s="113" t="s">
        <v>323</v>
      </c>
      <c r="Q20" s="112" t="s">
        <v>3852</v>
      </c>
      <c r="AB20"/>
    </row>
    <row r="21" spans="1:31" ht="90" customHeight="1" x14ac:dyDescent="0.2">
      <c r="A21" s="112">
        <v>5111</v>
      </c>
      <c r="B21" s="113">
        <v>15</v>
      </c>
      <c r="C21" s="163" t="s">
        <v>1579</v>
      </c>
      <c r="D21" s="112" t="s">
        <v>368</v>
      </c>
      <c r="E21" s="112" t="s">
        <v>2168</v>
      </c>
      <c r="F21" s="112"/>
      <c r="G21" s="112"/>
      <c r="H21" s="112">
        <v>25648</v>
      </c>
      <c r="I21" s="112" t="s">
        <v>176</v>
      </c>
      <c r="J21" s="112">
        <v>7726</v>
      </c>
      <c r="K21" s="112">
        <v>4578</v>
      </c>
      <c r="L21" s="112" t="s">
        <v>367</v>
      </c>
      <c r="M21" s="115" t="s">
        <v>1850</v>
      </c>
      <c r="N21" s="114">
        <v>39755</v>
      </c>
      <c r="O21" s="117">
        <v>3007.25</v>
      </c>
      <c r="P21" s="113" t="s">
        <v>214</v>
      </c>
      <c r="Q21" s="112" t="s">
        <v>3852</v>
      </c>
      <c r="AB21"/>
    </row>
    <row r="22" spans="1:31" ht="90" customHeight="1" x14ac:dyDescent="0.2">
      <c r="A22" s="112">
        <v>5111</v>
      </c>
      <c r="B22" s="113">
        <v>16</v>
      </c>
      <c r="C22" s="163" t="s">
        <v>1577</v>
      </c>
      <c r="D22" s="112" t="s">
        <v>571</v>
      </c>
      <c r="E22" s="112" t="s">
        <v>2168</v>
      </c>
      <c r="F22" s="112"/>
      <c r="G22" s="112"/>
      <c r="H22" s="112"/>
      <c r="I22" s="112" t="s">
        <v>176</v>
      </c>
      <c r="J22" s="112">
        <v>7726</v>
      </c>
      <c r="K22" s="112">
        <v>4578</v>
      </c>
      <c r="L22" s="112" t="s">
        <v>367</v>
      </c>
      <c r="M22" s="115" t="s">
        <v>1850</v>
      </c>
      <c r="N22" s="114">
        <v>39755</v>
      </c>
      <c r="O22" s="117">
        <v>1459.35</v>
      </c>
      <c r="P22" s="113" t="s">
        <v>1997</v>
      </c>
      <c r="Q22" s="112" t="s">
        <v>3852</v>
      </c>
      <c r="AB22"/>
    </row>
    <row r="23" spans="1:31" ht="72" customHeight="1" x14ac:dyDescent="0.2">
      <c r="A23" s="112">
        <v>5151</v>
      </c>
      <c r="B23" s="113">
        <v>17</v>
      </c>
      <c r="C23" s="163" t="s">
        <v>1743</v>
      </c>
      <c r="D23" s="112" t="s">
        <v>1718</v>
      </c>
      <c r="E23" s="112" t="s">
        <v>2168</v>
      </c>
      <c r="F23" s="112" t="s">
        <v>1744</v>
      </c>
      <c r="G23" s="112" t="s">
        <v>1745</v>
      </c>
      <c r="H23" s="112" t="s">
        <v>1746</v>
      </c>
      <c r="I23" s="112" t="s">
        <v>88</v>
      </c>
      <c r="J23" s="112">
        <v>3525</v>
      </c>
      <c r="K23" s="112">
        <v>139985</v>
      </c>
      <c r="L23" s="112" t="s">
        <v>1693</v>
      </c>
      <c r="M23" s="115" t="s">
        <v>1747</v>
      </c>
      <c r="N23" s="114">
        <v>41456</v>
      </c>
      <c r="O23" s="117">
        <v>8007.48</v>
      </c>
      <c r="P23" s="113" t="s">
        <v>214</v>
      </c>
      <c r="Q23" s="112" t="s">
        <v>3852</v>
      </c>
      <c r="AB23"/>
    </row>
    <row r="24" spans="1:31" ht="110.25" customHeight="1" x14ac:dyDescent="0.2">
      <c r="A24" s="112">
        <v>5191</v>
      </c>
      <c r="B24" s="113">
        <v>18</v>
      </c>
      <c r="C24" s="163" t="s">
        <v>3189</v>
      </c>
      <c r="D24" s="112" t="s">
        <v>3190</v>
      </c>
      <c r="E24" s="112" t="s">
        <v>2169</v>
      </c>
      <c r="F24" s="112" t="s">
        <v>3191</v>
      </c>
      <c r="G24" s="112" t="s">
        <v>3192</v>
      </c>
      <c r="H24" s="112">
        <v>300030939</v>
      </c>
      <c r="I24" s="112" t="s">
        <v>1868</v>
      </c>
      <c r="J24" s="112">
        <v>933</v>
      </c>
      <c r="K24" s="112">
        <v>52949</v>
      </c>
      <c r="L24" s="112" t="s">
        <v>3193</v>
      </c>
      <c r="M24" s="115" t="s">
        <v>3194</v>
      </c>
      <c r="N24" s="114">
        <v>42445</v>
      </c>
      <c r="O24" s="117">
        <v>2876.8</v>
      </c>
      <c r="P24" s="113" t="s">
        <v>214</v>
      </c>
      <c r="Q24" s="112" t="s">
        <v>3852</v>
      </c>
      <c r="AB24"/>
    </row>
    <row r="25" spans="1:31" s="80" customFormat="1" ht="28.5" x14ac:dyDescent="0.2">
      <c r="A25" s="112">
        <v>51501</v>
      </c>
      <c r="B25" s="113">
        <v>19</v>
      </c>
      <c r="C25" s="163" t="s">
        <v>3849</v>
      </c>
      <c r="D25" s="112" t="s">
        <v>3850</v>
      </c>
      <c r="E25" s="112" t="s">
        <v>2169</v>
      </c>
      <c r="F25" s="112" t="s">
        <v>16</v>
      </c>
      <c r="G25" s="112" t="s">
        <v>3851</v>
      </c>
      <c r="H25" s="112" t="s">
        <v>3847</v>
      </c>
      <c r="I25" s="112" t="s">
        <v>88</v>
      </c>
      <c r="J25" s="112">
        <v>227</v>
      </c>
      <c r="K25" s="112"/>
      <c r="L25" s="112" t="s">
        <v>683</v>
      </c>
      <c r="M25" s="115" t="s">
        <v>3848</v>
      </c>
      <c r="N25" s="114">
        <v>43483</v>
      </c>
      <c r="O25" s="117">
        <v>4762.5</v>
      </c>
      <c r="P25" s="113" t="s">
        <v>26</v>
      </c>
      <c r="Q25" s="112" t="s">
        <v>3852</v>
      </c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1:31" s="80" customFormat="1" ht="51" customHeight="1" x14ac:dyDescent="0.2">
      <c r="A26" s="112">
        <v>51501</v>
      </c>
      <c r="B26" s="113">
        <v>20</v>
      </c>
      <c r="C26" s="163" t="s">
        <v>3921</v>
      </c>
      <c r="D26" s="112" t="s">
        <v>3922</v>
      </c>
      <c r="E26" s="112" t="s">
        <v>3865</v>
      </c>
      <c r="F26" s="112" t="s">
        <v>1916</v>
      </c>
      <c r="G26" s="112" t="s">
        <v>3923</v>
      </c>
      <c r="H26" s="112" t="s">
        <v>3924</v>
      </c>
      <c r="I26" s="112" t="s">
        <v>530</v>
      </c>
      <c r="J26" s="112"/>
      <c r="K26" s="112"/>
      <c r="L26" s="112" t="s">
        <v>3767</v>
      </c>
      <c r="M26" s="115">
        <v>38</v>
      </c>
      <c r="N26" s="114">
        <v>43530</v>
      </c>
      <c r="O26" s="117">
        <v>14743.6</v>
      </c>
      <c r="P26" s="113" t="s">
        <v>3862</v>
      </c>
      <c r="Q26" s="112" t="s">
        <v>3852</v>
      </c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1:31" s="80" customFormat="1" ht="71.25" customHeight="1" x14ac:dyDescent="0.2">
      <c r="A27" s="112">
        <v>51901</v>
      </c>
      <c r="B27" s="113">
        <v>21</v>
      </c>
      <c r="C27" s="163" t="s">
        <v>3973</v>
      </c>
      <c r="D27" s="112" t="s">
        <v>3974</v>
      </c>
      <c r="E27" s="112" t="s">
        <v>2169</v>
      </c>
      <c r="F27" s="112"/>
      <c r="G27" s="112"/>
      <c r="H27" s="112"/>
      <c r="I27" s="112" t="s">
        <v>314</v>
      </c>
      <c r="J27" s="112"/>
      <c r="K27" s="112"/>
      <c r="L27" s="112" t="s">
        <v>3767</v>
      </c>
      <c r="M27" s="115">
        <v>48</v>
      </c>
      <c r="N27" s="114">
        <v>43537</v>
      </c>
      <c r="O27" s="117">
        <v>18560</v>
      </c>
      <c r="P27" s="113" t="s">
        <v>26</v>
      </c>
      <c r="Q27" s="112" t="s">
        <v>3852</v>
      </c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1:31" s="80" customFormat="1" ht="71.25" customHeight="1" x14ac:dyDescent="0.2">
      <c r="A28" s="112">
        <v>51901</v>
      </c>
      <c r="B28" s="113">
        <v>22</v>
      </c>
      <c r="C28" s="163" t="s">
        <v>4153</v>
      </c>
      <c r="D28" s="112" t="s">
        <v>4141</v>
      </c>
      <c r="E28" s="112" t="s">
        <v>2168</v>
      </c>
      <c r="F28" s="112" t="s">
        <v>737</v>
      </c>
      <c r="G28" s="112" t="s">
        <v>4154</v>
      </c>
      <c r="H28" s="112" t="s">
        <v>4155</v>
      </c>
      <c r="I28" s="112" t="s">
        <v>530</v>
      </c>
      <c r="J28" s="112"/>
      <c r="K28" s="112"/>
      <c r="L28" s="112" t="s">
        <v>3883</v>
      </c>
      <c r="M28" s="115" t="s">
        <v>4139</v>
      </c>
      <c r="N28" s="114">
        <v>43649</v>
      </c>
      <c r="O28" s="117">
        <v>9218.52</v>
      </c>
      <c r="P28" s="113" t="s">
        <v>3862</v>
      </c>
      <c r="Q28" s="112" t="s">
        <v>3852</v>
      </c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1:31" s="80" customFormat="1" ht="42.75" x14ac:dyDescent="0.2">
      <c r="A29" s="112">
        <v>51501</v>
      </c>
      <c r="B29" s="113">
        <v>23</v>
      </c>
      <c r="C29" s="163" t="s">
        <v>4369</v>
      </c>
      <c r="D29" s="112" t="s">
        <v>4370</v>
      </c>
      <c r="E29" s="112" t="s">
        <v>2168</v>
      </c>
      <c r="F29" s="112" t="s">
        <v>426</v>
      </c>
      <c r="G29" s="112" t="s">
        <v>4371</v>
      </c>
      <c r="H29" s="112" t="s">
        <v>4372</v>
      </c>
      <c r="I29" s="112" t="s">
        <v>4373</v>
      </c>
      <c r="J29" s="112">
        <v>2933</v>
      </c>
      <c r="K29" s="112"/>
      <c r="L29" s="112" t="s">
        <v>4315</v>
      </c>
      <c r="M29" s="115" t="s">
        <v>4374</v>
      </c>
      <c r="N29" s="114">
        <v>44013</v>
      </c>
      <c r="O29" s="117">
        <v>11979.77</v>
      </c>
      <c r="P29" s="113" t="s">
        <v>3862</v>
      </c>
      <c r="Q29" s="112" t="s">
        <v>3852</v>
      </c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1:31" s="80" customFormat="1" ht="57" x14ac:dyDescent="0.2">
      <c r="A30" s="112">
        <v>51501</v>
      </c>
      <c r="B30" s="113">
        <v>24</v>
      </c>
      <c r="C30" s="163" t="s">
        <v>4575</v>
      </c>
      <c r="D30" s="112" t="s">
        <v>4572</v>
      </c>
      <c r="E30" s="112" t="s">
        <v>4127</v>
      </c>
      <c r="F30" s="112" t="s">
        <v>133</v>
      </c>
      <c r="G30" s="112" t="s">
        <v>4573</v>
      </c>
      <c r="H30" s="112" t="s">
        <v>4576</v>
      </c>
      <c r="I30" s="112" t="s">
        <v>4124</v>
      </c>
      <c r="J30" s="112">
        <v>6241</v>
      </c>
      <c r="K30" s="112">
        <v>4064698533</v>
      </c>
      <c r="L30" s="112" t="s">
        <v>4476</v>
      </c>
      <c r="M30" s="115">
        <v>100</v>
      </c>
      <c r="N30" s="114">
        <v>44195</v>
      </c>
      <c r="O30" s="117">
        <v>6960</v>
      </c>
      <c r="P30" s="113" t="s">
        <v>3862</v>
      </c>
      <c r="Q30" s="112" t="s">
        <v>3852</v>
      </c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1:31" s="80" customFormat="1" ht="57" x14ac:dyDescent="0.2">
      <c r="A31" s="112">
        <v>51501</v>
      </c>
      <c r="B31" s="113">
        <v>25</v>
      </c>
      <c r="C31" s="163" t="s">
        <v>4577</v>
      </c>
      <c r="D31" s="112" t="s">
        <v>4572</v>
      </c>
      <c r="E31" s="112" t="s">
        <v>4127</v>
      </c>
      <c r="F31" s="112" t="s">
        <v>133</v>
      </c>
      <c r="G31" s="112" t="s">
        <v>4573</v>
      </c>
      <c r="H31" s="112" t="s">
        <v>4578</v>
      </c>
      <c r="I31" s="112" t="s">
        <v>4124</v>
      </c>
      <c r="J31" s="112">
        <v>6241</v>
      </c>
      <c r="K31" s="112">
        <v>4064698533</v>
      </c>
      <c r="L31" s="112" t="s">
        <v>4476</v>
      </c>
      <c r="M31" s="115">
        <v>100</v>
      </c>
      <c r="N31" s="114">
        <v>44195</v>
      </c>
      <c r="O31" s="117">
        <v>6960</v>
      </c>
      <c r="P31" s="113" t="s">
        <v>3862</v>
      </c>
      <c r="Q31" s="112" t="s">
        <v>3852</v>
      </c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1:31" s="80" customFormat="1" ht="57" customHeight="1" x14ac:dyDescent="0.2">
      <c r="A32" s="112">
        <v>51501</v>
      </c>
      <c r="B32" s="113">
        <v>26</v>
      </c>
      <c r="C32" s="163" t="s">
        <v>4397</v>
      </c>
      <c r="D32" s="112" t="s">
        <v>4398</v>
      </c>
      <c r="E32" s="112" t="s">
        <v>3865</v>
      </c>
      <c r="F32" s="112" t="s">
        <v>4399</v>
      </c>
      <c r="G32" s="112" t="s">
        <v>4389</v>
      </c>
      <c r="H32" s="112" t="s">
        <v>4400</v>
      </c>
      <c r="I32" s="112" t="s">
        <v>88</v>
      </c>
      <c r="J32" s="112">
        <v>4709</v>
      </c>
      <c r="K32" s="112">
        <v>4064698616</v>
      </c>
      <c r="L32" s="112" t="s">
        <v>4315</v>
      </c>
      <c r="M32" s="115" t="s">
        <v>4401</v>
      </c>
      <c r="N32" s="114">
        <v>44116</v>
      </c>
      <c r="O32" s="117">
        <v>8100.71</v>
      </c>
      <c r="P32" s="113" t="s">
        <v>26</v>
      </c>
      <c r="Q32" s="112" t="s">
        <v>3852</v>
      </c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" ht="57" x14ac:dyDescent="0.2">
      <c r="A33" s="112">
        <v>51101</v>
      </c>
      <c r="B33" s="113">
        <v>27</v>
      </c>
      <c r="C33" s="163" t="s">
        <v>5554</v>
      </c>
      <c r="D33" s="112" t="s">
        <v>5483</v>
      </c>
      <c r="E33" s="112" t="s">
        <v>2167</v>
      </c>
      <c r="F33" s="112" t="s">
        <v>5484</v>
      </c>
      <c r="G33" s="112"/>
      <c r="H33" s="112"/>
      <c r="I33" s="112" t="s">
        <v>88</v>
      </c>
      <c r="J33" s="112">
        <v>4694</v>
      </c>
      <c r="K33" s="112">
        <v>4067361592</v>
      </c>
      <c r="L33" s="112" t="s">
        <v>5474</v>
      </c>
      <c r="M33" s="115" t="s">
        <v>5475</v>
      </c>
      <c r="N33" s="114">
        <v>44854</v>
      </c>
      <c r="O33" s="117">
        <v>7302.77</v>
      </c>
      <c r="P33" s="113" t="s">
        <v>26</v>
      </c>
      <c r="Q33" s="112" t="s">
        <v>3852</v>
      </c>
      <c r="AB33"/>
    </row>
    <row r="34" spans="1:31" s="80" customFormat="1" ht="25.5" x14ac:dyDescent="0.2">
      <c r="A34" s="377" t="s">
        <v>4915</v>
      </c>
      <c r="B34" s="378"/>
      <c r="C34" s="378"/>
      <c r="D34" s="378"/>
      <c r="E34" s="378"/>
      <c r="F34" s="378"/>
      <c r="G34" s="378"/>
      <c r="H34" s="378"/>
      <c r="I34" s="378"/>
      <c r="J34" s="378"/>
      <c r="K34" s="378"/>
      <c r="L34" s="378"/>
      <c r="M34" s="378"/>
      <c r="N34" s="378"/>
      <c r="O34" s="378"/>
      <c r="P34" s="378"/>
      <c r="Q34" s="378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" ht="73.5" customHeight="1" x14ac:dyDescent="0.2">
      <c r="A35" s="112">
        <v>5111</v>
      </c>
      <c r="B35" s="113">
        <v>28</v>
      </c>
      <c r="C35" s="163" t="s">
        <v>897</v>
      </c>
      <c r="D35" s="112" t="s">
        <v>415</v>
      </c>
      <c r="E35" s="112" t="s">
        <v>2168</v>
      </c>
      <c r="F35" s="112"/>
      <c r="G35" s="112"/>
      <c r="H35" s="112"/>
      <c r="I35" s="112" t="s">
        <v>1888</v>
      </c>
      <c r="J35" s="112">
        <v>0</v>
      </c>
      <c r="K35" s="112">
        <v>0</v>
      </c>
      <c r="L35" s="112" t="s">
        <v>276</v>
      </c>
      <c r="M35" s="115"/>
      <c r="N35" s="114">
        <v>35795</v>
      </c>
      <c r="O35" s="117">
        <v>73.75</v>
      </c>
      <c r="P35" s="113" t="s">
        <v>323</v>
      </c>
      <c r="Q35" s="112" t="s">
        <v>3275</v>
      </c>
      <c r="AB35"/>
    </row>
    <row r="36" spans="1:31" ht="87" customHeight="1" x14ac:dyDescent="0.2">
      <c r="A36" s="112">
        <v>5111</v>
      </c>
      <c r="B36" s="113">
        <v>29</v>
      </c>
      <c r="C36" s="163" t="s">
        <v>876</v>
      </c>
      <c r="D36" s="112" t="s">
        <v>293</v>
      </c>
      <c r="E36" s="112" t="s">
        <v>2168</v>
      </c>
      <c r="F36" s="112" t="s">
        <v>171</v>
      </c>
      <c r="G36" s="112" t="s">
        <v>357</v>
      </c>
      <c r="H36" s="112"/>
      <c r="I36" s="112" t="s">
        <v>364</v>
      </c>
      <c r="J36" s="112">
        <v>0</v>
      </c>
      <c r="K36" s="112">
        <v>0</v>
      </c>
      <c r="L36" s="112" t="s">
        <v>276</v>
      </c>
      <c r="M36" s="115"/>
      <c r="N36" s="114">
        <v>35795</v>
      </c>
      <c r="O36" s="117">
        <v>200</v>
      </c>
      <c r="P36" s="113" t="s">
        <v>323</v>
      </c>
      <c r="Q36" s="112" t="s">
        <v>3275</v>
      </c>
      <c r="AB36"/>
    </row>
    <row r="37" spans="1:31" ht="120" customHeight="1" x14ac:dyDescent="0.2">
      <c r="A37" s="112">
        <v>5111</v>
      </c>
      <c r="B37" s="113">
        <v>30</v>
      </c>
      <c r="C37" s="163" t="s">
        <v>875</v>
      </c>
      <c r="D37" s="112" t="s">
        <v>293</v>
      </c>
      <c r="E37" s="112" t="s">
        <v>2168</v>
      </c>
      <c r="F37" s="112" t="s">
        <v>171</v>
      </c>
      <c r="G37" s="112" t="s">
        <v>357</v>
      </c>
      <c r="H37" s="112"/>
      <c r="I37" s="112" t="s">
        <v>364</v>
      </c>
      <c r="J37" s="112">
        <v>0</v>
      </c>
      <c r="K37" s="112">
        <v>0</v>
      </c>
      <c r="L37" s="112" t="s">
        <v>276</v>
      </c>
      <c r="M37" s="115"/>
      <c r="N37" s="114">
        <v>35795</v>
      </c>
      <c r="O37" s="117">
        <v>200</v>
      </c>
      <c r="P37" s="113" t="s">
        <v>323</v>
      </c>
      <c r="Q37" s="112" t="s">
        <v>3275</v>
      </c>
      <c r="AB37"/>
    </row>
    <row r="38" spans="1:31" ht="83.25" customHeight="1" x14ac:dyDescent="0.2">
      <c r="A38" s="112">
        <v>5111</v>
      </c>
      <c r="B38" s="113">
        <v>31</v>
      </c>
      <c r="C38" s="163" t="s">
        <v>868</v>
      </c>
      <c r="D38" s="112" t="s">
        <v>74</v>
      </c>
      <c r="E38" s="112" t="s">
        <v>2169</v>
      </c>
      <c r="F38" s="112"/>
      <c r="G38" s="112"/>
      <c r="H38" s="112"/>
      <c r="I38" s="112" t="s">
        <v>381</v>
      </c>
      <c r="J38" s="112">
        <v>0</v>
      </c>
      <c r="K38" s="112">
        <v>0</v>
      </c>
      <c r="L38" s="112" t="s">
        <v>276</v>
      </c>
      <c r="M38" s="115"/>
      <c r="N38" s="114">
        <v>36879</v>
      </c>
      <c r="O38" s="117">
        <v>2261.02</v>
      </c>
      <c r="P38" s="113" t="s">
        <v>323</v>
      </c>
      <c r="Q38" s="112" t="s">
        <v>3275</v>
      </c>
      <c r="AB38"/>
    </row>
    <row r="39" spans="1:31" ht="81.75" customHeight="1" x14ac:dyDescent="0.2">
      <c r="A39" s="112">
        <v>5111</v>
      </c>
      <c r="B39" s="113">
        <v>32</v>
      </c>
      <c r="C39" s="163" t="s">
        <v>889</v>
      </c>
      <c r="D39" s="112" t="s">
        <v>456</v>
      </c>
      <c r="E39" s="112" t="s">
        <v>2169</v>
      </c>
      <c r="F39" s="112" t="s">
        <v>220</v>
      </c>
      <c r="G39" s="112">
        <v>1003</v>
      </c>
      <c r="H39" s="112"/>
      <c r="I39" s="112" t="s">
        <v>381</v>
      </c>
      <c r="J39" s="112">
        <v>2419</v>
      </c>
      <c r="K39" s="112">
        <v>8292</v>
      </c>
      <c r="L39" s="112" t="s">
        <v>128</v>
      </c>
      <c r="M39" s="115" t="s">
        <v>2006</v>
      </c>
      <c r="N39" s="114">
        <v>37378</v>
      </c>
      <c r="O39" s="117">
        <v>1495</v>
      </c>
      <c r="P39" s="113" t="s">
        <v>323</v>
      </c>
      <c r="Q39" s="112" t="s">
        <v>3275</v>
      </c>
      <c r="AB39"/>
    </row>
    <row r="40" spans="1:31" ht="81.75" customHeight="1" x14ac:dyDescent="0.2">
      <c r="A40" s="112">
        <v>5111</v>
      </c>
      <c r="B40" s="113">
        <v>33</v>
      </c>
      <c r="C40" s="163" t="s">
        <v>890</v>
      </c>
      <c r="D40" s="112" t="s">
        <v>121</v>
      </c>
      <c r="E40" s="112" t="s">
        <v>2169</v>
      </c>
      <c r="F40" s="112" t="s">
        <v>220</v>
      </c>
      <c r="G40" s="112">
        <v>1003</v>
      </c>
      <c r="H40" s="112"/>
      <c r="I40" s="112" t="s">
        <v>468</v>
      </c>
      <c r="J40" s="112">
        <v>5280</v>
      </c>
      <c r="K40" s="112">
        <v>8401</v>
      </c>
      <c r="L40" s="112" t="s">
        <v>128</v>
      </c>
      <c r="M40" s="115" t="s">
        <v>2007</v>
      </c>
      <c r="N40" s="114">
        <v>37457</v>
      </c>
      <c r="O40" s="117">
        <v>1725</v>
      </c>
      <c r="P40" s="113" t="s">
        <v>323</v>
      </c>
      <c r="Q40" s="112" t="s">
        <v>3275</v>
      </c>
      <c r="AB40"/>
    </row>
    <row r="41" spans="1:31" ht="81" customHeight="1" x14ac:dyDescent="0.2">
      <c r="A41" s="112">
        <v>5191</v>
      </c>
      <c r="B41" s="113">
        <v>34</v>
      </c>
      <c r="C41" s="163" t="s">
        <v>895</v>
      </c>
      <c r="D41" s="112" t="s">
        <v>78</v>
      </c>
      <c r="E41" s="112" t="s">
        <v>2168</v>
      </c>
      <c r="F41" s="112" t="s">
        <v>435</v>
      </c>
      <c r="G41" s="112"/>
      <c r="H41" s="112">
        <v>7676544</v>
      </c>
      <c r="I41" s="112" t="s">
        <v>107</v>
      </c>
      <c r="J41" s="112">
        <v>6666</v>
      </c>
      <c r="K41" s="112">
        <v>3910</v>
      </c>
      <c r="L41" s="112" t="s">
        <v>10</v>
      </c>
      <c r="M41" s="115" t="s">
        <v>585</v>
      </c>
      <c r="N41" s="114">
        <v>38637</v>
      </c>
      <c r="O41" s="117">
        <v>3795</v>
      </c>
      <c r="P41" s="113" t="s">
        <v>323</v>
      </c>
      <c r="Q41" s="112" t="s">
        <v>3275</v>
      </c>
      <c r="AB41"/>
    </row>
    <row r="42" spans="1:31" ht="143.25" customHeight="1" x14ac:dyDescent="0.2">
      <c r="A42" s="112">
        <v>5151</v>
      </c>
      <c r="B42" s="113">
        <v>35</v>
      </c>
      <c r="C42" s="163" t="s">
        <v>877</v>
      </c>
      <c r="D42" s="112" t="s">
        <v>465</v>
      </c>
      <c r="E42" s="112" t="s">
        <v>2168</v>
      </c>
      <c r="F42" s="112" t="s">
        <v>2055</v>
      </c>
      <c r="G42" s="112" t="s">
        <v>135</v>
      </c>
      <c r="H42" s="112" t="s">
        <v>532</v>
      </c>
      <c r="I42" s="112" t="s">
        <v>136</v>
      </c>
      <c r="J42" s="112">
        <v>3232</v>
      </c>
      <c r="K42" s="112">
        <v>1042</v>
      </c>
      <c r="L42" s="112" t="s">
        <v>64</v>
      </c>
      <c r="M42" s="115" t="s">
        <v>2016</v>
      </c>
      <c r="N42" s="114">
        <v>39209</v>
      </c>
      <c r="O42" s="117">
        <v>12650</v>
      </c>
      <c r="P42" s="112" t="s">
        <v>4936</v>
      </c>
      <c r="Q42" s="112" t="s">
        <v>3275</v>
      </c>
      <c r="AB42"/>
    </row>
    <row r="43" spans="1:31" ht="83.25" customHeight="1" x14ac:dyDescent="0.2">
      <c r="A43" s="112">
        <v>5151</v>
      </c>
      <c r="B43" s="113">
        <v>36</v>
      </c>
      <c r="C43" s="163" t="s">
        <v>901</v>
      </c>
      <c r="D43" s="112" t="s">
        <v>578</v>
      </c>
      <c r="E43" s="112" t="s">
        <v>2169</v>
      </c>
      <c r="F43" s="112" t="s">
        <v>614</v>
      </c>
      <c r="G43" s="112"/>
      <c r="H43" s="112" t="s">
        <v>581</v>
      </c>
      <c r="I43" s="112" t="s">
        <v>88</v>
      </c>
      <c r="J43" s="112">
        <v>7323</v>
      </c>
      <c r="K43" s="112">
        <v>2148</v>
      </c>
      <c r="L43" s="112" t="s">
        <v>174</v>
      </c>
      <c r="M43" s="115" t="s">
        <v>2018</v>
      </c>
      <c r="N43" s="114">
        <v>39736</v>
      </c>
      <c r="O43" s="117">
        <v>2415</v>
      </c>
      <c r="P43" s="113" t="s">
        <v>1997</v>
      </c>
      <c r="Q43" s="112" t="s">
        <v>3275</v>
      </c>
      <c r="AB43"/>
    </row>
    <row r="44" spans="1:31" ht="83.25" customHeight="1" x14ac:dyDescent="0.2">
      <c r="A44" s="112">
        <v>5151</v>
      </c>
      <c r="B44" s="113">
        <v>37</v>
      </c>
      <c r="C44" s="163" t="s">
        <v>902</v>
      </c>
      <c r="D44" s="112" t="s">
        <v>578</v>
      </c>
      <c r="E44" s="112" t="s">
        <v>2169</v>
      </c>
      <c r="F44" s="112" t="s">
        <v>614</v>
      </c>
      <c r="G44" s="112"/>
      <c r="H44" s="112" t="s">
        <v>579</v>
      </c>
      <c r="I44" s="112" t="s">
        <v>88</v>
      </c>
      <c r="J44" s="112">
        <v>7323</v>
      </c>
      <c r="K44" s="112">
        <v>2148</v>
      </c>
      <c r="L44" s="112" t="s">
        <v>174</v>
      </c>
      <c r="M44" s="115" t="s">
        <v>2018</v>
      </c>
      <c r="N44" s="114">
        <v>39736</v>
      </c>
      <c r="O44" s="117">
        <v>2415</v>
      </c>
      <c r="P44" s="113" t="s">
        <v>1997</v>
      </c>
      <c r="Q44" s="112" t="s">
        <v>3275</v>
      </c>
      <c r="AB44"/>
    </row>
    <row r="45" spans="1:31" ht="83.25" customHeight="1" x14ac:dyDescent="0.2">
      <c r="A45" s="112">
        <v>5151</v>
      </c>
      <c r="B45" s="113">
        <v>38</v>
      </c>
      <c r="C45" s="163" t="s">
        <v>903</v>
      </c>
      <c r="D45" s="112" t="s">
        <v>578</v>
      </c>
      <c r="E45" s="112" t="s">
        <v>2169</v>
      </c>
      <c r="F45" s="112" t="s">
        <v>614</v>
      </c>
      <c r="G45" s="112"/>
      <c r="H45" s="112" t="s">
        <v>580</v>
      </c>
      <c r="I45" s="112" t="s">
        <v>88</v>
      </c>
      <c r="J45" s="112">
        <v>7323</v>
      </c>
      <c r="K45" s="112">
        <v>2148</v>
      </c>
      <c r="L45" s="112" t="s">
        <v>174</v>
      </c>
      <c r="M45" s="115" t="s">
        <v>2018</v>
      </c>
      <c r="N45" s="114">
        <v>39736</v>
      </c>
      <c r="O45" s="117">
        <v>2415</v>
      </c>
      <c r="P45" s="113" t="s">
        <v>214</v>
      </c>
      <c r="Q45" s="112" t="s">
        <v>3275</v>
      </c>
      <c r="AB45"/>
    </row>
    <row r="46" spans="1:31" ht="83.25" customHeight="1" x14ac:dyDescent="0.2">
      <c r="A46" s="112">
        <v>5151</v>
      </c>
      <c r="B46" s="113">
        <v>39</v>
      </c>
      <c r="C46" s="163" t="s">
        <v>904</v>
      </c>
      <c r="D46" s="112" t="s">
        <v>607</v>
      </c>
      <c r="E46" s="112" t="s">
        <v>2169</v>
      </c>
      <c r="F46" s="112" t="s">
        <v>606</v>
      </c>
      <c r="G46" s="112" t="s">
        <v>605</v>
      </c>
      <c r="H46" s="112" t="s">
        <v>610</v>
      </c>
      <c r="I46" s="112" t="s">
        <v>88</v>
      </c>
      <c r="J46" s="112">
        <v>2068</v>
      </c>
      <c r="K46" s="112">
        <v>0</v>
      </c>
      <c r="L46" s="112" t="s">
        <v>593</v>
      </c>
      <c r="M46" s="115" t="s">
        <v>2019</v>
      </c>
      <c r="N46" s="114">
        <v>39919</v>
      </c>
      <c r="O46" s="117">
        <v>2070</v>
      </c>
      <c r="P46" s="113" t="s">
        <v>1997</v>
      </c>
      <c r="Q46" s="112" t="s">
        <v>3275</v>
      </c>
      <c r="AB46"/>
    </row>
    <row r="47" spans="1:31" ht="83.25" customHeight="1" x14ac:dyDescent="0.2">
      <c r="A47" s="112">
        <v>5151</v>
      </c>
      <c r="B47" s="113">
        <v>40</v>
      </c>
      <c r="C47" s="163" t="s">
        <v>905</v>
      </c>
      <c r="D47" s="112" t="s">
        <v>607</v>
      </c>
      <c r="E47" s="112" t="s">
        <v>2169</v>
      </c>
      <c r="F47" s="112" t="s">
        <v>606</v>
      </c>
      <c r="G47" s="112" t="s">
        <v>605</v>
      </c>
      <c r="H47" s="112" t="s">
        <v>609</v>
      </c>
      <c r="I47" s="112" t="s">
        <v>88</v>
      </c>
      <c r="J47" s="112">
        <v>2068</v>
      </c>
      <c r="K47" s="112">
        <v>0</v>
      </c>
      <c r="L47" s="112" t="s">
        <v>593</v>
      </c>
      <c r="M47" s="115" t="s">
        <v>2019</v>
      </c>
      <c r="N47" s="114">
        <v>39919</v>
      </c>
      <c r="O47" s="117">
        <v>2070</v>
      </c>
      <c r="P47" s="113" t="s">
        <v>323</v>
      </c>
      <c r="Q47" s="112" t="s">
        <v>3275</v>
      </c>
      <c r="AB47"/>
    </row>
    <row r="48" spans="1:31" ht="83.25" customHeight="1" x14ac:dyDescent="0.2">
      <c r="A48" s="112">
        <v>5151</v>
      </c>
      <c r="B48" s="113">
        <v>41</v>
      </c>
      <c r="C48" s="163" t="s">
        <v>906</v>
      </c>
      <c r="D48" s="112" t="s">
        <v>607</v>
      </c>
      <c r="E48" s="112" t="s">
        <v>2169</v>
      </c>
      <c r="F48" s="112" t="s">
        <v>606</v>
      </c>
      <c r="G48" s="112" t="s">
        <v>605</v>
      </c>
      <c r="H48" s="112" t="s">
        <v>608</v>
      </c>
      <c r="I48" s="112" t="s">
        <v>88</v>
      </c>
      <c r="J48" s="112">
        <v>2068</v>
      </c>
      <c r="K48" s="112">
        <v>0</v>
      </c>
      <c r="L48" s="112" t="s">
        <v>593</v>
      </c>
      <c r="M48" s="115" t="s">
        <v>2019</v>
      </c>
      <c r="N48" s="114">
        <v>39919</v>
      </c>
      <c r="O48" s="117">
        <v>2070</v>
      </c>
      <c r="P48" s="113" t="s">
        <v>1997</v>
      </c>
      <c r="Q48" s="112" t="s">
        <v>3275</v>
      </c>
      <c r="AB48"/>
    </row>
    <row r="49" spans="1:28" ht="81" customHeight="1" x14ac:dyDescent="0.2">
      <c r="A49" s="112">
        <v>5641</v>
      </c>
      <c r="B49" s="113">
        <v>42</v>
      </c>
      <c r="C49" s="163" t="s">
        <v>865</v>
      </c>
      <c r="D49" s="112" t="s">
        <v>1557</v>
      </c>
      <c r="E49" s="112" t="s">
        <v>2169</v>
      </c>
      <c r="F49" s="112" t="s">
        <v>737</v>
      </c>
      <c r="G49" s="112" t="s">
        <v>738</v>
      </c>
      <c r="H49" s="112" t="s">
        <v>739</v>
      </c>
      <c r="I49" s="112" t="s">
        <v>530</v>
      </c>
      <c r="J49" s="112">
        <v>2449</v>
      </c>
      <c r="K49" s="112">
        <v>730</v>
      </c>
      <c r="L49" s="112" t="s">
        <v>735</v>
      </c>
      <c r="M49" s="115" t="s">
        <v>2024</v>
      </c>
      <c r="N49" s="114">
        <v>40679</v>
      </c>
      <c r="O49" s="117">
        <v>10527</v>
      </c>
      <c r="P49" s="113" t="s">
        <v>214</v>
      </c>
      <c r="Q49" s="112" t="s">
        <v>3275</v>
      </c>
      <c r="AB49"/>
    </row>
    <row r="50" spans="1:28" ht="81" customHeight="1" x14ac:dyDescent="0.2">
      <c r="A50" s="112">
        <v>5641</v>
      </c>
      <c r="B50" s="113">
        <v>43</v>
      </c>
      <c r="C50" s="163" t="s">
        <v>866</v>
      </c>
      <c r="D50" s="112" t="s">
        <v>1558</v>
      </c>
      <c r="E50" s="112" t="s">
        <v>2169</v>
      </c>
      <c r="F50" s="112" t="s">
        <v>737</v>
      </c>
      <c r="G50" s="112" t="s">
        <v>740</v>
      </c>
      <c r="H50" s="112" t="s">
        <v>741</v>
      </c>
      <c r="I50" s="112" t="s">
        <v>530</v>
      </c>
      <c r="J50" s="112">
        <v>2449</v>
      </c>
      <c r="K50" s="112">
        <v>730</v>
      </c>
      <c r="L50" s="112" t="s">
        <v>735</v>
      </c>
      <c r="M50" s="115" t="s">
        <v>2024</v>
      </c>
      <c r="N50" s="114">
        <v>40679</v>
      </c>
      <c r="O50" s="117">
        <v>7134</v>
      </c>
      <c r="P50" s="113" t="s">
        <v>323</v>
      </c>
      <c r="Q50" s="112" t="s">
        <v>3275</v>
      </c>
      <c r="AB50"/>
    </row>
    <row r="51" spans="1:28" ht="81.75" customHeight="1" x14ac:dyDescent="0.2">
      <c r="A51" s="112">
        <v>5111</v>
      </c>
      <c r="B51" s="113">
        <v>44</v>
      </c>
      <c r="C51" s="163" t="s">
        <v>910</v>
      </c>
      <c r="D51" s="112" t="s">
        <v>724</v>
      </c>
      <c r="E51" s="112" t="s">
        <v>2169</v>
      </c>
      <c r="F51" s="112"/>
      <c r="G51" s="112"/>
      <c r="H51" s="112"/>
      <c r="I51" s="112" t="s">
        <v>588</v>
      </c>
      <c r="J51" s="112">
        <v>3416</v>
      </c>
      <c r="K51" s="112">
        <v>765</v>
      </c>
      <c r="L51" s="112" t="s">
        <v>725</v>
      </c>
      <c r="M51" s="115" t="s">
        <v>726</v>
      </c>
      <c r="N51" s="114">
        <v>40697</v>
      </c>
      <c r="O51" s="117">
        <v>6570.55</v>
      </c>
      <c r="P51" s="113" t="s">
        <v>214</v>
      </c>
      <c r="Q51" s="112" t="s">
        <v>3275</v>
      </c>
      <c r="AB51"/>
    </row>
    <row r="52" spans="1:28" ht="81.75" customHeight="1" x14ac:dyDescent="0.2">
      <c r="A52" s="112">
        <v>5111</v>
      </c>
      <c r="B52" s="113">
        <v>45</v>
      </c>
      <c r="C52" s="163" t="s">
        <v>911</v>
      </c>
      <c r="D52" s="112" t="s">
        <v>727</v>
      </c>
      <c r="E52" s="112" t="s">
        <v>2169</v>
      </c>
      <c r="F52" s="112"/>
      <c r="G52" s="112"/>
      <c r="H52" s="112"/>
      <c r="I52" s="112" t="s">
        <v>588</v>
      </c>
      <c r="J52" s="112">
        <v>3416</v>
      </c>
      <c r="K52" s="112">
        <v>765</v>
      </c>
      <c r="L52" s="112" t="s">
        <v>725</v>
      </c>
      <c r="M52" s="115" t="s">
        <v>726</v>
      </c>
      <c r="N52" s="114">
        <v>40697</v>
      </c>
      <c r="O52" s="117">
        <v>3164.84</v>
      </c>
      <c r="P52" s="113" t="s">
        <v>214</v>
      </c>
      <c r="Q52" s="112" t="s">
        <v>3275</v>
      </c>
      <c r="AB52"/>
    </row>
    <row r="53" spans="1:28" ht="81.75" customHeight="1" x14ac:dyDescent="0.2">
      <c r="A53" s="112">
        <v>5111</v>
      </c>
      <c r="B53" s="113">
        <v>46</v>
      </c>
      <c r="C53" s="163" t="s">
        <v>912</v>
      </c>
      <c r="D53" s="112" t="s">
        <v>728</v>
      </c>
      <c r="E53" s="112" t="s">
        <v>2169</v>
      </c>
      <c r="F53" s="112"/>
      <c r="G53" s="112"/>
      <c r="H53" s="112"/>
      <c r="I53" s="112" t="s">
        <v>588</v>
      </c>
      <c r="J53" s="112">
        <v>3416</v>
      </c>
      <c r="K53" s="112">
        <v>765</v>
      </c>
      <c r="L53" s="112" t="s">
        <v>725</v>
      </c>
      <c r="M53" s="115" t="s">
        <v>726</v>
      </c>
      <c r="N53" s="114">
        <v>40697</v>
      </c>
      <c r="O53" s="117">
        <v>3557.65</v>
      </c>
      <c r="P53" s="113" t="s">
        <v>214</v>
      </c>
      <c r="Q53" s="112" t="s">
        <v>3275</v>
      </c>
      <c r="AB53"/>
    </row>
    <row r="54" spans="1:28" ht="81.75" customHeight="1" x14ac:dyDescent="0.2">
      <c r="A54" s="112">
        <v>5111</v>
      </c>
      <c r="B54" s="113">
        <v>47</v>
      </c>
      <c r="C54" s="163" t="s">
        <v>913</v>
      </c>
      <c r="D54" s="112" t="s">
        <v>728</v>
      </c>
      <c r="E54" s="112" t="s">
        <v>2169</v>
      </c>
      <c r="F54" s="112"/>
      <c r="G54" s="112"/>
      <c r="H54" s="112"/>
      <c r="I54" s="112" t="s">
        <v>588</v>
      </c>
      <c r="J54" s="112">
        <v>3416</v>
      </c>
      <c r="K54" s="112">
        <v>765</v>
      </c>
      <c r="L54" s="112" t="s">
        <v>725</v>
      </c>
      <c r="M54" s="115" t="s">
        <v>726</v>
      </c>
      <c r="N54" s="114">
        <v>40697</v>
      </c>
      <c r="O54" s="117">
        <v>3557.65</v>
      </c>
      <c r="P54" s="113" t="s">
        <v>214</v>
      </c>
      <c r="Q54" s="112" t="s">
        <v>3275</v>
      </c>
      <c r="AB54"/>
    </row>
    <row r="55" spans="1:28" ht="81.75" customHeight="1" x14ac:dyDescent="0.2">
      <c r="A55" s="112">
        <v>5111</v>
      </c>
      <c r="B55" s="113">
        <v>48</v>
      </c>
      <c r="C55" s="163" t="s">
        <v>914</v>
      </c>
      <c r="D55" s="112" t="s">
        <v>728</v>
      </c>
      <c r="E55" s="112" t="s">
        <v>2169</v>
      </c>
      <c r="F55" s="112"/>
      <c r="G55" s="112"/>
      <c r="H55" s="112"/>
      <c r="I55" s="112" t="s">
        <v>588</v>
      </c>
      <c r="J55" s="112">
        <v>3416</v>
      </c>
      <c r="K55" s="112">
        <v>765</v>
      </c>
      <c r="L55" s="112" t="s">
        <v>725</v>
      </c>
      <c r="M55" s="115" t="s">
        <v>726</v>
      </c>
      <c r="N55" s="114">
        <v>40697</v>
      </c>
      <c r="O55" s="117">
        <v>3557.65</v>
      </c>
      <c r="P55" s="113" t="s">
        <v>214</v>
      </c>
      <c r="Q55" s="112" t="s">
        <v>3275</v>
      </c>
      <c r="AB55"/>
    </row>
    <row r="56" spans="1:28" ht="81.75" customHeight="1" x14ac:dyDescent="0.2">
      <c r="A56" s="112">
        <v>5111</v>
      </c>
      <c r="B56" s="113">
        <v>49</v>
      </c>
      <c r="C56" s="163" t="s">
        <v>915</v>
      </c>
      <c r="D56" s="112" t="s">
        <v>728</v>
      </c>
      <c r="E56" s="112" t="s">
        <v>2169</v>
      </c>
      <c r="F56" s="112"/>
      <c r="G56" s="112"/>
      <c r="H56" s="112"/>
      <c r="I56" s="112" t="s">
        <v>588</v>
      </c>
      <c r="J56" s="112">
        <v>3416</v>
      </c>
      <c r="K56" s="112">
        <v>765</v>
      </c>
      <c r="L56" s="112" t="s">
        <v>725</v>
      </c>
      <c r="M56" s="115" t="s">
        <v>726</v>
      </c>
      <c r="N56" s="114">
        <v>40697</v>
      </c>
      <c r="O56" s="117">
        <v>3557.65</v>
      </c>
      <c r="P56" s="113" t="s">
        <v>214</v>
      </c>
      <c r="Q56" s="112" t="s">
        <v>3275</v>
      </c>
      <c r="AB56"/>
    </row>
    <row r="57" spans="1:28" ht="81.75" customHeight="1" x14ac:dyDescent="0.2">
      <c r="A57" s="112">
        <v>5111</v>
      </c>
      <c r="B57" s="113">
        <v>50</v>
      </c>
      <c r="C57" s="163" t="s">
        <v>916</v>
      </c>
      <c r="D57" s="112" t="s">
        <v>728</v>
      </c>
      <c r="E57" s="112" t="s">
        <v>2169</v>
      </c>
      <c r="F57" s="112"/>
      <c r="G57" s="112"/>
      <c r="H57" s="112"/>
      <c r="I57" s="112" t="s">
        <v>588</v>
      </c>
      <c r="J57" s="112">
        <v>3416</v>
      </c>
      <c r="K57" s="112">
        <v>765</v>
      </c>
      <c r="L57" s="112" t="s">
        <v>725</v>
      </c>
      <c r="M57" s="115" t="s">
        <v>726</v>
      </c>
      <c r="N57" s="114">
        <v>40697</v>
      </c>
      <c r="O57" s="117">
        <v>3557.65</v>
      </c>
      <c r="P57" s="113" t="s">
        <v>214</v>
      </c>
      <c r="Q57" s="112" t="s">
        <v>3275</v>
      </c>
      <c r="AB57"/>
    </row>
    <row r="58" spans="1:28" ht="81.75" customHeight="1" x14ac:dyDescent="0.2">
      <c r="A58" s="112">
        <v>5111</v>
      </c>
      <c r="B58" s="113">
        <v>51</v>
      </c>
      <c r="C58" s="163" t="s">
        <v>917</v>
      </c>
      <c r="D58" s="112" t="s">
        <v>728</v>
      </c>
      <c r="E58" s="112" t="s">
        <v>2169</v>
      </c>
      <c r="F58" s="112"/>
      <c r="G58" s="112"/>
      <c r="H58" s="112"/>
      <c r="I58" s="112" t="s">
        <v>588</v>
      </c>
      <c r="J58" s="112">
        <v>3416</v>
      </c>
      <c r="K58" s="112">
        <v>765</v>
      </c>
      <c r="L58" s="112" t="s">
        <v>725</v>
      </c>
      <c r="M58" s="115" t="s">
        <v>726</v>
      </c>
      <c r="N58" s="114">
        <v>40697</v>
      </c>
      <c r="O58" s="117">
        <v>3557.65</v>
      </c>
      <c r="P58" s="113" t="s">
        <v>214</v>
      </c>
      <c r="Q58" s="112" t="s">
        <v>3275</v>
      </c>
      <c r="AB58"/>
    </row>
    <row r="59" spans="1:28" ht="81.75" customHeight="1" x14ac:dyDescent="0.2">
      <c r="A59" s="112">
        <v>5111</v>
      </c>
      <c r="B59" s="113">
        <v>52</v>
      </c>
      <c r="C59" s="163" t="s">
        <v>918</v>
      </c>
      <c r="D59" s="112" t="s">
        <v>728</v>
      </c>
      <c r="E59" s="112" t="s">
        <v>2169</v>
      </c>
      <c r="F59" s="112"/>
      <c r="G59" s="112"/>
      <c r="H59" s="112"/>
      <c r="I59" s="112" t="s">
        <v>588</v>
      </c>
      <c r="J59" s="112">
        <v>3416</v>
      </c>
      <c r="K59" s="112">
        <v>765</v>
      </c>
      <c r="L59" s="112" t="s">
        <v>725</v>
      </c>
      <c r="M59" s="115" t="s">
        <v>726</v>
      </c>
      <c r="N59" s="114">
        <v>40697</v>
      </c>
      <c r="O59" s="117">
        <v>3557.65</v>
      </c>
      <c r="P59" s="113" t="s">
        <v>214</v>
      </c>
      <c r="Q59" s="112" t="s">
        <v>3275</v>
      </c>
      <c r="AB59"/>
    </row>
    <row r="60" spans="1:28" ht="81.75" customHeight="1" x14ac:dyDescent="0.2">
      <c r="A60" s="112">
        <v>5111</v>
      </c>
      <c r="B60" s="113">
        <v>53</v>
      </c>
      <c r="C60" s="163" t="s">
        <v>919</v>
      </c>
      <c r="D60" s="112" t="s">
        <v>728</v>
      </c>
      <c r="E60" s="112" t="s">
        <v>2169</v>
      </c>
      <c r="F60" s="112"/>
      <c r="G60" s="112"/>
      <c r="H60" s="112"/>
      <c r="I60" s="112" t="s">
        <v>588</v>
      </c>
      <c r="J60" s="112">
        <v>3416</v>
      </c>
      <c r="K60" s="112">
        <v>765</v>
      </c>
      <c r="L60" s="112" t="s">
        <v>725</v>
      </c>
      <c r="M60" s="115" t="s">
        <v>726</v>
      </c>
      <c r="N60" s="114">
        <v>40697</v>
      </c>
      <c r="O60" s="117">
        <v>3557.65</v>
      </c>
      <c r="P60" s="113" t="s">
        <v>214</v>
      </c>
      <c r="Q60" s="112" t="s">
        <v>3275</v>
      </c>
      <c r="AB60"/>
    </row>
    <row r="61" spans="1:28" ht="81.75" customHeight="1" x14ac:dyDescent="0.2">
      <c r="A61" s="112">
        <v>5111</v>
      </c>
      <c r="B61" s="113">
        <v>54</v>
      </c>
      <c r="C61" s="163" t="s">
        <v>920</v>
      </c>
      <c r="D61" s="112" t="s">
        <v>728</v>
      </c>
      <c r="E61" s="112" t="s">
        <v>2169</v>
      </c>
      <c r="F61" s="112"/>
      <c r="G61" s="112"/>
      <c r="H61" s="112"/>
      <c r="I61" s="112" t="s">
        <v>588</v>
      </c>
      <c r="J61" s="112">
        <v>3416</v>
      </c>
      <c r="K61" s="112">
        <v>765</v>
      </c>
      <c r="L61" s="112" t="s">
        <v>725</v>
      </c>
      <c r="M61" s="115" t="s">
        <v>726</v>
      </c>
      <c r="N61" s="114">
        <v>40697</v>
      </c>
      <c r="O61" s="117">
        <v>3557.65</v>
      </c>
      <c r="P61" s="113" t="s">
        <v>214</v>
      </c>
      <c r="Q61" s="112" t="s">
        <v>3275</v>
      </c>
      <c r="AB61"/>
    </row>
    <row r="62" spans="1:28" ht="81.75" customHeight="1" x14ac:dyDescent="0.2">
      <c r="A62" s="112">
        <v>5111</v>
      </c>
      <c r="B62" s="113">
        <v>55</v>
      </c>
      <c r="C62" s="163" t="s">
        <v>921</v>
      </c>
      <c r="D62" s="112" t="s">
        <v>729</v>
      </c>
      <c r="E62" s="112" t="s">
        <v>2169</v>
      </c>
      <c r="F62" s="112"/>
      <c r="G62" s="112"/>
      <c r="H62" s="112"/>
      <c r="I62" s="112" t="s">
        <v>588</v>
      </c>
      <c r="J62" s="112">
        <v>3416</v>
      </c>
      <c r="K62" s="112">
        <v>765</v>
      </c>
      <c r="L62" s="112" t="s">
        <v>725</v>
      </c>
      <c r="M62" s="115" t="s">
        <v>726</v>
      </c>
      <c r="N62" s="114">
        <v>40697</v>
      </c>
      <c r="O62" s="117">
        <v>4593.7</v>
      </c>
      <c r="P62" s="113" t="s">
        <v>214</v>
      </c>
      <c r="Q62" s="112" t="s">
        <v>3275</v>
      </c>
      <c r="AB62"/>
    </row>
    <row r="63" spans="1:28" ht="81.75" customHeight="1" x14ac:dyDescent="0.2">
      <c r="A63" s="112">
        <v>5111</v>
      </c>
      <c r="B63" s="113">
        <v>56</v>
      </c>
      <c r="C63" s="163" t="s">
        <v>922</v>
      </c>
      <c r="D63" s="112" t="s">
        <v>729</v>
      </c>
      <c r="E63" s="112" t="s">
        <v>2169</v>
      </c>
      <c r="F63" s="112"/>
      <c r="G63" s="112"/>
      <c r="H63" s="112"/>
      <c r="I63" s="112" t="s">
        <v>588</v>
      </c>
      <c r="J63" s="112">
        <v>3416</v>
      </c>
      <c r="K63" s="112">
        <v>765</v>
      </c>
      <c r="L63" s="112" t="s">
        <v>725</v>
      </c>
      <c r="M63" s="115" t="s">
        <v>726</v>
      </c>
      <c r="N63" s="114">
        <v>40697</v>
      </c>
      <c r="O63" s="117">
        <v>4593.7</v>
      </c>
      <c r="P63" s="113" t="s">
        <v>214</v>
      </c>
      <c r="Q63" s="112" t="s">
        <v>3275</v>
      </c>
      <c r="AB63"/>
    </row>
    <row r="64" spans="1:28" ht="81.75" customHeight="1" x14ac:dyDescent="0.2">
      <c r="A64" s="112">
        <v>5111</v>
      </c>
      <c r="B64" s="113">
        <v>57</v>
      </c>
      <c r="C64" s="163" t="s">
        <v>923</v>
      </c>
      <c r="D64" s="112" t="s">
        <v>729</v>
      </c>
      <c r="E64" s="112" t="s">
        <v>2169</v>
      </c>
      <c r="F64" s="112"/>
      <c r="G64" s="112"/>
      <c r="H64" s="112"/>
      <c r="I64" s="112" t="s">
        <v>588</v>
      </c>
      <c r="J64" s="112">
        <v>3416</v>
      </c>
      <c r="K64" s="112">
        <v>765</v>
      </c>
      <c r="L64" s="112" t="s">
        <v>725</v>
      </c>
      <c r="M64" s="115" t="s">
        <v>726</v>
      </c>
      <c r="N64" s="114">
        <v>40697</v>
      </c>
      <c r="O64" s="117">
        <v>4593.7</v>
      </c>
      <c r="P64" s="113" t="s">
        <v>214</v>
      </c>
      <c r="Q64" s="112" t="s">
        <v>3275</v>
      </c>
      <c r="AB64"/>
    </row>
    <row r="65" spans="1:28" ht="81.75" customHeight="1" x14ac:dyDescent="0.2">
      <c r="A65" s="112">
        <v>5111</v>
      </c>
      <c r="B65" s="113">
        <v>58</v>
      </c>
      <c r="C65" s="163" t="s">
        <v>924</v>
      </c>
      <c r="D65" s="112" t="s">
        <v>729</v>
      </c>
      <c r="E65" s="112" t="s">
        <v>2169</v>
      </c>
      <c r="F65" s="112"/>
      <c r="G65" s="112"/>
      <c r="H65" s="112"/>
      <c r="I65" s="112" t="s">
        <v>588</v>
      </c>
      <c r="J65" s="112">
        <v>3416</v>
      </c>
      <c r="K65" s="112">
        <v>765</v>
      </c>
      <c r="L65" s="112" t="s">
        <v>725</v>
      </c>
      <c r="M65" s="115" t="s">
        <v>726</v>
      </c>
      <c r="N65" s="114">
        <v>40697</v>
      </c>
      <c r="O65" s="117">
        <v>4593.7</v>
      </c>
      <c r="P65" s="113" t="s">
        <v>214</v>
      </c>
      <c r="Q65" s="112" t="s">
        <v>3275</v>
      </c>
      <c r="AB65"/>
    </row>
    <row r="66" spans="1:28" ht="81.75" customHeight="1" x14ac:dyDescent="0.2">
      <c r="A66" s="112">
        <v>5111</v>
      </c>
      <c r="B66" s="113">
        <v>59</v>
      </c>
      <c r="C66" s="163" t="s">
        <v>925</v>
      </c>
      <c r="D66" s="112" t="s">
        <v>729</v>
      </c>
      <c r="E66" s="112" t="s">
        <v>2169</v>
      </c>
      <c r="F66" s="112"/>
      <c r="G66" s="112"/>
      <c r="H66" s="112"/>
      <c r="I66" s="112" t="s">
        <v>588</v>
      </c>
      <c r="J66" s="112">
        <v>3416</v>
      </c>
      <c r="K66" s="112">
        <v>765</v>
      </c>
      <c r="L66" s="112" t="s">
        <v>725</v>
      </c>
      <c r="M66" s="115" t="s">
        <v>726</v>
      </c>
      <c r="N66" s="114">
        <v>40697</v>
      </c>
      <c r="O66" s="117">
        <v>4593.7</v>
      </c>
      <c r="P66" s="113" t="s">
        <v>214</v>
      </c>
      <c r="Q66" s="112" t="s">
        <v>3275</v>
      </c>
      <c r="AB66"/>
    </row>
    <row r="67" spans="1:28" ht="81.75" customHeight="1" x14ac:dyDescent="0.2">
      <c r="A67" s="112">
        <v>5111</v>
      </c>
      <c r="B67" s="113">
        <v>60</v>
      </c>
      <c r="C67" s="163" t="s">
        <v>926</v>
      </c>
      <c r="D67" s="112" t="s">
        <v>729</v>
      </c>
      <c r="E67" s="112" t="s">
        <v>2169</v>
      </c>
      <c r="F67" s="112"/>
      <c r="G67" s="112"/>
      <c r="H67" s="112"/>
      <c r="I67" s="112" t="s">
        <v>588</v>
      </c>
      <c r="J67" s="112">
        <v>3416</v>
      </c>
      <c r="K67" s="112">
        <v>765</v>
      </c>
      <c r="L67" s="112" t="s">
        <v>725</v>
      </c>
      <c r="M67" s="115" t="s">
        <v>726</v>
      </c>
      <c r="N67" s="114">
        <v>40697</v>
      </c>
      <c r="O67" s="117">
        <v>4593.7</v>
      </c>
      <c r="P67" s="113" t="s">
        <v>214</v>
      </c>
      <c r="Q67" s="112" t="s">
        <v>3275</v>
      </c>
      <c r="AB67"/>
    </row>
    <row r="68" spans="1:28" ht="81.75" customHeight="1" x14ac:dyDescent="0.2">
      <c r="A68" s="112">
        <v>5111</v>
      </c>
      <c r="B68" s="113">
        <v>61</v>
      </c>
      <c r="C68" s="163" t="s">
        <v>927</v>
      </c>
      <c r="D68" s="112" t="s">
        <v>729</v>
      </c>
      <c r="E68" s="112" t="s">
        <v>2169</v>
      </c>
      <c r="F68" s="112"/>
      <c r="G68" s="112"/>
      <c r="H68" s="112"/>
      <c r="I68" s="112" t="s">
        <v>588</v>
      </c>
      <c r="J68" s="112">
        <v>3416</v>
      </c>
      <c r="K68" s="112">
        <v>765</v>
      </c>
      <c r="L68" s="112" t="s">
        <v>725</v>
      </c>
      <c r="M68" s="115" t="s">
        <v>726</v>
      </c>
      <c r="N68" s="114">
        <v>40697</v>
      </c>
      <c r="O68" s="117">
        <v>4593.7</v>
      </c>
      <c r="P68" s="113" t="s">
        <v>214</v>
      </c>
      <c r="Q68" s="112" t="s">
        <v>3275</v>
      </c>
      <c r="AB68"/>
    </row>
    <row r="69" spans="1:28" ht="81.75" customHeight="1" x14ac:dyDescent="0.2">
      <c r="A69" s="112">
        <v>5111</v>
      </c>
      <c r="B69" s="113">
        <v>62</v>
      </c>
      <c r="C69" s="163" t="s">
        <v>928</v>
      </c>
      <c r="D69" s="112" t="s">
        <v>729</v>
      </c>
      <c r="E69" s="112" t="s">
        <v>2169</v>
      </c>
      <c r="F69" s="112"/>
      <c r="G69" s="112"/>
      <c r="H69" s="112"/>
      <c r="I69" s="112" t="s">
        <v>588</v>
      </c>
      <c r="J69" s="112">
        <v>3416</v>
      </c>
      <c r="K69" s="112">
        <v>765</v>
      </c>
      <c r="L69" s="112" t="s">
        <v>725</v>
      </c>
      <c r="M69" s="115" t="s">
        <v>726</v>
      </c>
      <c r="N69" s="114">
        <v>40697</v>
      </c>
      <c r="O69" s="117">
        <v>4593.7</v>
      </c>
      <c r="P69" s="113" t="s">
        <v>214</v>
      </c>
      <c r="Q69" s="112" t="s">
        <v>3275</v>
      </c>
      <c r="AB69"/>
    </row>
    <row r="70" spans="1:28" ht="81.75" customHeight="1" x14ac:dyDescent="0.2">
      <c r="A70" s="112">
        <v>5111</v>
      </c>
      <c r="B70" s="113">
        <v>63</v>
      </c>
      <c r="C70" s="163" t="s">
        <v>929</v>
      </c>
      <c r="D70" s="112" t="s">
        <v>729</v>
      </c>
      <c r="E70" s="112" t="s">
        <v>2169</v>
      </c>
      <c r="F70" s="112"/>
      <c r="G70" s="112"/>
      <c r="H70" s="112"/>
      <c r="I70" s="112" t="s">
        <v>588</v>
      </c>
      <c r="J70" s="112">
        <v>3416</v>
      </c>
      <c r="K70" s="112">
        <v>765</v>
      </c>
      <c r="L70" s="112" t="s">
        <v>725</v>
      </c>
      <c r="M70" s="115" t="s">
        <v>726</v>
      </c>
      <c r="N70" s="114">
        <v>40697</v>
      </c>
      <c r="O70" s="117">
        <v>4593.7</v>
      </c>
      <c r="P70" s="113" t="s">
        <v>214</v>
      </c>
      <c r="Q70" s="112" t="s">
        <v>3275</v>
      </c>
      <c r="AB70"/>
    </row>
    <row r="71" spans="1:28" ht="81.75" customHeight="1" x14ac:dyDescent="0.2">
      <c r="A71" s="112">
        <v>5111</v>
      </c>
      <c r="B71" s="113">
        <v>64</v>
      </c>
      <c r="C71" s="163" t="s">
        <v>930</v>
      </c>
      <c r="D71" s="112" t="s">
        <v>729</v>
      </c>
      <c r="E71" s="112" t="s">
        <v>2169</v>
      </c>
      <c r="F71" s="112"/>
      <c r="G71" s="112"/>
      <c r="H71" s="112"/>
      <c r="I71" s="112" t="s">
        <v>588</v>
      </c>
      <c r="J71" s="112">
        <v>3416</v>
      </c>
      <c r="K71" s="112">
        <v>765</v>
      </c>
      <c r="L71" s="112" t="s">
        <v>725</v>
      </c>
      <c r="M71" s="115" t="s">
        <v>726</v>
      </c>
      <c r="N71" s="114">
        <v>40697</v>
      </c>
      <c r="O71" s="117">
        <v>4593.7</v>
      </c>
      <c r="P71" s="113" t="s">
        <v>214</v>
      </c>
      <c r="Q71" s="112" t="s">
        <v>3275</v>
      </c>
      <c r="AB71"/>
    </row>
    <row r="72" spans="1:28" ht="81.75" customHeight="1" x14ac:dyDescent="0.2">
      <c r="A72" s="112">
        <v>5111</v>
      </c>
      <c r="B72" s="113">
        <v>65</v>
      </c>
      <c r="C72" s="163" t="s">
        <v>931</v>
      </c>
      <c r="D72" s="112" t="s">
        <v>729</v>
      </c>
      <c r="E72" s="112" t="s">
        <v>2169</v>
      </c>
      <c r="F72" s="112"/>
      <c r="G72" s="112"/>
      <c r="H72" s="112"/>
      <c r="I72" s="112" t="s">
        <v>588</v>
      </c>
      <c r="J72" s="112">
        <v>3416</v>
      </c>
      <c r="K72" s="112">
        <v>765</v>
      </c>
      <c r="L72" s="112" t="s">
        <v>725</v>
      </c>
      <c r="M72" s="115" t="s">
        <v>726</v>
      </c>
      <c r="N72" s="114">
        <v>40697</v>
      </c>
      <c r="O72" s="117">
        <v>4593.7</v>
      </c>
      <c r="P72" s="113" t="s">
        <v>214</v>
      </c>
      <c r="Q72" s="112" t="s">
        <v>3275</v>
      </c>
      <c r="AB72"/>
    </row>
    <row r="73" spans="1:28" ht="81.75" customHeight="1" x14ac:dyDescent="0.2">
      <c r="A73" s="112">
        <v>5111</v>
      </c>
      <c r="B73" s="113">
        <v>66</v>
      </c>
      <c r="C73" s="163" t="s">
        <v>932</v>
      </c>
      <c r="D73" s="112" t="s">
        <v>730</v>
      </c>
      <c r="E73" s="112" t="s">
        <v>2169</v>
      </c>
      <c r="F73" s="112"/>
      <c r="G73" s="112"/>
      <c r="H73" s="112"/>
      <c r="I73" s="112" t="s">
        <v>588</v>
      </c>
      <c r="J73" s="112">
        <v>3416</v>
      </c>
      <c r="K73" s="112">
        <v>765</v>
      </c>
      <c r="L73" s="112" t="s">
        <v>725</v>
      </c>
      <c r="M73" s="115" t="s">
        <v>726</v>
      </c>
      <c r="N73" s="114">
        <v>40697</v>
      </c>
      <c r="O73" s="117">
        <v>631.85</v>
      </c>
      <c r="P73" s="113" t="s">
        <v>214</v>
      </c>
      <c r="Q73" s="112" t="s">
        <v>3275</v>
      </c>
      <c r="AB73"/>
    </row>
    <row r="74" spans="1:28" ht="81.75" customHeight="1" x14ac:dyDescent="0.2">
      <c r="A74" s="112">
        <v>5111</v>
      </c>
      <c r="B74" s="113">
        <v>67</v>
      </c>
      <c r="C74" s="169" t="s">
        <v>933</v>
      </c>
      <c r="D74" s="112" t="s">
        <v>730</v>
      </c>
      <c r="E74" s="112" t="s">
        <v>2169</v>
      </c>
      <c r="F74" s="112"/>
      <c r="G74" s="112"/>
      <c r="H74" s="112"/>
      <c r="I74" s="112" t="s">
        <v>588</v>
      </c>
      <c r="J74" s="112">
        <v>3416</v>
      </c>
      <c r="K74" s="112">
        <v>765</v>
      </c>
      <c r="L74" s="112" t="s">
        <v>725</v>
      </c>
      <c r="M74" s="115" t="s">
        <v>726</v>
      </c>
      <c r="N74" s="114">
        <v>40697</v>
      </c>
      <c r="O74" s="117">
        <v>631.85</v>
      </c>
      <c r="P74" s="113" t="s">
        <v>214</v>
      </c>
      <c r="Q74" s="112" t="s">
        <v>3275</v>
      </c>
      <c r="AB74"/>
    </row>
    <row r="75" spans="1:28" ht="81.75" customHeight="1" x14ac:dyDescent="0.2">
      <c r="A75" s="112">
        <v>5111</v>
      </c>
      <c r="B75" s="113">
        <v>68</v>
      </c>
      <c r="C75" s="163" t="s">
        <v>934</v>
      </c>
      <c r="D75" s="112" t="s">
        <v>730</v>
      </c>
      <c r="E75" s="112" t="s">
        <v>2169</v>
      </c>
      <c r="F75" s="112"/>
      <c r="G75" s="112"/>
      <c r="H75" s="112"/>
      <c r="I75" s="112" t="s">
        <v>588</v>
      </c>
      <c r="J75" s="112">
        <v>3416</v>
      </c>
      <c r="K75" s="112">
        <v>765</v>
      </c>
      <c r="L75" s="112" t="s">
        <v>725</v>
      </c>
      <c r="M75" s="115" t="s">
        <v>726</v>
      </c>
      <c r="N75" s="114">
        <v>40697</v>
      </c>
      <c r="O75" s="117">
        <v>631.85</v>
      </c>
      <c r="P75" s="113" t="s">
        <v>214</v>
      </c>
      <c r="Q75" s="112" t="s">
        <v>3275</v>
      </c>
      <c r="AB75"/>
    </row>
    <row r="76" spans="1:28" ht="81.75" customHeight="1" x14ac:dyDescent="0.2">
      <c r="A76" s="112">
        <v>5111</v>
      </c>
      <c r="B76" s="113">
        <v>69</v>
      </c>
      <c r="C76" s="163" t="s">
        <v>935</v>
      </c>
      <c r="D76" s="112" t="s">
        <v>730</v>
      </c>
      <c r="E76" s="112" t="s">
        <v>2169</v>
      </c>
      <c r="F76" s="112"/>
      <c r="G76" s="112"/>
      <c r="H76" s="112"/>
      <c r="I76" s="112" t="s">
        <v>588</v>
      </c>
      <c r="J76" s="112">
        <v>3416</v>
      </c>
      <c r="K76" s="112">
        <v>765</v>
      </c>
      <c r="L76" s="112" t="s">
        <v>725</v>
      </c>
      <c r="M76" s="115" t="s">
        <v>726</v>
      </c>
      <c r="N76" s="114">
        <v>40697</v>
      </c>
      <c r="O76" s="117">
        <v>631.85</v>
      </c>
      <c r="P76" s="113" t="s">
        <v>214</v>
      </c>
      <c r="Q76" s="112" t="s">
        <v>3275</v>
      </c>
      <c r="AB76"/>
    </row>
    <row r="77" spans="1:28" ht="81.75" customHeight="1" x14ac:dyDescent="0.2">
      <c r="A77" s="112">
        <v>5111</v>
      </c>
      <c r="B77" s="113">
        <v>70</v>
      </c>
      <c r="C77" s="163" t="s">
        <v>936</v>
      </c>
      <c r="D77" s="112" t="s">
        <v>730</v>
      </c>
      <c r="E77" s="112" t="s">
        <v>2169</v>
      </c>
      <c r="F77" s="112"/>
      <c r="G77" s="112"/>
      <c r="H77" s="112"/>
      <c r="I77" s="112" t="s">
        <v>588</v>
      </c>
      <c r="J77" s="112">
        <v>3416</v>
      </c>
      <c r="K77" s="112">
        <v>765</v>
      </c>
      <c r="L77" s="112" t="s">
        <v>725</v>
      </c>
      <c r="M77" s="115" t="s">
        <v>726</v>
      </c>
      <c r="N77" s="114">
        <v>40697</v>
      </c>
      <c r="O77" s="117">
        <v>631.85</v>
      </c>
      <c r="P77" s="113" t="s">
        <v>214</v>
      </c>
      <c r="Q77" s="112" t="s">
        <v>3275</v>
      </c>
      <c r="AB77"/>
    </row>
    <row r="78" spans="1:28" ht="81.75" customHeight="1" x14ac:dyDescent="0.2">
      <c r="A78" s="112">
        <v>5111</v>
      </c>
      <c r="B78" s="113">
        <v>71</v>
      </c>
      <c r="C78" s="163" t="s">
        <v>937</v>
      </c>
      <c r="D78" s="112" t="s">
        <v>730</v>
      </c>
      <c r="E78" s="112" t="s">
        <v>2169</v>
      </c>
      <c r="F78" s="112"/>
      <c r="G78" s="112"/>
      <c r="H78" s="112"/>
      <c r="I78" s="112" t="s">
        <v>588</v>
      </c>
      <c r="J78" s="112">
        <v>3416</v>
      </c>
      <c r="K78" s="112">
        <v>765</v>
      </c>
      <c r="L78" s="112" t="s">
        <v>725</v>
      </c>
      <c r="M78" s="115" t="s">
        <v>726</v>
      </c>
      <c r="N78" s="114">
        <v>40697</v>
      </c>
      <c r="O78" s="117">
        <v>631.85</v>
      </c>
      <c r="P78" s="113" t="s">
        <v>214</v>
      </c>
      <c r="Q78" s="112" t="s">
        <v>3275</v>
      </c>
      <c r="AB78"/>
    </row>
    <row r="79" spans="1:28" ht="81.75" customHeight="1" x14ac:dyDescent="0.2">
      <c r="A79" s="112">
        <v>5111</v>
      </c>
      <c r="B79" s="113">
        <v>72</v>
      </c>
      <c r="C79" s="163" t="s">
        <v>938</v>
      </c>
      <c r="D79" s="112" t="s">
        <v>731</v>
      </c>
      <c r="E79" s="112" t="s">
        <v>2169</v>
      </c>
      <c r="F79" s="112"/>
      <c r="G79" s="112"/>
      <c r="H79" s="112"/>
      <c r="I79" s="112" t="s">
        <v>588</v>
      </c>
      <c r="J79" s="112">
        <v>3416</v>
      </c>
      <c r="K79" s="112">
        <v>765</v>
      </c>
      <c r="L79" s="112" t="s">
        <v>725</v>
      </c>
      <c r="M79" s="115" t="s">
        <v>726</v>
      </c>
      <c r="N79" s="114">
        <v>40697</v>
      </c>
      <c r="O79" s="117">
        <v>5704.95</v>
      </c>
      <c r="P79" s="113" t="s">
        <v>214</v>
      </c>
      <c r="Q79" s="112" t="s">
        <v>3275</v>
      </c>
      <c r="AB79"/>
    </row>
    <row r="80" spans="1:28" ht="81.75" customHeight="1" x14ac:dyDescent="0.2">
      <c r="A80" s="112">
        <v>5111</v>
      </c>
      <c r="B80" s="113">
        <v>73</v>
      </c>
      <c r="C80" s="163" t="s">
        <v>939</v>
      </c>
      <c r="D80" s="112" t="s">
        <v>732</v>
      </c>
      <c r="E80" s="112" t="s">
        <v>2169</v>
      </c>
      <c r="F80" s="112"/>
      <c r="G80" s="112"/>
      <c r="H80" s="112"/>
      <c r="I80" s="112" t="s">
        <v>588</v>
      </c>
      <c r="J80" s="112">
        <v>3416</v>
      </c>
      <c r="K80" s="112">
        <v>765</v>
      </c>
      <c r="L80" s="112" t="s">
        <v>725</v>
      </c>
      <c r="M80" s="115" t="s">
        <v>726</v>
      </c>
      <c r="N80" s="114">
        <v>40697</v>
      </c>
      <c r="O80" s="117">
        <v>4361.6000000000004</v>
      </c>
      <c r="P80" s="113" t="s">
        <v>214</v>
      </c>
      <c r="Q80" s="112" t="s">
        <v>3275</v>
      </c>
      <c r="AB80"/>
    </row>
    <row r="81" spans="1:31" ht="81.75" customHeight="1" x14ac:dyDescent="0.2">
      <c r="A81" s="112">
        <v>5111</v>
      </c>
      <c r="B81" s="113">
        <v>74</v>
      </c>
      <c r="C81" s="163" t="s">
        <v>940</v>
      </c>
      <c r="D81" s="112" t="s">
        <v>733</v>
      </c>
      <c r="E81" s="112" t="s">
        <v>2169</v>
      </c>
      <c r="F81" s="112"/>
      <c r="G81" s="112"/>
      <c r="H81" s="112"/>
      <c r="I81" s="112" t="s">
        <v>588</v>
      </c>
      <c r="J81" s="112">
        <v>3416</v>
      </c>
      <c r="K81" s="112">
        <v>765</v>
      </c>
      <c r="L81" s="112" t="s">
        <v>725</v>
      </c>
      <c r="M81" s="115" t="s">
        <v>726</v>
      </c>
      <c r="N81" s="114">
        <v>40697</v>
      </c>
      <c r="O81" s="117">
        <v>3064.7</v>
      </c>
      <c r="P81" s="113" t="s">
        <v>214</v>
      </c>
      <c r="Q81" s="112" t="s">
        <v>3275</v>
      </c>
      <c r="AB81"/>
    </row>
    <row r="82" spans="1:31" ht="69.75" customHeight="1" x14ac:dyDescent="0.2">
      <c r="A82" s="112">
        <v>5151</v>
      </c>
      <c r="B82" s="113">
        <v>75</v>
      </c>
      <c r="C82" s="163" t="s">
        <v>1853</v>
      </c>
      <c r="D82" s="112" t="s">
        <v>2015</v>
      </c>
      <c r="E82" s="112" t="s">
        <v>2169</v>
      </c>
      <c r="F82" s="112" t="s">
        <v>1854</v>
      </c>
      <c r="G82" s="112" t="s">
        <v>1855</v>
      </c>
      <c r="H82" s="112" t="s">
        <v>1856</v>
      </c>
      <c r="I82" s="112" t="s">
        <v>530</v>
      </c>
      <c r="J82" s="112">
        <v>3432</v>
      </c>
      <c r="K82" s="112">
        <v>156470</v>
      </c>
      <c r="L82" s="112" t="s">
        <v>1857</v>
      </c>
      <c r="M82" s="115" t="s">
        <v>1858</v>
      </c>
      <c r="N82" s="114">
        <v>41838</v>
      </c>
      <c r="O82" s="117">
        <v>8120</v>
      </c>
      <c r="P82" s="113" t="s">
        <v>214</v>
      </c>
      <c r="Q82" s="112" t="s">
        <v>3275</v>
      </c>
      <c r="AB82"/>
    </row>
    <row r="83" spans="1:31" s="80" customFormat="1" ht="71.25" customHeight="1" x14ac:dyDescent="0.2">
      <c r="A83" s="112">
        <v>51901</v>
      </c>
      <c r="B83" s="113">
        <v>76</v>
      </c>
      <c r="C83" s="163" t="s">
        <v>4156</v>
      </c>
      <c r="D83" s="112" t="s">
        <v>4157</v>
      </c>
      <c r="E83" s="112" t="s">
        <v>2168</v>
      </c>
      <c r="F83" s="112" t="s">
        <v>737</v>
      </c>
      <c r="G83" s="112" t="s">
        <v>4154</v>
      </c>
      <c r="H83" s="112" t="s">
        <v>4158</v>
      </c>
      <c r="I83" s="112" t="s">
        <v>530</v>
      </c>
      <c r="J83" s="112"/>
      <c r="K83" s="112"/>
      <c r="L83" s="112" t="s">
        <v>3883</v>
      </c>
      <c r="M83" s="115">
        <v>265</v>
      </c>
      <c r="N83" s="114">
        <v>43649</v>
      </c>
      <c r="O83" s="117">
        <v>12702</v>
      </c>
      <c r="P83" s="113" t="s">
        <v>323</v>
      </c>
      <c r="Q83" s="112" t="s">
        <v>3275</v>
      </c>
      <c r="R83"/>
      <c r="S83"/>
      <c r="T83"/>
      <c r="U83"/>
      <c r="V83"/>
      <c r="W83"/>
      <c r="X83"/>
      <c r="Y83"/>
      <c r="Z83"/>
      <c r="AA83"/>
      <c r="AB83"/>
      <c r="AC83"/>
      <c r="AD83"/>
      <c r="AE83"/>
    </row>
    <row r="84" spans="1:31" s="80" customFormat="1" ht="42.75" x14ac:dyDescent="0.2">
      <c r="A84" s="112">
        <v>51501</v>
      </c>
      <c r="B84" s="113">
        <v>77</v>
      </c>
      <c r="C84" s="163" t="s">
        <v>4761</v>
      </c>
      <c r="D84" s="112" t="s">
        <v>4301</v>
      </c>
      <c r="E84" s="112" t="s">
        <v>2168</v>
      </c>
      <c r="F84" s="112" t="s">
        <v>426</v>
      </c>
      <c r="G84" s="112" t="s">
        <v>4762</v>
      </c>
      <c r="H84" s="112" t="s">
        <v>4763</v>
      </c>
      <c r="I84" s="112" t="s">
        <v>530</v>
      </c>
      <c r="J84" s="112">
        <v>2016</v>
      </c>
      <c r="K84" s="112">
        <v>4064698566</v>
      </c>
      <c r="L84" s="112" t="s">
        <v>4476</v>
      </c>
      <c r="M84" s="115">
        <v>140</v>
      </c>
      <c r="N84" s="114">
        <v>44299</v>
      </c>
      <c r="O84" s="117">
        <v>20880</v>
      </c>
      <c r="P84" s="113" t="s">
        <v>26</v>
      </c>
      <c r="Q84" s="112" t="s">
        <v>3275</v>
      </c>
      <c r="R84"/>
      <c r="S84"/>
      <c r="T84"/>
      <c r="U84"/>
      <c r="V84"/>
      <c r="W84"/>
      <c r="X84"/>
      <c r="Y84"/>
      <c r="Z84"/>
      <c r="AA84"/>
      <c r="AB84"/>
      <c r="AC84"/>
      <c r="AD84"/>
      <c r="AE84"/>
    </row>
    <row r="85" spans="1:31" s="80" customFormat="1" ht="42.75" x14ac:dyDescent="0.2">
      <c r="A85" s="112">
        <v>51501</v>
      </c>
      <c r="B85" s="113">
        <v>78</v>
      </c>
      <c r="C85" s="163" t="s">
        <v>4764</v>
      </c>
      <c r="D85" s="112" t="s">
        <v>4301</v>
      </c>
      <c r="E85" s="112" t="s">
        <v>2168</v>
      </c>
      <c r="F85" s="112" t="s">
        <v>426</v>
      </c>
      <c r="G85" s="112" t="s">
        <v>4762</v>
      </c>
      <c r="H85" s="112" t="s">
        <v>4765</v>
      </c>
      <c r="I85" s="112" t="s">
        <v>530</v>
      </c>
      <c r="J85" s="112">
        <v>2016</v>
      </c>
      <c r="K85" s="112">
        <v>4064698566</v>
      </c>
      <c r="L85" s="112" t="s">
        <v>4476</v>
      </c>
      <c r="M85" s="115">
        <v>140</v>
      </c>
      <c r="N85" s="114">
        <v>44299</v>
      </c>
      <c r="O85" s="117">
        <v>20880</v>
      </c>
      <c r="P85" s="113" t="s">
        <v>26</v>
      </c>
      <c r="Q85" s="112" t="s">
        <v>3275</v>
      </c>
      <c r="R85"/>
      <c r="S85"/>
      <c r="T85"/>
      <c r="U85"/>
      <c r="V85"/>
      <c r="W85"/>
      <c r="X85"/>
      <c r="Y85"/>
      <c r="Z85"/>
      <c r="AA85"/>
      <c r="AB85"/>
      <c r="AC85"/>
      <c r="AD85"/>
      <c r="AE85"/>
    </row>
    <row r="86" spans="1:31" s="80" customFormat="1" ht="42.75" x14ac:dyDescent="0.2">
      <c r="A86" s="112">
        <v>51501</v>
      </c>
      <c r="B86" s="113">
        <v>79</v>
      </c>
      <c r="C86" s="163" t="s">
        <v>4766</v>
      </c>
      <c r="D86" s="112" t="s">
        <v>4301</v>
      </c>
      <c r="E86" s="112" t="s">
        <v>2168</v>
      </c>
      <c r="F86" s="112" t="s">
        <v>426</v>
      </c>
      <c r="G86" s="112" t="s">
        <v>4762</v>
      </c>
      <c r="H86" s="112" t="s">
        <v>4767</v>
      </c>
      <c r="I86" s="112" t="s">
        <v>530</v>
      </c>
      <c r="J86" s="112">
        <v>2016</v>
      </c>
      <c r="K86" s="112">
        <v>4064698566</v>
      </c>
      <c r="L86" s="112" t="s">
        <v>4476</v>
      </c>
      <c r="M86" s="115">
        <v>140</v>
      </c>
      <c r="N86" s="114">
        <v>44299</v>
      </c>
      <c r="O86" s="117">
        <v>20880</v>
      </c>
      <c r="P86" s="113" t="s">
        <v>26</v>
      </c>
      <c r="Q86" s="112" t="s">
        <v>3275</v>
      </c>
      <c r="R86"/>
      <c r="S86"/>
      <c r="T86"/>
      <c r="U86"/>
      <c r="V86"/>
      <c r="W86"/>
      <c r="X86"/>
      <c r="Y86"/>
      <c r="Z86"/>
      <c r="AA86"/>
      <c r="AB86"/>
      <c r="AC86"/>
      <c r="AD86"/>
      <c r="AE86"/>
    </row>
    <row r="87" spans="1:31" ht="25.5" x14ac:dyDescent="0.2">
      <c r="A87" s="377" t="s">
        <v>4916</v>
      </c>
      <c r="B87" s="378"/>
      <c r="C87" s="378"/>
      <c r="D87" s="378"/>
      <c r="E87" s="378"/>
      <c r="F87" s="378"/>
      <c r="G87" s="378"/>
      <c r="H87" s="378"/>
      <c r="I87" s="378"/>
      <c r="J87" s="378"/>
      <c r="K87" s="378"/>
      <c r="L87" s="378"/>
      <c r="M87" s="378"/>
      <c r="N87" s="378"/>
      <c r="O87" s="378"/>
      <c r="P87" s="378"/>
      <c r="Q87" s="378"/>
      <c r="AB87"/>
    </row>
    <row r="88" spans="1:31" ht="81" customHeight="1" x14ac:dyDescent="0.2">
      <c r="A88" s="112">
        <v>5111</v>
      </c>
      <c r="B88" s="113">
        <v>80</v>
      </c>
      <c r="C88" s="163" t="s">
        <v>1930</v>
      </c>
      <c r="D88" s="112" t="s">
        <v>534</v>
      </c>
      <c r="E88" s="112" t="s">
        <v>2169</v>
      </c>
      <c r="F88" s="112" t="s">
        <v>467</v>
      </c>
      <c r="G88" s="112" t="s">
        <v>326</v>
      </c>
      <c r="H88" s="112"/>
      <c r="I88" s="112" t="s">
        <v>357</v>
      </c>
      <c r="J88" s="112">
        <v>4172</v>
      </c>
      <c r="K88" s="112">
        <v>0</v>
      </c>
      <c r="L88" s="112"/>
      <c r="M88" s="115" t="s">
        <v>2008</v>
      </c>
      <c r="N88" s="114">
        <v>37076</v>
      </c>
      <c r="O88" s="117">
        <v>960.25</v>
      </c>
      <c r="P88" s="113" t="s">
        <v>323</v>
      </c>
      <c r="Q88" s="112" t="s">
        <v>3277</v>
      </c>
      <c r="AB88"/>
    </row>
    <row r="89" spans="1:31" ht="81" customHeight="1" x14ac:dyDescent="0.2">
      <c r="A89" s="112">
        <v>5111</v>
      </c>
      <c r="B89" s="113">
        <v>81</v>
      </c>
      <c r="C89" s="163" t="s">
        <v>1928</v>
      </c>
      <c r="D89" s="112" t="s">
        <v>353</v>
      </c>
      <c r="E89" s="112" t="s">
        <v>2169</v>
      </c>
      <c r="F89" s="112"/>
      <c r="G89" s="112"/>
      <c r="H89" s="112"/>
      <c r="I89" s="112" t="s">
        <v>381</v>
      </c>
      <c r="J89" s="112">
        <v>4171</v>
      </c>
      <c r="K89" s="112">
        <v>0</v>
      </c>
      <c r="L89" s="112" t="s">
        <v>348</v>
      </c>
      <c r="M89" s="115" t="s">
        <v>2005</v>
      </c>
      <c r="N89" s="114">
        <v>37076</v>
      </c>
      <c r="O89" s="117">
        <v>1552.5</v>
      </c>
      <c r="P89" s="113" t="s">
        <v>323</v>
      </c>
      <c r="Q89" s="112" t="s">
        <v>3277</v>
      </c>
      <c r="AB89"/>
    </row>
    <row r="90" spans="1:31" ht="81" customHeight="1" x14ac:dyDescent="0.2">
      <c r="A90" s="112">
        <v>5111</v>
      </c>
      <c r="B90" s="113">
        <v>82</v>
      </c>
      <c r="C90" s="163" t="s">
        <v>1929</v>
      </c>
      <c r="D90" s="112" t="s">
        <v>353</v>
      </c>
      <c r="E90" s="112" t="s">
        <v>2169</v>
      </c>
      <c r="F90" s="112"/>
      <c r="G90" s="112"/>
      <c r="H90" s="112"/>
      <c r="I90" s="112" t="s">
        <v>381</v>
      </c>
      <c r="J90" s="112">
        <v>4171</v>
      </c>
      <c r="K90" s="112">
        <v>0</v>
      </c>
      <c r="L90" s="112" t="s">
        <v>348</v>
      </c>
      <c r="M90" s="115" t="s">
        <v>2005</v>
      </c>
      <c r="N90" s="114">
        <v>37076</v>
      </c>
      <c r="O90" s="117">
        <v>1552.5</v>
      </c>
      <c r="P90" s="113" t="s">
        <v>323</v>
      </c>
      <c r="Q90" s="112" t="s">
        <v>3277</v>
      </c>
      <c r="AB90"/>
    </row>
    <row r="91" spans="1:31" ht="81" customHeight="1" x14ac:dyDescent="0.2">
      <c r="A91" s="112">
        <v>5411</v>
      </c>
      <c r="B91" s="113">
        <v>83</v>
      </c>
      <c r="C91" s="163" t="s">
        <v>1927</v>
      </c>
      <c r="D91" s="112" t="s">
        <v>650</v>
      </c>
      <c r="E91" s="112" t="s">
        <v>2167</v>
      </c>
      <c r="F91" s="112" t="s">
        <v>2022</v>
      </c>
      <c r="G91" s="112" t="s">
        <v>226</v>
      </c>
      <c r="H91" s="112" t="s">
        <v>391</v>
      </c>
      <c r="I91" s="112" t="s">
        <v>90</v>
      </c>
      <c r="J91" s="112">
        <v>2468</v>
      </c>
      <c r="K91" s="112">
        <v>328</v>
      </c>
      <c r="L91" s="112" t="s">
        <v>443</v>
      </c>
      <c r="M91" s="115" t="s">
        <v>2023</v>
      </c>
      <c r="N91" s="114">
        <v>38474</v>
      </c>
      <c r="O91" s="117">
        <v>652669</v>
      </c>
      <c r="P91" s="113" t="s">
        <v>214</v>
      </c>
      <c r="Q91" s="112" t="s">
        <v>3277</v>
      </c>
      <c r="AB91"/>
    </row>
    <row r="92" spans="1:31" ht="75" customHeight="1" x14ac:dyDescent="0.2">
      <c r="A92" s="112">
        <v>5151</v>
      </c>
      <c r="B92" s="113">
        <v>84</v>
      </c>
      <c r="C92" s="163" t="s">
        <v>1728</v>
      </c>
      <c r="D92" s="112" t="s">
        <v>161</v>
      </c>
      <c r="E92" s="112" t="s">
        <v>2168</v>
      </c>
      <c r="F92" s="112" t="s">
        <v>426</v>
      </c>
      <c r="G92" s="112" t="s">
        <v>1729</v>
      </c>
      <c r="H92" s="112" t="s">
        <v>1772</v>
      </c>
      <c r="I92" s="112" t="s">
        <v>1717</v>
      </c>
      <c r="J92" s="112">
        <v>3062</v>
      </c>
      <c r="K92" s="112">
        <v>0</v>
      </c>
      <c r="L92" s="112" t="s">
        <v>1693</v>
      </c>
      <c r="M92" s="115" t="s">
        <v>1740</v>
      </c>
      <c r="N92" s="114">
        <v>41439</v>
      </c>
      <c r="O92" s="117">
        <v>8408.84</v>
      </c>
      <c r="P92" s="112" t="s">
        <v>323</v>
      </c>
      <c r="Q92" s="112" t="s">
        <v>3277</v>
      </c>
      <c r="AB92"/>
    </row>
    <row r="93" spans="1:31" ht="42.75" x14ac:dyDescent="0.2">
      <c r="A93" s="112">
        <v>56101</v>
      </c>
      <c r="B93" s="113">
        <v>85</v>
      </c>
      <c r="C93" s="163" t="s">
        <v>4226</v>
      </c>
      <c r="D93" s="112" t="s">
        <v>4227</v>
      </c>
      <c r="E93" s="112" t="s">
        <v>3865</v>
      </c>
      <c r="F93" s="112" t="s">
        <v>4228</v>
      </c>
      <c r="G93" s="112" t="s">
        <v>4229</v>
      </c>
      <c r="H93" s="112" t="s">
        <v>4230</v>
      </c>
      <c r="I93" s="112" t="s">
        <v>4231</v>
      </c>
      <c r="J93" s="112"/>
      <c r="K93" s="112"/>
      <c r="L93" s="112" t="s">
        <v>4232</v>
      </c>
      <c r="M93" s="115" t="s">
        <v>2101</v>
      </c>
      <c r="N93" s="114">
        <v>43745</v>
      </c>
      <c r="O93" s="117">
        <v>14500</v>
      </c>
      <c r="P93" s="113" t="s">
        <v>26</v>
      </c>
      <c r="Q93" s="112" t="s">
        <v>3277</v>
      </c>
      <c r="AB93"/>
    </row>
    <row r="94" spans="1:31" s="80" customFormat="1" ht="72" customHeight="1" x14ac:dyDescent="0.2">
      <c r="A94" s="112">
        <v>56101</v>
      </c>
      <c r="B94" s="113">
        <v>86</v>
      </c>
      <c r="C94" s="163" t="s">
        <v>4265</v>
      </c>
      <c r="D94" s="112" t="s">
        <v>4266</v>
      </c>
      <c r="E94" s="112" t="s">
        <v>4267</v>
      </c>
      <c r="F94" s="112" t="s">
        <v>3611</v>
      </c>
      <c r="G94" s="112" t="s">
        <v>4268</v>
      </c>
      <c r="H94" s="112" t="s">
        <v>4269</v>
      </c>
      <c r="I94" s="112" t="s">
        <v>4270</v>
      </c>
      <c r="J94" s="112"/>
      <c r="K94" s="112"/>
      <c r="L94" s="112" t="s">
        <v>4232</v>
      </c>
      <c r="M94" s="115" t="s">
        <v>3884</v>
      </c>
      <c r="N94" s="114">
        <v>43802</v>
      </c>
      <c r="O94" s="117">
        <v>3705.04</v>
      </c>
      <c r="P94" s="113" t="s">
        <v>26</v>
      </c>
      <c r="Q94" s="112" t="s">
        <v>3277</v>
      </c>
      <c r="R94"/>
      <c r="S94"/>
      <c r="T94"/>
      <c r="U94"/>
      <c r="V94"/>
      <c r="W94"/>
      <c r="X94"/>
      <c r="Y94"/>
      <c r="Z94"/>
      <c r="AA94"/>
      <c r="AB94"/>
      <c r="AC94"/>
      <c r="AD94"/>
      <c r="AE94"/>
    </row>
    <row r="95" spans="1:31" s="80" customFormat="1" ht="72" customHeight="1" x14ac:dyDescent="0.2">
      <c r="A95" s="112">
        <v>56101</v>
      </c>
      <c r="B95" s="113">
        <v>87</v>
      </c>
      <c r="C95" s="163" t="s">
        <v>4259</v>
      </c>
      <c r="D95" s="112" t="s">
        <v>4260</v>
      </c>
      <c r="E95" s="112" t="s">
        <v>4254</v>
      </c>
      <c r="F95" s="112" t="s">
        <v>4261</v>
      </c>
      <c r="G95" s="112" t="s">
        <v>4262</v>
      </c>
      <c r="H95" s="112" t="s">
        <v>4263</v>
      </c>
      <c r="I95" s="112" t="s">
        <v>4264</v>
      </c>
      <c r="J95" s="112"/>
      <c r="K95" s="112"/>
      <c r="L95" s="112" t="s">
        <v>4232</v>
      </c>
      <c r="M95" s="115" t="s">
        <v>2082</v>
      </c>
      <c r="N95" s="114">
        <v>43829</v>
      </c>
      <c r="O95" s="117">
        <v>20348.72</v>
      </c>
      <c r="P95" s="113" t="s">
        <v>26</v>
      </c>
      <c r="Q95" s="112" t="s">
        <v>3277</v>
      </c>
      <c r="R95"/>
      <c r="S95"/>
      <c r="T95"/>
      <c r="U95"/>
      <c r="V95"/>
      <c r="W95"/>
      <c r="X95"/>
      <c r="Y95"/>
      <c r="Z95"/>
      <c r="AA95"/>
      <c r="AB95"/>
      <c r="AC95"/>
      <c r="AD95"/>
      <c r="AE95"/>
    </row>
    <row r="96" spans="1:31" s="80" customFormat="1" ht="87.75" customHeight="1" x14ac:dyDescent="0.2">
      <c r="A96" s="112">
        <v>56101</v>
      </c>
      <c r="B96" s="113">
        <v>88</v>
      </c>
      <c r="C96" s="163" t="s">
        <v>4291</v>
      </c>
      <c r="D96" s="112" t="s">
        <v>4292</v>
      </c>
      <c r="E96" s="112" t="s">
        <v>4254</v>
      </c>
      <c r="F96" s="112" t="s">
        <v>3611</v>
      </c>
      <c r="G96" s="112" t="s">
        <v>4293</v>
      </c>
      <c r="H96" s="112">
        <v>520987606</v>
      </c>
      <c r="I96" s="112" t="s">
        <v>4264</v>
      </c>
      <c r="J96" s="112"/>
      <c r="K96" s="112"/>
      <c r="L96" s="112" t="s">
        <v>4232</v>
      </c>
      <c r="M96" s="115" t="s">
        <v>4294</v>
      </c>
      <c r="N96" s="114">
        <v>43829</v>
      </c>
      <c r="O96" s="117">
        <v>8138.56</v>
      </c>
      <c r="P96" s="113" t="s">
        <v>214</v>
      </c>
      <c r="Q96" s="112" t="s">
        <v>3277</v>
      </c>
      <c r="R96"/>
      <c r="S96"/>
      <c r="T96"/>
      <c r="U96"/>
      <c r="V96"/>
      <c r="W96"/>
      <c r="X96"/>
      <c r="Y96"/>
      <c r="Z96"/>
      <c r="AA96"/>
      <c r="AB96"/>
      <c r="AC96"/>
      <c r="AD96"/>
      <c r="AE96"/>
    </row>
    <row r="97" spans="1:31" s="80" customFormat="1" ht="72" customHeight="1" x14ac:dyDescent="0.2">
      <c r="A97" s="112">
        <v>51901</v>
      </c>
      <c r="B97" s="113">
        <v>89</v>
      </c>
      <c r="C97" s="163" t="s">
        <v>4252</v>
      </c>
      <c r="D97" s="112" t="s">
        <v>4253</v>
      </c>
      <c r="E97" s="112" t="s">
        <v>4254</v>
      </c>
      <c r="F97" s="112" t="s">
        <v>4255</v>
      </c>
      <c r="G97" s="112" t="s">
        <v>4256</v>
      </c>
      <c r="H97" s="112" t="s">
        <v>4257</v>
      </c>
      <c r="I97" s="112" t="s">
        <v>4258</v>
      </c>
      <c r="J97" s="112"/>
      <c r="K97" s="112"/>
      <c r="L97" s="112" t="s">
        <v>4232</v>
      </c>
      <c r="M97" s="115" t="s">
        <v>3911</v>
      </c>
      <c r="N97" s="114">
        <v>43829</v>
      </c>
      <c r="O97" s="117">
        <v>21999.4</v>
      </c>
      <c r="P97" s="113" t="s">
        <v>26</v>
      </c>
      <c r="Q97" s="112" t="s">
        <v>3277</v>
      </c>
      <c r="R97"/>
      <c r="S97"/>
      <c r="T97"/>
      <c r="U97"/>
      <c r="V97"/>
      <c r="W97"/>
      <c r="X97"/>
      <c r="Y97"/>
      <c r="Z97"/>
      <c r="AA97"/>
      <c r="AB97"/>
      <c r="AC97"/>
      <c r="AD97"/>
      <c r="AE97"/>
    </row>
    <row r="98" spans="1:31" s="80" customFormat="1" ht="85.5" customHeight="1" x14ac:dyDescent="0.2">
      <c r="A98" s="112">
        <v>56902</v>
      </c>
      <c r="B98" s="113">
        <v>90</v>
      </c>
      <c r="C98" s="163" t="s">
        <v>4444</v>
      </c>
      <c r="D98" s="112" t="s">
        <v>4445</v>
      </c>
      <c r="E98" s="112" t="s">
        <v>4417</v>
      </c>
      <c r="F98" s="112" t="s">
        <v>4446</v>
      </c>
      <c r="G98" s="112"/>
      <c r="H98" s="112"/>
      <c r="I98" s="112" t="s">
        <v>531</v>
      </c>
      <c r="J98" s="112">
        <v>4887</v>
      </c>
      <c r="K98" s="112">
        <v>4064927932</v>
      </c>
      <c r="L98" s="112" t="s">
        <v>4232</v>
      </c>
      <c r="M98" s="115" t="s">
        <v>2018</v>
      </c>
      <c r="N98" s="114">
        <v>44121</v>
      </c>
      <c r="O98" s="117">
        <v>19024</v>
      </c>
      <c r="P98" s="113" t="s">
        <v>26</v>
      </c>
      <c r="Q98" s="112" t="s">
        <v>3277</v>
      </c>
      <c r="R98"/>
      <c r="S98"/>
      <c r="T98"/>
      <c r="U98"/>
      <c r="V98"/>
      <c r="W98"/>
      <c r="X98"/>
      <c r="Y98"/>
      <c r="Z98"/>
      <c r="AA98"/>
      <c r="AB98"/>
      <c r="AC98"/>
      <c r="AD98"/>
      <c r="AE98"/>
    </row>
    <row r="99" spans="1:31" s="80" customFormat="1" ht="71.25" x14ac:dyDescent="0.2">
      <c r="A99" s="112">
        <v>54502</v>
      </c>
      <c r="B99" s="113">
        <v>91</v>
      </c>
      <c r="C99" s="163" t="s">
        <v>4698</v>
      </c>
      <c r="D99" s="112" t="s">
        <v>4699</v>
      </c>
      <c r="E99" s="112" t="s">
        <v>4417</v>
      </c>
      <c r="F99" s="112"/>
      <c r="G99" s="112"/>
      <c r="H99" s="112"/>
      <c r="I99" s="112" t="s">
        <v>89</v>
      </c>
      <c r="J99" s="112">
        <v>6196</v>
      </c>
      <c r="K99" s="112">
        <v>4064927940</v>
      </c>
      <c r="L99" s="112" t="s">
        <v>4700</v>
      </c>
      <c r="M99" s="115" t="s">
        <v>4701</v>
      </c>
      <c r="N99" s="114">
        <v>44194</v>
      </c>
      <c r="O99" s="117">
        <v>9500</v>
      </c>
      <c r="P99" s="113" t="s">
        <v>3862</v>
      </c>
      <c r="Q99" s="112" t="s">
        <v>3277</v>
      </c>
      <c r="R99"/>
      <c r="S99"/>
      <c r="T99"/>
      <c r="U99"/>
      <c r="V99"/>
      <c r="W99"/>
      <c r="X99"/>
      <c r="Y99"/>
      <c r="Z99"/>
      <c r="AA99"/>
      <c r="AB99"/>
      <c r="AC99"/>
      <c r="AD99"/>
      <c r="AE99"/>
    </row>
    <row r="100" spans="1:31" s="80" customFormat="1" ht="63.75" customHeight="1" x14ac:dyDescent="0.2">
      <c r="A100" s="112">
        <v>51501</v>
      </c>
      <c r="B100" s="113">
        <v>92</v>
      </c>
      <c r="C100" s="163" t="s">
        <v>4581</v>
      </c>
      <c r="D100" s="112" t="s">
        <v>4301</v>
      </c>
      <c r="E100" s="112" t="s">
        <v>4127</v>
      </c>
      <c r="F100" s="112" t="s">
        <v>1854</v>
      </c>
      <c r="G100" s="112" t="s">
        <v>4567</v>
      </c>
      <c r="H100" s="112" t="s">
        <v>4582</v>
      </c>
      <c r="I100" s="112" t="s">
        <v>176</v>
      </c>
      <c r="J100" s="112">
        <v>6241</v>
      </c>
      <c r="K100" s="112">
        <v>4064698533</v>
      </c>
      <c r="L100" s="112" t="s">
        <v>4476</v>
      </c>
      <c r="M100" s="115">
        <v>100</v>
      </c>
      <c r="N100" s="114">
        <v>44195</v>
      </c>
      <c r="O100" s="117">
        <v>16240</v>
      </c>
      <c r="P100" s="113" t="s">
        <v>3862</v>
      </c>
      <c r="Q100" s="112" t="s">
        <v>3277</v>
      </c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</row>
    <row r="101" spans="1:31" s="80" customFormat="1" ht="25.5" customHeight="1" x14ac:dyDescent="0.2">
      <c r="A101" s="377" t="s">
        <v>4917</v>
      </c>
      <c r="B101" s="378"/>
      <c r="C101" s="378"/>
      <c r="D101" s="378"/>
      <c r="E101" s="378"/>
      <c r="F101" s="378"/>
      <c r="G101" s="378"/>
      <c r="H101" s="378"/>
      <c r="I101" s="378"/>
      <c r="J101" s="378"/>
      <c r="K101" s="378"/>
      <c r="L101" s="378"/>
      <c r="M101" s="378"/>
      <c r="N101" s="378"/>
      <c r="O101" s="378"/>
      <c r="P101" s="378"/>
      <c r="Q101" s="382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</row>
    <row r="102" spans="1:31" ht="75.75" customHeight="1" x14ac:dyDescent="0.2">
      <c r="A102" s="112">
        <v>5111</v>
      </c>
      <c r="B102" s="113">
        <v>93</v>
      </c>
      <c r="C102" s="163" t="s">
        <v>3271</v>
      </c>
      <c r="D102" s="112" t="s">
        <v>1671</v>
      </c>
      <c r="E102" s="112" t="s">
        <v>2168</v>
      </c>
      <c r="F102" s="112" t="s">
        <v>58</v>
      </c>
      <c r="G102" s="112"/>
      <c r="H102" s="112" t="s">
        <v>2201</v>
      </c>
      <c r="I102" s="112" t="s">
        <v>468</v>
      </c>
      <c r="J102" s="112">
        <v>0</v>
      </c>
      <c r="K102" s="112">
        <v>0</v>
      </c>
      <c r="L102" s="112"/>
      <c r="M102" s="115"/>
      <c r="N102" s="114">
        <v>35795</v>
      </c>
      <c r="O102" s="117">
        <v>597</v>
      </c>
      <c r="P102" s="113" t="s">
        <v>323</v>
      </c>
      <c r="Q102" s="112" t="s">
        <v>4939</v>
      </c>
      <c r="AB102"/>
    </row>
    <row r="103" spans="1:31" ht="72.75" customHeight="1" x14ac:dyDescent="0.2">
      <c r="A103" s="112">
        <v>5111</v>
      </c>
      <c r="B103" s="113">
        <v>94</v>
      </c>
      <c r="C103" s="163" t="s">
        <v>887</v>
      </c>
      <c r="D103" s="112" t="s">
        <v>457</v>
      </c>
      <c r="E103" s="112" t="s">
        <v>2168</v>
      </c>
      <c r="F103" s="112"/>
      <c r="G103" s="112"/>
      <c r="H103" s="112"/>
      <c r="I103" s="112" t="s">
        <v>381</v>
      </c>
      <c r="J103" s="112">
        <v>0</v>
      </c>
      <c r="K103" s="112">
        <v>0</v>
      </c>
      <c r="L103" s="112" t="s">
        <v>276</v>
      </c>
      <c r="M103" s="115"/>
      <c r="N103" s="114">
        <v>35795</v>
      </c>
      <c r="O103" s="117">
        <v>612</v>
      </c>
      <c r="P103" s="113" t="s">
        <v>323</v>
      </c>
      <c r="Q103" s="112" t="s">
        <v>3858</v>
      </c>
      <c r="AB103"/>
    </row>
    <row r="104" spans="1:31" ht="90" customHeight="1" x14ac:dyDescent="0.2">
      <c r="A104" s="112">
        <v>5111</v>
      </c>
      <c r="B104" s="113">
        <v>95</v>
      </c>
      <c r="C104" s="163" t="s">
        <v>909</v>
      </c>
      <c r="D104" s="112" t="s">
        <v>1823</v>
      </c>
      <c r="E104" s="112" t="s">
        <v>2168</v>
      </c>
      <c r="F104" s="112" t="s">
        <v>467</v>
      </c>
      <c r="G104" s="112"/>
      <c r="H104" s="112"/>
      <c r="I104" s="112" t="s">
        <v>381</v>
      </c>
      <c r="J104" s="112">
        <v>1388</v>
      </c>
      <c r="K104" s="112">
        <v>0</v>
      </c>
      <c r="L104" s="112" t="s">
        <v>128</v>
      </c>
      <c r="M104" s="115" t="s">
        <v>1847</v>
      </c>
      <c r="N104" s="114">
        <v>36994</v>
      </c>
      <c r="O104" s="117">
        <v>711.62</v>
      </c>
      <c r="P104" s="113" t="s">
        <v>323</v>
      </c>
      <c r="Q104" s="112" t="s">
        <v>3858</v>
      </c>
      <c r="AB104"/>
    </row>
    <row r="105" spans="1:31" ht="90" customHeight="1" x14ac:dyDescent="0.2">
      <c r="A105" s="112">
        <v>5111</v>
      </c>
      <c r="B105" s="113">
        <v>96</v>
      </c>
      <c r="C105" s="163" t="s">
        <v>1773</v>
      </c>
      <c r="D105" s="112" t="s">
        <v>272</v>
      </c>
      <c r="E105" s="112" t="s">
        <v>2168</v>
      </c>
      <c r="F105" s="112" t="s">
        <v>6</v>
      </c>
      <c r="G105" s="112"/>
      <c r="H105" s="112"/>
      <c r="I105" s="112" t="s">
        <v>88</v>
      </c>
      <c r="J105" s="112">
        <v>6205</v>
      </c>
      <c r="K105" s="112">
        <v>0</v>
      </c>
      <c r="L105" s="112" t="s">
        <v>128</v>
      </c>
      <c r="M105" s="115" t="s">
        <v>2013</v>
      </c>
      <c r="N105" s="114">
        <v>37140</v>
      </c>
      <c r="O105" s="117">
        <v>713</v>
      </c>
      <c r="P105" s="113" t="s">
        <v>1997</v>
      </c>
      <c r="Q105" s="112" t="s">
        <v>3858</v>
      </c>
      <c r="AB105"/>
    </row>
    <row r="106" spans="1:31" ht="90" customHeight="1" x14ac:dyDescent="0.2">
      <c r="A106" s="112">
        <v>5111</v>
      </c>
      <c r="B106" s="113">
        <v>97</v>
      </c>
      <c r="C106" s="163" t="s">
        <v>1774</v>
      </c>
      <c r="D106" s="112" t="s">
        <v>217</v>
      </c>
      <c r="E106" s="112" t="s">
        <v>2168</v>
      </c>
      <c r="F106" s="112"/>
      <c r="G106" s="112"/>
      <c r="H106" s="112"/>
      <c r="I106" s="112" t="s">
        <v>381</v>
      </c>
      <c r="J106" s="112">
        <v>7520</v>
      </c>
      <c r="K106" s="112">
        <v>0</v>
      </c>
      <c r="L106" s="112"/>
      <c r="M106" s="115" t="s">
        <v>2011</v>
      </c>
      <c r="N106" s="114">
        <v>37173</v>
      </c>
      <c r="O106" s="117">
        <v>345</v>
      </c>
      <c r="P106" s="113" t="s">
        <v>1997</v>
      </c>
      <c r="Q106" s="112" t="s">
        <v>3858</v>
      </c>
      <c r="AB106"/>
    </row>
    <row r="107" spans="1:31" ht="83.25" customHeight="1" x14ac:dyDescent="0.2">
      <c r="A107" s="112">
        <v>5111</v>
      </c>
      <c r="B107" s="113">
        <v>98</v>
      </c>
      <c r="C107" s="163" t="s">
        <v>869</v>
      </c>
      <c r="D107" s="112" t="s">
        <v>502</v>
      </c>
      <c r="E107" s="112" t="s">
        <v>2169</v>
      </c>
      <c r="F107" s="112" t="s">
        <v>220</v>
      </c>
      <c r="G107" s="112"/>
      <c r="H107" s="112"/>
      <c r="I107" s="112" t="s">
        <v>381</v>
      </c>
      <c r="J107" s="112">
        <v>869</v>
      </c>
      <c r="K107" s="112">
        <v>8309</v>
      </c>
      <c r="L107" s="112" t="s">
        <v>348</v>
      </c>
      <c r="M107" s="115" t="s">
        <v>2002</v>
      </c>
      <c r="N107" s="114">
        <v>37308</v>
      </c>
      <c r="O107" s="117">
        <v>2415</v>
      </c>
      <c r="P107" s="113" t="s">
        <v>323</v>
      </c>
      <c r="Q107" s="112" t="s">
        <v>3858</v>
      </c>
      <c r="AB107"/>
    </row>
    <row r="108" spans="1:31" ht="108" customHeight="1" x14ac:dyDescent="0.2">
      <c r="A108" s="112">
        <v>5111</v>
      </c>
      <c r="B108" s="113">
        <v>99</v>
      </c>
      <c r="C108" s="163" t="s">
        <v>892</v>
      </c>
      <c r="D108" s="112" t="s">
        <v>152</v>
      </c>
      <c r="E108" s="112" t="s">
        <v>2168</v>
      </c>
      <c r="F108" s="112"/>
      <c r="G108" s="112"/>
      <c r="H108" s="112"/>
      <c r="I108" s="112" t="s">
        <v>468</v>
      </c>
      <c r="J108" s="112">
        <v>6000</v>
      </c>
      <c r="K108" s="112">
        <v>3757</v>
      </c>
      <c r="L108" s="112" t="s">
        <v>10</v>
      </c>
      <c r="M108" s="115" t="s">
        <v>279</v>
      </c>
      <c r="N108" s="114">
        <v>38603</v>
      </c>
      <c r="O108" s="117">
        <v>3105</v>
      </c>
      <c r="P108" s="113" t="s">
        <v>323</v>
      </c>
      <c r="Q108" s="112" t="s">
        <v>3858</v>
      </c>
      <c r="AB108"/>
    </row>
    <row r="109" spans="1:31" ht="81" customHeight="1" x14ac:dyDescent="0.2">
      <c r="A109" s="112">
        <v>5641</v>
      </c>
      <c r="B109" s="113">
        <v>100</v>
      </c>
      <c r="C109" s="163" t="s">
        <v>1603</v>
      </c>
      <c r="D109" s="112" t="s">
        <v>734</v>
      </c>
      <c r="E109" s="112" t="s">
        <v>2169</v>
      </c>
      <c r="F109" s="112" t="s">
        <v>288</v>
      </c>
      <c r="G109" s="112" t="s">
        <v>298</v>
      </c>
      <c r="H109" s="112" t="s">
        <v>736</v>
      </c>
      <c r="I109" s="112" t="s">
        <v>530</v>
      </c>
      <c r="J109" s="112">
        <v>2437</v>
      </c>
      <c r="K109" s="112">
        <v>732</v>
      </c>
      <c r="L109" s="112" t="s">
        <v>735</v>
      </c>
      <c r="M109" s="115" t="s">
        <v>2025</v>
      </c>
      <c r="N109" s="114">
        <v>40679</v>
      </c>
      <c r="O109" s="117">
        <v>9222</v>
      </c>
      <c r="P109" s="113" t="s">
        <v>323</v>
      </c>
      <c r="Q109" s="112" t="s">
        <v>3858</v>
      </c>
      <c r="AB109"/>
    </row>
    <row r="110" spans="1:31" ht="81" customHeight="1" x14ac:dyDescent="0.2">
      <c r="A110" s="112">
        <v>5151</v>
      </c>
      <c r="B110" s="113">
        <v>101</v>
      </c>
      <c r="C110" s="163" t="s">
        <v>1713</v>
      </c>
      <c r="D110" s="112" t="s">
        <v>384</v>
      </c>
      <c r="E110" s="112" t="s">
        <v>2168</v>
      </c>
      <c r="F110" s="112" t="s">
        <v>426</v>
      </c>
      <c r="G110" s="112" t="s">
        <v>1714</v>
      </c>
      <c r="H110" s="112" t="s">
        <v>1822</v>
      </c>
      <c r="I110" s="112" t="s">
        <v>88</v>
      </c>
      <c r="J110" s="112">
        <v>3028</v>
      </c>
      <c r="K110" s="112">
        <v>39482</v>
      </c>
      <c r="L110" s="112" t="s">
        <v>1693</v>
      </c>
      <c r="M110" s="115" t="s">
        <v>1736</v>
      </c>
      <c r="N110" s="114">
        <v>41431</v>
      </c>
      <c r="O110" s="117">
        <v>4906.8</v>
      </c>
      <c r="P110" s="112" t="s">
        <v>4937</v>
      </c>
      <c r="Q110" s="112" t="s">
        <v>3858</v>
      </c>
      <c r="AB110"/>
    </row>
    <row r="111" spans="1:31" s="80" customFormat="1" ht="81.75" customHeight="1" x14ac:dyDescent="0.2">
      <c r="A111" s="112">
        <v>51501</v>
      </c>
      <c r="B111" s="113">
        <v>102</v>
      </c>
      <c r="C111" s="163" t="s">
        <v>3854</v>
      </c>
      <c r="D111" s="112" t="s">
        <v>3855</v>
      </c>
      <c r="E111" s="112" t="s">
        <v>2169</v>
      </c>
      <c r="F111" s="112" t="s">
        <v>426</v>
      </c>
      <c r="G111" s="112" t="s">
        <v>3856</v>
      </c>
      <c r="H111" s="112" t="s">
        <v>3857</v>
      </c>
      <c r="I111" s="112" t="s">
        <v>530</v>
      </c>
      <c r="J111" s="112"/>
      <c r="K111" s="112"/>
      <c r="L111" s="112" t="s">
        <v>3767</v>
      </c>
      <c r="M111" s="115" t="s">
        <v>1951</v>
      </c>
      <c r="N111" s="114">
        <v>43493</v>
      </c>
      <c r="O111" s="117">
        <v>16240</v>
      </c>
      <c r="P111" s="113" t="s">
        <v>26</v>
      </c>
      <c r="Q111" s="112" t="s">
        <v>3858</v>
      </c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</row>
    <row r="112" spans="1:31" ht="25.5" customHeight="1" x14ac:dyDescent="0.2">
      <c r="A112" s="377" t="s">
        <v>4918</v>
      </c>
      <c r="B112" s="378"/>
      <c r="C112" s="378"/>
      <c r="D112" s="378"/>
      <c r="E112" s="378"/>
      <c r="F112" s="378"/>
      <c r="G112" s="378"/>
      <c r="H112" s="378"/>
      <c r="I112" s="378"/>
      <c r="J112" s="378"/>
      <c r="K112" s="378"/>
      <c r="L112" s="378"/>
      <c r="M112" s="378"/>
      <c r="N112" s="378"/>
      <c r="O112" s="378"/>
      <c r="P112" s="378"/>
      <c r="Q112" s="382"/>
      <c r="AB112"/>
    </row>
    <row r="113" spans="1:52" ht="87.75" customHeight="1" x14ac:dyDescent="0.2">
      <c r="A113" s="112">
        <v>5111</v>
      </c>
      <c r="B113" s="113">
        <v>103</v>
      </c>
      <c r="C113" s="163" t="s">
        <v>886</v>
      </c>
      <c r="D113" s="112" t="s">
        <v>292</v>
      </c>
      <c r="E113" s="112" t="s">
        <v>2169</v>
      </c>
      <c r="F113" s="112"/>
      <c r="G113" s="112"/>
      <c r="H113" s="112"/>
      <c r="I113" s="112" t="s">
        <v>588</v>
      </c>
      <c r="J113" s="112">
        <v>8462</v>
      </c>
      <c r="K113" s="112">
        <v>965</v>
      </c>
      <c r="L113" s="112" t="s">
        <v>64</v>
      </c>
      <c r="M113" s="115" t="s">
        <v>1998</v>
      </c>
      <c r="N113" s="114">
        <v>39433</v>
      </c>
      <c r="O113" s="117">
        <v>3795</v>
      </c>
      <c r="P113" s="113" t="s">
        <v>323</v>
      </c>
      <c r="Q113" s="112" t="s">
        <v>3276</v>
      </c>
      <c r="AB113"/>
    </row>
    <row r="114" spans="1:52" ht="90" customHeight="1" x14ac:dyDescent="0.2">
      <c r="A114" s="112">
        <v>5111</v>
      </c>
      <c r="B114" s="113">
        <v>104</v>
      </c>
      <c r="C114" s="163" t="s">
        <v>1578</v>
      </c>
      <c r="D114" s="112" t="s">
        <v>368</v>
      </c>
      <c r="E114" s="112" t="s">
        <v>2168</v>
      </c>
      <c r="F114" s="112"/>
      <c r="G114" s="112"/>
      <c r="H114" s="112">
        <v>25648</v>
      </c>
      <c r="I114" s="112" t="s">
        <v>176</v>
      </c>
      <c r="J114" s="112">
        <v>7726</v>
      </c>
      <c r="K114" s="112">
        <v>4578</v>
      </c>
      <c r="L114" s="112" t="s">
        <v>367</v>
      </c>
      <c r="M114" s="115" t="s">
        <v>1850</v>
      </c>
      <c r="N114" s="114">
        <v>39755</v>
      </c>
      <c r="O114" s="117">
        <v>3007.25</v>
      </c>
      <c r="P114" s="113" t="s">
        <v>214</v>
      </c>
      <c r="Q114" s="112" t="s">
        <v>3276</v>
      </c>
      <c r="AB114"/>
    </row>
    <row r="115" spans="1:52" ht="25.5" x14ac:dyDescent="0.2">
      <c r="A115" s="377" t="s">
        <v>4919</v>
      </c>
      <c r="B115" s="378"/>
      <c r="C115" s="378"/>
      <c r="D115" s="378"/>
      <c r="E115" s="378"/>
      <c r="F115" s="378"/>
      <c r="G115" s="378"/>
      <c r="H115" s="378"/>
      <c r="I115" s="378"/>
      <c r="J115" s="378"/>
      <c r="K115" s="378"/>
      <c r="L115" s="378"/>
      <c r="M115" s="378"/>
      <c r="N115" s="378"/>
      <c r="O115" s="378"/>
      <c r="P115" s="378"/>
      <c r="Q115" s="382"/>
      <c r="AB115"/>
    </row>
    <row r="116" spans="1:52" ht="82.5" customHeight="1" x14ac:dyDescent="0.2">
      <c r="A116" s="112">
        <v>5111</v>
      </c>
      <c r="B116" s="113">
        <v>105</v>
      </c>
      <c r="C116" s="163" t="s">
        <v>1784</v>
      </c>
      <c r="D116" s="112" t="s">
        <v>157</v>
      </c>
      <c r="E116" s="112" t="s">
        <v>2168</v>
      </c>
      <c r="F116" s="112" t="s">
        <v>467</v>
      </c>
      <c r="G116" s="112" t="s">
        <v>156</v>
      </c>
      <c r="H116" s="112" t="s">
        <v>357</v>
      </c>
      <c r="I116" s="112" t="s">
        <v>594</v>
      </c>
      <c r="J116" s="112">
        <v>865</v>
      </c>
      <c r="K116" s="112">
        <v>0</v>
      </c>
      <c r="L116" s="112" t="s">
        <v>349</v>
      </c>
      <c r="M116" s="115" t="s">
        <v>2010</v>
      </c>
      <c r="N116" s="114">
        <v>37289</v>
      </c>
      <c r="O116" s="117">
        <v>855.6</v>
      </c>
      <c r="P116" s="113" t="s">
        <v>214</v>
      </c>
      <c r="Q116" s="112" t="s">
        <v>4938</v>
      </c>
      <c r="AB116"/>
    </row>
    <row r="117" spans="1:52" s="80" customFormat="1" ht="57" x14ac:dyDescent="0.2">
      <c r="A117" s="112">
        <v>51501</v>
      </c>
      <c r="B117" s="113">
        <v>106</v>
      </c>
      <c r="C117" s="163" t="s">
        <v>4579</v>
      </c>
      <c r="D117" s="112" t="s">
        <v>4301</v>
      </c>
      <c r="E117" s="112" t="s">
        <v>4127</v>
      </c>
      <c r="F117" s="112" t="s">
        <v>1854</v>
      </c>
      <c r="G117" s="112" t="s">
        <v>4567</v>
      </c>
      <c r="H117" s="112" t="s">
        <v>4580</v>
      </c>
      <c r="I117" s="112" t="s">
        <v>176</v>
      </c>
      <c r="J117" s="112">
        <v>6241</v>
      </c>
      <c r="K117" s="112">
        <v>4064698533</v>
      </c>
      <c r="L117" s="112" t="s">
        <v>4476</v>
      </c>
      <c r="M117" s="115" t="s">
        <v>1851</v>
      </c>
      <c r="N117" s="114">
        <v>44195</v>
      </c>
      <c r="O117" s="117">
        <v>16240</v>
      </c>
      <c r="P117" s="113" t="s">
        <v>3862</v>
      </c>
      <c r="Q117" s="112" t="s">
        <v>4938</v>
      </c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</row>
    <row r="118" spans="1:52" ht="25.5" x14ac:dyDescent="0.2">
      <c r="A118" s="377" t="s">
        <v>4920</v>
      </c>
      <c r="B118" s="378"/>
      <c r="C118" s="378"/>
      <c r="D118" s="378"/>
      <c r="E118" s="378"/>
      <c r="F118" s="378"/>
      <c r="G118" s="378"/>
      <c r="H118" s="378"/>
      <c r="I118" s="378"/>
      <c r="J118" s="378"/>
      <c r="K118" s="378"/>
      <c r="L118" s="378"/>
      <c r="M118" s="378"/>
      <c r="N118" s="378"/>
      <c r="O118" s="378"/>
      <c r="P118" s="378"/>
      <c r="Q118" s="382"/>
      <c r="AB118"/>
    </row>
    <row r="119" spans="1:52" ht="87" customHeight="1" x14ac:dyDescent="0.2">
      <c r="A119" s="112">
        <v>5111</v>
      </c>
      <c r="B119" s="113">
        <v>107</v>
      </c>
      <c r="C119" s="163" t="s">
        <v>872</v>
      </c>
      <c r="D119" s="112" t="s">
        <v>181</v>
      </c>
      <c r="E119" s="112" t="s">
        <v>2168</v>
      </c>
      <c r="F119" s="112"/>
      <c r="G119" s="112"/>
      <c r="H119" s="112"/>
      <c r="I119" s="112" t="s">
        <v>175</v>
      </c>
      <c r="J119" s="112">
        <v>0</v>
      </c>
      <c r="K119" s="112">
        <v>0</v>
      </c>
      <c r="L119" s="112" t="s">
        <v>276</v>
      </c>
      <c r="M119" s="115"/>
      <c r="N119" s="114">
        <v>35795</v>
      </c>
      <c r="O119" s="117">
        <v>405.25</v>
      </c>
      <c r="P119" s="113" t="s">
        <v>1997</v>
      </c>
      <c r="Q119" s="112" t="s">
        <v>3773</v>
      </c>
      <c r="AB119"/>
    </row>
    <row r="120" spans="1:52" ht="87" customHeight="1" x14ac:dyDescent="0.2">
      <c r="A120" s="112">
        <v>5111</v>
      </c>
      <c r="B120" s="113">
        <v>108</v>
      </c>
      <c r="C120" s="163" t="s">
        <v>879</v>
      </c>
      <c r="D120" s="112" t="s">
        <v>153</v>
      </c>
      <c r="E120" s="112" t="s">
        <v>2168</v>
      </c>
      <c r="F120" s="112"/>
      <c r="G120" s="112"/>
      <c r="H120" s="112"/>
      <c r="I120" s="112" t="s">
        <v>381</v>
      </c>
      <c r="J120" s="112">
        <v>0</v>
      </c>
      <c r="K120" s="112">
        <v>0</v>
      </c>
      <c r="L120" s="112" t="s">
        <v>276</v>
      </c>
      <c r="M120" s="115"/>
      <c r="N120" s="114">
        <v>35795</v>
      </c>
      <c r="O120" s="117">
        <v>597</v>
      </c>
      <c r="P120" s="113" t="s">
        <v>323</v>
      </c>
      <c r="Q120" s="112" t="s">
        <v>3773</v>
      </c>
      <c r="AB120"/>
    </row>
    <row r="121" spans="1:52" ht="74.25" customHeight="1" x14ac:dyDescent="0.2">
      <c r="A121" s="112">
        <v>5111</v>
      </c>
      <c r="B121" s="113">
        <v>109</v>
      </c>
      <c r="C121" s="169" t="s">
        <v>888</v>
      </c>
      <c r="D121" s="112" t="s">
        <v>120</v>
      </c>
      <c r="E121" s="112" t="s">
        <v>2168</v>
      </c>
      <c r="F121" s="112"/>
      <c r="G121" s="112"/>
      <c r="H121" s="112"/>
      <c r="I121" s="112" t="s">
        <v>468</v>
      </c>
      <c r="J121" s="112">
        <v>1388</v>
      </c>
      <c r="K121" s="112">
        <v>0</v>
      </c>
      <c r="L121" s="112" t="s">
        <v>128</v>
      </c>
      <c r="M121" s="115" t="s">
        <v>1847</v>
      </c>
      <c r="N121" s="114">
        <v>36984</v>
      </c>
      <c r="O121" s="117">
        <v>1794</v>
      </c>
      <c r="P121" s="113" t="s">
        <v>323</v>
      </c>
      <c r="Q121" s="112" t="s">
        <v>3773</v>
      </c>
      <c r="AB121"/>
    </row>
    <row r="122" spans="1:52" ht="69" customHeight="1" x14ac:dyDescent="0.2">
      <c r="A122" s="112">
        <v>5111</v>
      </c>
      <c r="B122" s="113">
        <v>110</v>
      </c>
      <c r="C122" s="163" t="s">
        <v>881</v>
      </c>
      <c r="D122" s="112" t="s">
        <v>1612</v>
      </c>
      <c r="E122" s="112" t="s">
        <v>2169</v>
      </c>
      <c r="F122" s="112"/>
      <c r="G122" s="112"/>
      <c r="H122" s="112"/>
      <c r="I122" s="112" t="s">
        <v>588</v>
      </c>
      <c r="J122" s="112">
        <v>8462</v>
      </c>
      <c r="K122" s="112">
        <v>965</v>
      </c>
      <c r="L122" s="112" t="s">
        <v>64</v>
      </c>
      <c r="M122" s="115" t="s">
        <v>1998</v>
      </c>
      <c r="N122" s="114">
        <v>39433</v>
      </c>
      <c r="O122" s="117">
        <v>3795</v>
      </c>
      <c r="P122" s="113" t="s">
        <v>323</v>
      </c>
      <c r="Q122" s="112" t="s">
        <v>3773</v>
      </c>
      <c r="AB122"/>
    </row>
    <row r="123" spans="1:52" s="131" customFormat="1" ht="42.75" customHeight="1" x14ac:dyDescent="0.2">
      <c r="A123" s="112">
        <v>51501</v>
      </c>
      <c r="B123" s="113">
        <v>111</v>
      </c>
      <c r="C123" s="163" t="s">
        <v>4866</v>
      </c>
      <c r="D123" s="112" t="s">
        <v>4867</v>
      </c>
      <c r="E123" s="112" t="s">
        <v>2169</v>
      </c>
      <c r="F123" s="112" t="s">
        <v>524</v>
      </c>
      <c r="G123" s="112"/>
      <c r="H123" s="112" t="s">
        <v>4868</v>
      </c>
      <c r="I123" s="112" t="s">
        <v>88</v>
      </c>
      <c r="J123" s="112">
        <v>706</v>
      </c>
      <c r="K123" s="112">
        <v>2367</v>
      </c>
      <c r="L123" s="112" t="s">
        <v>601</v>
      </c>
      <c r="M123" s="115" t="s">
        <v>2000</v>
      </c>
      <c r="N123" s="114">
        <v>39857</v>
      </c>
      <c r="O123" s="117">
        <v>8000</v>
      </c>
      <c r="P123" s="113" t="s">
        <v>323</v>
      </c>
      <c r="Q123" s="112" t="s">
        <v>3773</v>
      </c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s="177" customFormat="1" ht="57" x14ac:dyDescent="0.2">
      <c r="A124" s="112">
        <v>51501</v>
      </c>
      <c r="B124" s="113">
        <v>112</v>
      </c>
      <c r="C124" s="163" t="s">
        <v>4869</v>
      </c>
      <c r="D124" s="112" t="s">
        <v>3770</v>
      </c>
      <c r="E124" s="112" t="s">
        <v>2168</v>
      </c>
      <c r="F124" s="112" t="s">
        <v>3645</v>
      </c>
      <c r="G124" s="112" t="s">
        <v>3648</v>
      </c>
      <c r="H124" s="112" t="s">
        <v>4870</v>
      </c>
      <c r="I124" s="112" t="s">
        <v>88</v>
      </c>
      <c r="J124" s="112">
        <v>3636</v>
      </c>
      <c r="K124" s="112"/>
      <c r="L124" s="112" t="s">
        <v>3767</v>
      </c>
      <c r="M124" s="115" t="s">
        <v>1908</v>
      </c>
      <c r="N124" s="114">
        <v>43418</v>
      </c>
      <c r="O124" s="117">
        <v>8700</v>
      </c>
      <c r="P124" s="112" t="s">
        <v>4871</v>
      </c>
      <c r="Q124" s="112" t="s">
        <v>3773</v>
      </c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s="80" customFormat="1" ht="72" customHeight="1" x14ac:dyDescent="0.2">
      <c r="A125" s="112">
        <v>51901</v>
      </c>
      <c r="B125" s="113">
        <v>113</v>
      </c>
      <c r="C125" s="163" t="s">
        <v>4140</v>
      </c>
      <c r="D125" s="112" t="s">
        <v>4141</v>
      </c>
      <c r="E125" s="112" t="s">
        <v>2168</v>
      </c>
      <c r="F125" s="112" t="s">
        <v>737</v>
      </c>
      <c r="G125" s="112" t="s">
        <v>4142</v>
      </c>
      <c r="H125" s="112" t="s">
        <v>4143</v>
      </c>
      <c r="I125" s="112" t="s">
        <v>530</v>
      </c>
      <c r="J125" s="112"/>
      <c r="K125" s="112"/>
      <c r="L125" s="112" t="s">
        <v>3883</v>
      </c>
      <c r="M125" s="115" t="s">
        <v>4139</v>
      </c>
      <c r="N125" s="114">
        <v>43649</v>
      </c>
      <c r="O125" s="117">
        <v>9218.52</v>
      </c>
      <c r="P125" s="113" t="s">
        <v>26</v>
      </c>
      <c r="Q125" s="112" t="s">
        <v>3773</v>
      </c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ht="45.75" customHeight="1" x14ac:dyDescent="0.2">
      <c r="A126" s="377" t="s">
        <v>5325</v>
      </c>
      <c r="B126" s="378"/>
      <c r="C126" s="378"/>
      <c r="D126" s="378"/>
      <c r="E126" s="378"/>
      <c r="F126" s="378"/>
      <c r="G126" s="378"/>
      <c r="H126" s="378"/>
      <c r="I126" s="378"/>
      <c r="J126" s="378"/>
      <c r="K126" s="378"/>
      <c r="L126" s="378"/>
      <c r="M126" s="378"/>
      <c r="N126" s="378"/>
      <c r="O126" s="378"/>
      <c r="P126" s="378"/>
      <c r="Q126" s="382"/>
      <c r="AB126"/>
    </row>
    <row r="127" spans="1:52" ht="90" customHeight="1" x14ac:dyDescent="0.2">
      <c r="A127" s="112">
        <v>5111</v>
      </c>
      <c r="B127" s="113">
        <v>114</v>
      </c>
      <c r="C127" s="163" t="s">
        <v>874</v>
      </c>
      <c r="D127" s="112" t="s">
        <v>181</v>
      </c>
      <c r="E127" s="112" t="s">
        <v>2168</v>
      </c>
      <c r="F127" s="112" t="s">
        <v>84</v>
      </c>
      <c r="G127" s="112"/>
      <c r="H127" s="112"/>
      <c r="I127" s="112" t="s">
        <v>468</v>
      </c>
      <c r="J127" s="112">
        <v>0</v>
      </c>
      <c r="K127" s="112">
        <v>0</v>
      </c>
      <c r="L127" s="112" t="s">
        <v>276</v>
      </c>
      <c r="M127" s="115"/>
      <c r="N127" s="114">
        <v>35795</v>
      </c>
      <c r="O127" s="117">
        <v>405.25</v>
      </c>
      <c r="P127" s="113" t="s">
        <v>323</v>
      </c>
      <c r="Q127" s="112" t="s">
        <v>3274</v>
      </c>
      <c r="AB127"/>
    </row>
    <row r="128" spans="1:52" ht="90" customHeight="1" x14ac:dyDescent="0.2">
      <c r="A128" s="112">
        <v>5111</v>
      </c>
      <c r="B128" s="113">
        <v>115</v>
      </c>
      <c r="C128" s="163" t="s">
        <v>884</v>
      </c>
      <c r="D128" s="112" t="s">
        <v>230</v>
      </c>
      <c r="E128" s="112" t="s">
        <v>2168</v>
      </c>
      <c r="F128" s="112" t="s">
        <v>171</v>
      </c>
      <c r="G128" s="112" t="s">
        <v>357</v>
      </c>
      <c r="H128" s="112"/>
      <c r="I128" s="112" t="s">
        <v>594</v>
      </c>
      <c r="J128" s="112">
        <v>0</v>
      </c>
      <c r="K128" s="112">
        <v>0</v>
      </c>
      <c r="L128" s="112" t="s">
        <v>276</v>
      </c>
      <c r="M128" s="115"/>
      <c r="N128" s="114">
        <v>35795</v>
      </c>
      <c r="O128" s="117">
        <v>367</v>
      </c>
      <c r="P128" s="113" t="s">
        <v>323</v>
      </c>
      <c r="Q128" s="112" t="s">
        <v>3274</v>
      </c>
      <c r="AB128"/>
    </row>
    <row r="129" spans="1:28" ht="87" customHeight="1" x14ac:dyDescent="0.2">
      <c r="A129" s="112">
        <v>5111</v>
      </c>
      <c r="B129" s="113">
        <v>116</v>
      </c>
      <c r="C129" s="163" t="s">
        <v>891</v>
      </c>
      <c r="D129" s="112" t="s">
        <v>688</v>
      </c>
      <c r="E129" s="112" t="s">
        <v>2168</v>
      </c>
      <c r="F129" s="112"/>
      <c r="G129" s="112"/>
      <c r="H129" s="112"/>
      <c r="I129" s="112" t="s">
        <v>468</v>
      </c>
      <c r="J129" s="112">
        <v>6000</v>
      </c>
      <c r="K129" s="112">
        <v>3757</v>
      </c>
      <c r="L129" s="112" t="s">
        <v>10</v>
      </c>
      <c r="M129" s="115" t="s">
        <v>279</v>
      </c>
      <c r="N129" s="114">
        <v>38603</v>
      </c>
      <c r="O129" s="117">
        <v>3105</v>
      </c>
      <c r="P129" s="113" t="s">
        <v>323</v>
      </c>
      <c r="Q129" s="112" t="s">
        <v>3274</v>
      </c>
      <c r="AB129"/>
    </row>
    <row r="130" spans="1:28" ht="81" customHeight="1" x14ac:dyDescent="0.2">
      <c r="A130" s="112">
        <v>5111</v>
      </c>
      <c r="B130" s="113">
        <v>117</v>
      </c>
      <c r="C130" s="163" t="s">
        <v>893</v>
      </c>
      <c r="D130" s="112" t="s">
        <v>152</v>
      </c>
      <c r="E130" s="112" t="s">
        <v>2168</v>
      </c>
      <c r="F130" s="112"/>
      <c r="G130" s="112"/>
      <c r="H130" s="112"/>
      <c r="I130" s="112" t="s">
        <v>468</v>
      </c>
      <c r="J130" s="112">
        <v>6000</v>
      </c>
      <c r="K130" s="112">
        <v>3757</v>
      </c>
      <c r="L130" s="112" t="s">
        <v>10</v>
      </c>
      <c r="M130" s="115" t="s">
        <v>279</v>
      </c>
      <c r="N130" s="114">
        <v>38603</v>
      </c>
      <c r="O130" s="117">
        <v>3105</v>
      </c>
      <c r="P130" s="113" t="s">
        <v>323</v>
      </c>
      <c r="Q130" s="112" t="s">
        <v>3274</v>
      </c>
      <c r="AB130"/>
    </row>
    <row r="131" spans="1:28" ht="52.5" customHeight="1" x14ac:dyDescent="0.2">
      <c r="A131" s="112">
        <v>5111</v>
      </c>
      <c r="B131" s="113">
        <v>118</v>
      </c>
      <c r="C131" s="163" t="s">
        <v>867</v>
      </c>
      <c r="D131" s="112" t="s">
        <v>151</v>
      </c>
      <c r="E131" s="112" t="s">
        <v>2168</v>
      </c>
      <c r="F131" s="112"/>
      <c r="G131" s="112"/>
      <c r="H131" s="112"/>
      <c r="I131" s="112" t="s">
        <v>468</v>
      </c>
      <c r="J131" s="112">
        <v>6000</v>
      </c>
      <c r="K131" s="112">
        <v>3757</v>
      </c>
      <c r="L131" s="112" t="s">
        <v>10</v>
      </c>
      <c r="M131" s="115" t="s">
        <v>279</v>
      </c>
      <c r="N131" s="114">
        <v>38603</v>
      </c>
      <c r="O131" s="117">
        <v>3553.88</v>
      </c>
      <c r="P131" s="113" t="s">
        <v>323</v>
      </c>
      <c r="Q131" s="112" t="s">
        <v>3274</v>
      </c>
      <c r="AB131"/>
    </row>
    <row r="132" spans="1:28" ht="42.75" x14ac:dyDescent="0.2">
      <c r="A132" s="112">
        <v>5191</v>
      </c>
      <c r="B132" s="113">
        <v>119</v>
      </c>
      <c r="C132" s="163" t="s">
        <v>896</v>
      </c>
      <c r="D132" s="112" t="s">
        <v>78</v>
      </c>
      <c r="E132" s="112" t="s">
        <v>2168</v>
      </c>
      <c r="F132" s="112" t="s">
        <v>435</v>
      </c>
      <c r="G132" s="112"/>
      <c r="H132" s="112">
        <v>7603992</v>
      </c>
      <c r="I132" s="112" t="s">
        <v>107</v>
      </c>
      <c r="J132" s="112">
        <v>6666</v>
      </c>
      <c r="K132" s="112">
        <v>3910</v>
      </c>
      <c r="L132" s="112" t="s">
        <v>10</v>
      </c>
      <c r="M132" s="115" t="s">
        <v>585</v>
      </c>
      <c r="N132" s="114">
        <v>38637</v>
      </c>
      <c r="O132" s="117">
        <v>3795</v>
      </c>
      <c r="P132" s="113" t="s">
        <v>1997</v>
      </c>
      <c r="Q132" s="112" t="s">
        <v>3274</v>
      </c>
      <c r="AB132"/>
    </row>
    <row r="133" spans="1:28" x14ac:dyDescent="0.2">
      <c r="N133" s="26" t="s">
        <v>200</v>
      </c>
      <c r="O133" s="27">
        <f>SUM(O127:O132,O119:O125,O116:O117,O113:O114,O102:O111,O88:O100,O35:O86,O7:O33)</f>
        <v>1263294.0399999998</v>
      </c>
      <c r="AB133"/>
    </row>
    <row r="134" spans="1:28" x14ac:dyDescent="0.2">
      <c r="AB134"/>
    </row>
    <row r="135" spans="1:28" x14ac:dyDescent="0.2">
      <c r="AB135"/>
    </row>
    <row r="136" spans="1:28" x14ac:dyDescent="0.2">
      <c r="AB136"/>
    </row>
    <row r="137" spans="1:28" x14ac:dyDescent="0.2">
      <c r="AB137"/>
    </row>
    <row r="138" spans="1:28" x14ac:dyDescent="0.2">
      <c r="AB138"/>
    </row>
    <row r="139" spans="1:28" x14ac:dyDescent="0.2">
      <c r="AB139"/>
    </row>
    <row r="140" spans="1:28" x14ac:dyDescent="0.2">
      <c r="AB140"/>
    </row>
    <row r="141" spans="1:28" x14ac:dyDescent="0.2">
      <c r="AB141"/>
    </row>
    <row r="142" spans="1:28" x14ac:dyDescent="0.2">
      <c r="AB142"/>
    </row>
    <row r="143" spans="1:28" x14ac:dyDescent="0.2">
      <c r="AB143"/>
    </row>
    <row r="144" spans="1:28" x14ac:dyDescent="0.2">
      <c r="AB144"/>
    </row>
    <row r="145" spans="1:28" x14ac:dyDescent="0.2">
      <c r="AB145"/>
    </row>
    <row r="146" spans="1:28" ht="27" customHeight="1" x14ac:dyDescent="0.2">
      <c r="AB146"/>
    </row>
    <row r="147" spans="1:28" ht="27" customHeight="1" x14ac:dyDescent="0.2">
      <c r="AB147"/>
    </row>
    <row r="148" spans="1:28" ht="21" customHeight="1" x14ac:dyDescent="0.2">
      <c r="N148" s="93"/>
      <c r="O148" s="90"/>
      <c r="AB148"/>
    </row>
    <row r="149" spans="1:28" ht="21" customHeight="1" x14ac:dyDescent="0.2">
      <c r="N149" s="93"/>
      <c r="O149" s="90"/>
      <c r="AB149"/>
    </row>
    <row r="150" spans="1:28" x14ac:dyDescent="0.2">
      <c r="A150" s="20"/>
      <c r="B150" s="1"/>
      <c r="C150" s="20"/>
      <c r="D150"/>
      <c r="E150" s="1"/>
      <c r="J150" s="3"/>
      <c r="K150" s="37"/>
      <c r="L150" s="3"/>
      <c r="M150" s="45"/>
      <c r="N150" s="46"/>
      <c r="P150" s="47"/>
      <c r="Q150" s="48"/>
      <c r="AB150"/>
    </row>
    <row r="151" spans="1:28" x14ac:dyDescent="0.2">
      <c r="A151" s="20"/>
      <c r="B151" s="1"/>
      <c r="C151" s="20"/>
      <c r="D151"/>
      <c r="E151" s="1"/>
      <c r="J151" s="3"/>
      <c r="K151" s="37"/>
      <c r="L151" s="3"/>
      <c r="M151" s="45"/>
      <c r="N151" s="46"/>
      <c r="P151" s="47"/>
      <c r="Q151" s="48"/>
    </row>
    <row r="152" spans="1:28" x14ac:dyDescent="0.2">
      <c r="A152" s="28"/>
      <c r="B152" s="1"/>
      <c r="C152" s="28"/>
      <c r="D152" s="31"/>
      <c r="E152" s="30"/>
      <c r="F152" s="31"/>
      <c r="G152" s="31"/>
      <c r="H152" s="31"/>
      <c r="I152" s="31"/>
      <c r="J152" s="32"/>
      <c r="K152" s="31"/>
      <c r="L152" s="32"/>
      <c r="M152" s="33"/>
      <c r="N152" s="38"/>
      <c r="O152" s="30"/>
      <c r="P152" s="5"/>
      <c r="Q152" s="49"/>
    </row>
    <row r="153" spans="1:28" x14ac:dyDescent="0.2">
      <c r="B153" s="1"/>
      <c r="D153"/>
      <c r="E153" s="1"/>
      <c r="J153" s="3"/>
      <c r="K153" s="37"/>
      <c r="L153" s="3"/>
      <c r="M153"/>
      <c r="N153" s="1"/>
      <c r="P153" s="5"/>
      <c r="Q153" s="49"/>
    </row>
    <row r="154" spans="1:28" x14ac:dyDescent="0.2">
      <c r="B154" s="1"/>
      <c r="D154"/>
      <c r="E154" s="1"/>
      <c r="J154" s="3"/>
      <c r="K154" s="37"/>
      <c r="L154" s="3"/>
      <c r="M154"/>
      <c r="N154" s="1"/>
      <c r="P154" s="5"/>
      <c r="Q154" s="49"/>
    </row>
    <row r="155" spans="1:28" x14ac:dyDescent="0.2">
      <c r="B155" s="1"/>
      <c r="D155" t="s">
        <v>2201</v>
      </c>
      <c r="E155" s="1"/>
      <c r="J155" s="3"/>
      <c r="K155" s="37"/>
      <c r="L155" s="3"/>
      <c r="M155"/>
      <c r="N155" s="1"/>
      <c r="P155" s="5"/>
      <c r="Q155" s="49"/>
    </row>
    <row r="156" spans="1:28" x14ac:dyDescent="0.2">
      <c r="B156" s="1"/>
      <c r="D156"/>
      <c r="E156" s="1"/>
      <c r="J156" s="3"/>
      <c r="K156" s="37"/>
      <c r="L156" s="3"/>
      <c r="M156"/>
      <c r="N156" s="1"/>
      <c r="P156" s="5"/>
      <c r="Q156" s="49"/>
    </row>
    <row r="157" spans="1:28" x14ac:dyDescent="0.2">
      <c r="B157" s="1"/>
      <c r="D157"/>
      <c r="E157" s="1"/>
      <c r="J157" s="3"/>
      <c r="K157" s="37"/>
      <c r="L157" s="3"/>
      <c r="M157"/>
      <c r="N157" s="1"/>
      <c r="P157" s="5"/>
      <c r="Q157" s="49"/>
    </row>
    <row r="158" spans="1:28" x14ac:dyDescent="0.2">
      <c r="B158" s="1"/>
      <c r="D158"/>
      <c r="E158" s="1"/>
      <c r="J158" s="3"/>
      <c r="K158" s="37"/>
      <c r="L158" s="3"/>
      <c r="M158"/>
      <c r="N158" s="1"/>
      <c r="P158" s="5"/>
      <c r="Q158" s="49"/>
    </row>
    <row r="159" spans="1:28" x14ac:dyDescent="0.2">
      <c r="B159" s="1"/>
      <c r="D159"/>
      <c r="E159" s="1"/>
      <c r="J159" s="3"/>
      <c r="K159" s="37"/>
      <c r="L159" s="3"/>
      <c r="M159"/>
      <c r="N159" s="1"/>
      <c r="P159" s="5"/>
      <c r="Q159" s="49"/>
    </row>
    <row r="160" spans="1:28" x14ac:dyDescent="0.2">
      <c r="T160" t="s">
        <v>2201</v>
      </c>
    </row>
  </sheetData>
  <autoFilter ref="B6:Q147" xr:uid="{00000000-0009-0000-0000-000008000000}"/>
  <mergeCells count="12">
    <mergeCell ref="A5:Q5"/>
    <mergeCell ref="A4:Q4"/>
    <mergeCell ref="A3:Q3"/>
    <mergeCell ref="A112:Q112"/>
    <mergeCell ref="A2:Q2"/>
    <mergeCell ref="A1:Q1"/>
    <mergeCell ref="A34:Q34"/>
    <mergeCell ref="A126:Q126"/>
    <mergeCell ref="A115:Q115"/>
    <mergeCell ref="A118:Q118"/>
    <mergeCell ref="A87:Q87"/>
    <mergeCell ref="A101:Q101"/>
  </mergeCells>
  <hyperlinks>
    <hyperlink ref="C124" r:id="rId1" xr:uid="{7C7F9A1E-740C-4D33-B042-D550D6160FEC}"/>
    <hyperlink ref="C123" r:id="rId2" xr:uid="{5B221BFD-BA44-4E84-ABE5-27FC964ADA8C}"/>
    <hyperlink ref="C86" r:id="rId3" xr:uid="{398D8353-3B37-462C-9C99-98904778F9DB}"/>
    <hyperlink ref="C85" r:id="rId4" xr:uid="{DE00A9F1-EF7A-42D2-8D6E-35E5E4125F43}"/>
    <hyperlink ref="C84" r:id="rId5" xr:uid="{29A83753-C233-487E-A3DC-FF3BD048D868}"/>
    <hyperlink ref="C99" r:id="rId6" xr:uid="{8398ABE8-8DA5-4BEB-961D-AFCB574BC94A}"/>
    <hyperlink ref="C100" r:id="rId7" xr:uid="{E452592A-E163-4024-9D73-234A984B14EE}"/>
    <hyperlink ref="C117" r:id="rId8" xr:uid="{278A9526-0EDB-46F2-9FFE-D12435416B4E}"/>
    <hyperlink ref="C31" r:id="rId9" xr:uid="{2D36E382-03FB-4A45-B473-39CEE0DB20F3}"/>
    <hyperlink ref="C30" r:id="rId10" xr:uid="{D078EA31-27C9-4BD0-B849-C253766C3A80}"/>
    <hyperlink ref="C98" r:id="rId11" xr:uid="{9910DD18-3CF0-42C1-BDD3-3692A1D2758D}"/>
    <hyperlink ref="C32" r:id="rId12" xr:uid="{2819782A-BF6E-4DE1-9E18-6DFC7E41F62A}"/>
    <hyperlink ref="C29" r:id="rId13" xr:uid="{E7ACD037-DCA7-4874-97F9-3843C0900AA8}"/>
    <hyperlink ref="C96" r:id="rId14" xr:uid="{A855E7AC-CCFB-49BF-B397-1F783C0BFDF0}"/>
    <hyperlink ref="C94" r:id="rId15" xr:uid="{120ED6D0-3422-4B76-8F9F-DA72EB31DCAA}"/>
    <hyperlink ref="C95" r:id="rId16" xr:uid="{37ED2FD1-16DE-41FB-AFD6-A4003684785B}"/>
    <hyperlink ref="C97" r:id="rId17" xr:uid="{4BEE7307-6395-4F9D-9A02-1B045D898623}"/>
    <hyperlink ref="C93" r:id="rId18" xr:uid="{BB2A1CF0-B1A8-475B-9978-4CD266EF76F4}"/>
    <hyperlink ref="C83" r:id="rId19" xr:uid="{C5488EA7-103A-4280-A427-65C7C854B3BF}"/>
    <hyperlink ref="C28" r:id="rId20" xr:uid="{4F77AD73-806D-4A7B-9573-DDE196E2CEDD}"/>
    <hyperlink ref="C125" r:id="rId21" xr:uid="{F794B09E-A686-40BB-A6A3-E8A25A2929FF}"/>
    <hyperlink ref="C27" r:id="rId22" xr:uid="{F0B34BD2-349E-4AD0-8FC3-C44B2700C764}"/>
    <hyperlink ref="C26" r:id="rId23" xr:uid="{0DA2DA13-30BB-4015-B0FE-0F5948599A3D}"/>
    <hyperlink ref="C111" r:id="rId24" xr:uid="{0E0833EF-991A-4A79-A29F-3FF4CA537E48}"/>
    <hyperlink ref="C25" r:id="rId25" xr:uid="{AE3F3618-E2F7-4521-9D96-C25CE1218A45}"/>
    <hyperlink ref="C7" r:id="rId26" xr:uid="{CCE6CCFC-043B-46AF-AE42-C6256C09C13E}"/>
    <hyperlink ref="C8" r:id="rId27" xr:uid="{4318626E-D35D-45C4-8729-087363827EB5}"/>
    <hyperlink ref="C9" r:id="rId28" xr:uid="{8FCC5004-0EAE-491F-B9A4-AF4EA2BFA12B}"/>
    <hyperlink ref="C10" r:id="rId29" xr:uid="{30B9C594-2752-4679-9823-D0C19E568806}"/>
    <hyperlink ref="C11" r:id="rId30" xr:uid="{7D45921F-6364-4059-A024-E3F1FB6B7901}"/>
    <hyperlink ref="C12" r:id="rId31" xr:uid="{4C8F5DA2-4BC6-4EAB-BE4E-349ED528C295}"/>
    <hyperlink ref="C13" r:id="rId32" xr:uid="{5EF3B86C-8118-4DE3-B317-D07A9CDD094E}"/>
    <hyperlink ref="C14" r:id="rId33" xr:uid="{853B7A24-86FD-45FC-93B9-6474C7C6DB59}"/>
    <hyperlink ref="C116" r:id="rId34" xr:uid="{79E14D18-AB7A-4A86-A6E6-1254DA6EACB5}"/>
    <hyperlink ref="C15" r:id="rId35" xr:uid="{7075E926-1770-497D-843B-D3CD2BC70648}"/>
    <hyperlink ref="C16" r:id="rId36" xr:uid="{3AE1D2EE-8266-4995-ABDA-5C714490D267}"/>
    <hyperlink ref="C17" r:id="rId37" xr:uid="{084C52E1-94FB-46F1-AAD1-1ABC08AE1312}"/>
    <hyperlink ref="C18" r:id="rId38" xr:uid="{D0899B2F-8C69-4380-927F-9EE36C0FC73D}"/>
    <hyperlink ref="C19" r:id="rId39" xr:uid="{6BF52D6B-454B-4ADA-A71F-18230CED2E3A}"/>
    <hyperlink ref="C20" r:id="rId40" xr:uid="{AFD150C4-3633-4537-BB1B-CBC376BAC27C}"/>
    <hyperlink ref="C21" r:id="rId41" xr:uid="{56D712AB-3AD2-477F-809C-DCCE82A2206C}"/>
    <hyperlink ref="C22" r:id="rId42" xr:uid="{3DA72F9C-FBF9-413C-A23A-1AD3A3413C50}"/>
    <hyperlink ref="C23" r:id="rId43" xr:uid="{ACAA5FDF-71C2-45FB-B5D3-3C0BDFFEA0BD}"/>
    <hyperlink ref="C24" r:id="rId44" xr:uid="{66CCF829-3DC2-4096-9D76-800B9B358F7F}"/>
    <hyperlink ref="C35" r:id="rId45" xr:uid="{BB7A8B7F-7859-4D74-9D9C-A4261984BC38}"/>
    <hyperlink ref="C37" r:id="rId46" xr:uid="{13D7FFFC-1DC1-4306-BCB0-482EB9FDC2B0}"/>
    <hyperlink ref="C36" r:id="rId47" xr:uid="{79D8A151-761D-4E19-90D3-623298BB385C}"/>
    <hyperlink ref="C38" r:id="rId48" xr:uid="{56E240D7-3204-45EF-BF10-85DB78F822A5}"/>
    <hyperlink ref="C39" r:id="rId49" xr:uid="{D85B030C-98E2-426B-BB11-06747B2A167C}"/>
    <hyperlink ref="C40" r:id="rId50" xr:uid="{1430949C-A25F-438B-9C3D-77F7DE93B9B1}"/>
    <hyperlink ref="C41" r:id="rId51" xr:uid="{24AA44C5-7045-46C2-B79F-4B929563FA18}"/>
    <hyperlink ref="C42" r:id="rId52" xr:uid="{F55B9AB7-AC64-4C87-B86F-8A26CA498378}"/>
    <hyperlink ref="C43" r:id="rId53" xr:uid="{73971A1F-9037-4E41-98D0-9F73FDB012CA}"/>
    <hyperlink ref="C44" r:id="rId54" xr:uid="{206D446B-F668-4F2F-80AB-E58D1B724CB2}"/>
    <hyperlink ref="C45" r:id="rId55" xr:uid="{C095E5FE-5693-43FA-B286-9F9EE921E35F}"/>
    <hyperlink ref="C46" r:id="rId56" xr:uid="{63B3D55A-8E70-4008-8A81-4C6CFB37E7FD}"/>
    <hyperlink ref="C47" r:id="rId57" xr:uid="{96FE3110-7DCD-40A6-ACE1-757EFCB967DF}"/>
    <hyperlink ref="C48" r:id="rId58" xr:uid="{BCC352AF-6E61-4554-A246-D342BC013696}"/>
    <hyperlink ref="C49" r:id="rId59" xr:uid="{78E2BF13-42D0-4AD0-B774-FCDF3E6BF929}"/>
    <hyperlink ref="C50" r:id="rId60" xr:uid="{9DDE4F4B-7AC8-44F3-A191-A54329113582}"/>
    <hyperlink ref="C51" r:id="rId61" xr:uid="{B351CF39-E931-48D6-9197-D1B24EA76869}"/>
    <hyperlink ref="C52" r:id="rId62" xr:uid="{5483FD7E-6CB2-484D-B92F-75E2F45C86A6}"/>
    <hyperlink ref="C53" r:id="rId63" xr:uid="{2552FE18-819C-4794-9129-9E9C1AB46E08}"/>
    <hyperlink ref="C54" r:id="rId64" xr:uid="{1AE69C02-C5AD-45B8-AC35-51A2669A3E12}"/>
    <hyperlink ref="C55" r:id="rId65" xr:uid="{FA674B83-3ED1-4EAC-B0C3-39AAB00CC792}"/>
    <hyperlink ref="C56" r:id="rId66" xr:uid="{F7DB3337-C2F7-436E-A8F6-E1DE115CEF52}"/>
    <hyperlink ref="C57" r:id="rId67" xr:uid="{61EDEF56-8A45-4E96-B035-ABBDBC85BE82}"/>
    <hyperlink ref="C58" r:id="rId68" xr:uid="{5942DC4D-CF95-42E4-B854-31267F70C8FF}"/>
    <hyperlink ref="C59" r:id="rId69" xr:uid="{CA2376B3-12DB-4061-8A79-C61AB896D369}"/>
    <hyperlink ref="C60" r:id="rId70" xr:uid="{A5A85D0E-E440-46D8-89B6-07F11ECA9FF8}"/>
    <hyperlink ref="C61" r:id="rId71" xr:uid="{9DABD54B-3EBF-4278-89F7-7630B92C6E01}"/>
    <hyperlink ref="C62" r:id="rId72" xr:uid="{722681C7-845C-40DC-9A0E-E5B002D307B0}"/>
    <hyperlink ref="C63" r:id="rId73" xr:uid="{72FC11C5-BEA5-4C56-8A9B-0FFCE051171A}"/>
    <hyperlink ref="C64" r:id="rId74" xr:uid="{0AE25E10-CAE8-46CD-B29E-4977DE8A0261}"/>
    <hyperlink ref="C65" r:id="rId75" xr:uid="{A2894864-A4FA-4F8D-AE10-5F97D0209DB9}"/>
    <hyperlink ref="C66" r:id="rId76" xr:uid="{9420B3D0-EDEA-4DCE-A8ED-36B287FF0D1D}"/>
    <hyperlink ref="C67" r:id="rId77" xr:uid="{576ED37C-58FE-4F98-A94A-9AE3A1088EBA}"/>
    <hyperlink ref="C68" r:id="rId78" xr:uid="{CF122BB7-CB21-4B45-98A9-A6F8FD3D1E1F}"/>
    <hyperlink ref="C69" r:id="rId79" xr:uid="{86FB3C13-0CDD-48DA-A3D6-B90D1211CF51}"/>
    <hyperlink ref="C70" r:id="rId80" xr:uid="{D0BFC691-5D07-41F2-9FE5-87AC2E433B05}"/>
    <hyperlink ref="C71" r:id="rId81" xr:uid="{99789E4B-E194-4E17-AEAD-ACE1AABC16C6}"/>
    <hyperlink ref="C72" r:id="rId82" xr:uid="{05549258-DD13-47BC-9B42-4FD89AEC3CAF}"/>
    <hyperlink ref="C73" r:id="rId83" xr:uid="{92B46EDA-CB7C-46EA-8978-B8C9969458F8}"/>
    <hyperlink ref="C74" r:id="rId84" xr:uid="{B5EF740B-5D89-4C96-BC87-043ACF66FE07}"/>
    <hyperlink ref="C75" r:id="rId85" xr:uid="{9121A441-0B71-4E5A-93E7-E4525A9C7AE8}"/>
    <hyperlink ref="C76" r:id="rId86" xr:uid="{7FD1773D-76B5-4BCA-BB3B-4F6E9C092C35}"/>
    <hyperlink ref="C77" r:id="rId87" xr:uid="{A2A76B1C-FE8E-4E92-8E4B-6D79281D3102}"/>
    <hyperlink ref="C78" r:id="rId88" xr:uid="{3BC9C6B1-1437-4079-B064-883F5A5A20F3}"/>
    <hyperlink ref="C79" r:id="rId89" xr:uid="{3CFEFAE2-1EA8-4A61-8AA9-029A69B99B82}"/>
    <hyperlink ref="C80" r:id="rId90" xr:uid="{538B7173-2F70-4330-864A-42F1B44B82AE}"/>
    <hyperlink ref="C81" r:id="rId91" xr:uid="{F69CCAD6-DD22-4687-8E16-5A5116EFE2BF}"/>
    <hyperlink ref="C82" r:id="rId92" xr:uid="{DF31B1D4-A12A-48AC-93F9-4AE4574BAE37}"/>
    <hyperlink ref="C88" r:id="rId93" xr:uid="{F0328E36-97D3-412B-B790-64CD133DB3E5}"/>
    <hyperlink ref="C89" r:id="rId94" xr:uid="{3D66666D-F968-484B-B713-C4E34C7D6C88}"/>
    <hyperlink ref="C90" r:id="rId95" xr:uid="{B8F6EBBA-1396-4153-B1BD-007367FA6213}"/>
    <hyperlink ref="C91" r:id="rId96" xr:uid="{6E790DF2-F6D7-4E18-B018-F931990F25A3}"/>
    <hyperlink ref="C103" r:id="rId97" xr:uid="{8B741181-340D-4129-B122-289FAC84E2AA}"/>
    <hyperlink ref="C104" r:id="rId98" xr:uid="{4E2788E7-3573-4AA1-977E-B8B7A98F90C5}"/>
    <hyperlink ref="C105" r:id="rId99" xr:uid="{AD1632FC-6F2E-418A-A290-007638E582A8}"/>
    <hyperlink ref="C106" r:id="rId100" xr:uid="{BE84B796-3549-4DEA-AFB7-5E124710A935}"/>
    <hyperlink ref="C107" r:id="rId101" xr:uid="{D4C51401-FDDB-44FB-843F-89EEACFD3A67}"/>
    <hyperlink ref="C109" r:id="rId102" xr:uid="{AE13FDBB-B06C-4660-A177-22483EA2C061}"/>
    <hyperlink ref="C110" r:id="rId103" xr:uid="{B2DCC714-A004-4146-99AD-B58D064AB299}"/>
    <hyperlink ref="C121" r:id="rId104" xr:uid="{3C321498-9BB2-4EB0-BC8E-0767DE9E2F4E}"/>
    <hyperlink ref="C113" r:id="rId105" xr:uid="{C9D8BC5F-1F95-4179-8A71-E26D26E6538A}"/>
    <hyperlink ref="C108" r:id="rId106" xr:uid="{41DCF89F-40AE-467A-82F6-AFDD91686B04}"/>
    <hyperlink ref="C119" r:id="rId107" xr:uid="{901DA81B-DEC0-4154-8A96-4AA5320AB3D2}"/>
    <hyperlink ref="C120" r:id="rId108" xr:uid="{E591E139-E1BA-49E1-8CB9-CCC9FFF76796}"/>
    <hyperlink ref="C122" r:id="rId109" xr:uid="{BE5D24D4-37C7-486E-AAF7-0DA82053DDEC}"/>
    <hyperlink ref="C102" r:id="rId110" xr:uid="{9585D0C6-D3A6-4CFC-A539-33C4A80814AC}"/>
    <hyperlink ref="C127" r:id="rId111" xr:uid="{51EAF258-438F-4E00-8C9F-A045DE86EB37}"/>
    <hyperlink ref="C128" r:id="rId112" xr:uid="{EE74B4A3-3F63-4337-B636-5B6A3646DCF0}"/>
    <hyperlink ref="C129" r:id="rId113" xr:uid="{E5AD582E-36AF-4815-84AE-45FD2CE52147}"/>
    <hyperlink ref="C130" r:id="rId114" xr:uid="{6A7340FC-9363-4A25-8741-8B9AF140A8CC}"/>
    <hyperlink ref="C131" r:id="rId115" xr:uid="{82593665-DA58-4A5C-B12A-602C6458E471}"/>
    <hyperlink ref="C132" r:id="rId116" xr:uid="{E27BBE78-330D-4645-B71C-6B088B08988C}"/>
    <hyperlink ref="C92" r:id="rId117" xr:uid="{BD1624A8-1333-43D9-AB6F-449F2F777D81}"/>
    <hyperlink ref="C114" r:id="rId118" xr:uid="{49C380E0-A306-4436-B228-FE772F726145}"/>
    <hyperlink ref="C33" r:id="rId119" display="JM-2022-01-07-51101-17-005" xr:uid="{AB0B781D-984C-4EC8-A41B-F97E3A9DEFE0}"/>
  </hyperlinks>
  <printOptions horizontalCentered="1"/>
  <pageMargins left="0.59055118110236227" right="0.19685039370078741" top="0.39370078740157483" bottom="0.39370078740157483" header="0" footer="0"/>
  <pageSetup paperSize="5" scale="35" orientation="landscape" r:id="rId120"/>
  <headerFooter alignWithMargins="0">
    <oddFooter>Página &amp;P de &amp;N</oddFooter>
  </headerFooter>
  <drawing r:id="rId12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-0.249977111117893"/>
  </sheetPr>
  <dimension ref="A1:Q118"/>
  <sheetViews>
    <sheetView view="pageBreakPreview" zoomScale="40" zoomScaleNormal="55" zoomScaleSheetLayoutView="40" workbookViewId="0">
      <pane xSplit="4" ySplit="5" topLeftCell="E42" activePane="bottomRight" state="frozen"/>
      <selection pane="topRight" activeCell="E1" sqref="E1"/>
      <selection pane="bottomLeft" activeCell="A6" sqref="A6"/>
      <selection pane="bottomRight" activeCell="AD11" sqref="AD11"/>
    </sheetView>
  </sheetViews>
  <sheetFormatPr baseColWidth="10" defaultRowHeight="12.75" x14ac:dyDescent="0.2"/>
  <cols>
    <col min="1" max="1" width="24.42578125" customWidth="1"/>
    <col min="2" max="2" width="11.42578125" style="2" customWidth="1"/>
    <col min="3" max="3" width="33.42578125" customWidth="1"/>
    <col min="4" max="4" width="36.140625" style="4" customWidth="1"/>
    <col min="5" max="5" width="28.85546875" style="4" customWidth="1"/>
    <col min="6" max="6" width="20" style="1" customWidth="1"/>
    <col min="7" max="7" width="18.7109375" style="1" customWidth="1"/>
    <col min="8" max="8" width="25.42578125" style="1" customWidth="1"/>
    <col min="9" max="9" width="15.7109375" style="1" customWidth="1"/>
    <col min="10" max="10" width="11.7109375" style="1" customWidth="1"/>
    <col min="11" max="11" width="15.140625" customWidth="1"/>
    <col min="12" max="12" width="22.85546875" style="5" customWidth="1"/>
    <col min="13" max="13" width="14.42578125" style="3" customWidth="1"/>
    <col min="14" max="14" width="16.7109375" customWidth="1"/>
    <col min="15" max="15" width="17.42578125" style="1" customWidth="1"/>
    <col min="16" max="16" width="19.5703125" style="1" customWidth="1"/>
    <col min="17" max="17" width="28.28515625" style="6" customWidth="1"/>
  </cols>
  <sheetData>
    <row r="1" spans="1:17" ht="20.25" x14ac:dyDescent="0.3">
      <c r="A1" s="346" t="s">
        <v>315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</row>
    <row r="2" spans="1:17" ht="20.25" x14ac:dyDescent="0.3">
      <c r="A2" s="346" t="s">
        <v>526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</row>
    <row r="3" spans="1:17" ht="20.25" x14ac:dyDescent="0.3">
      <c r="A3" s="346" t="s">
        <v>1926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</row>
    <row r="4" spans="1:17" ht="20.25" x14ac:dyDescent="0.3">
      <c r="A4" s="349" t="s">
        <v>1734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</row>
    <row r="5" spans="1:17" s="307" customFormat="1" ht="24.95" customHeight="1" x14ac:dyDescent="0.2">
      <c r="A5" s="379" t="s">
        <v>5585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1"/>
    </row>
    <row r="6" spans="1:17" s="137" customFormat="1" ht="81" x14ac:dyDescent="0.3">
      <c r="A6" s="138" t="s">
        <v>1690</v>
      </c>
      <c r="B6" s="139" t="s">
        <v>39</v>
      </c>
      <c r="C6" s="138" t="s">
        <v>1567</v>
      </c>
      <c r="D6" s="138" t="s">
        <v>60</v>
      </c>
      <c r="E6" s="138" t="s">
        <v>2166</v>
      </c>
      <c r="F6" s="138" t="s">
        <v>61</v>
      </c>
      <c r="G6" s="138" t="s">
        <v>62</v>
      </c>
      <c r="H6" s="138" t="s">
        <v>344</v>
      </c>
      <c r="I6" s="138" t="s">
        <v>345</v>
      </c>
      <c r="J6" s="138" t="s">
        <v>346</v>
      </c>
      <c r="K6" s="138" t="s">
        <v>347</v>
      </c>
      <c r="L6" s="140" t="s">
        <v>396</v>
      </c>
      <c r="M6" s="141" t="s">
        <v>397</v>
      </c>
      <c r="N6" s="138" t="s">
        <v>398</v>
      </c>
      <c r="O6" s="138" t="s">
        <v>399</v>
      </c>
      <c r="P6" s="138" t="s">
        <v>322</v>
      </c>
      <c r="Q6" s="138" t="s">
        <v>469</v>
      </c>
    </row>
    <row r="7" spans="1:17" ht="72.75" customHeight="1" x14ac:dyDescent="0.2">
      <c r="A7" s="112">
        <v>5111</v>
      </c>
      <c r="B7" s="113">
        <v>1</v>
      </c>
      <c r="C7" s="163" t="s">
        <v>954</v>
      </c>
      <c r="D7" s="112" t="s">
        <v>535</v>
      </c>
      <c r="E7" s="112" t="s">
        <v>2168</v>
      </c>
      <c r="F7" s="112"/>
      <c r="G7" s="112"/>
      <c r="H7" s="112"/>
      <c r="I7" s="112"/>
      <c r="J7" s="112">
        <v>0</v>
      </c>
      <c r="K7" s="112">
        <v>0</v>
      </c>
      <c r="L7" s="112"/>
      <c r="M7" s="115"/>
      <c r="N7" s="114">
        <v>35795</v>
      </c>
      <c r="O7" s="117">
        <v>612</v>
      </c>
      <c r="P7" s="113" t="s">
        <v>323</v>
      </c>
      <c r="Q7" s="112" t="s">
        <v>1926</v>
      </c>
    </row>
    <row r="8" spans="1:17" ht="90" customHeight="1" x14ac:dyDescent="0.2">
      <c r="A8" s="112">
        <v>5111</v>
      </c>
      <c r="B8" s="113">
        <v>2</v>
      </c>
      <c r="C8" s="163" t="s">
        <v>955</v>
      </c>
      <c r="D8" s="112" t="s">
        <v>11</v>
      </c>
      <c r="E8" s="112" t="s">
        <v>2168</v>
      </c>
      <c r="F8" s="112"/>
      <c r="G8" s="112"/>
      <c r="H8" s="112"/>
      <c r="I8" s="112"/>
      <c r="J8" s="112">
        <v>0</v>
      </c>
      <c r="K8" s="112">
        <v>0</v>
      </c>
      <c r="L8" s="112"/>
      <c r="M8" s="115"/>
      <c r="N8" s="114">
        <v>35795</v>
      </c>
      <c r="O8" s="117">
        <v>612</v>
      </c>
      <c r="P8" s="113" t="s">
        <v>323</v>
      </c>
      <c r="Q8" s="112" t="s">
        <v>1926</v>
      </c>
    </row>
    <row r="9" spans="1:17" ht="60.75" customHeight="1" x14ac:dyDescent="0.2">
      <c r="A9" s="112">
        <v>5111</v>
      </c>
      <c r="B9" s="113">
        <v>3</v>
      </c>
      <c r="C9" s="163" t="s">
        <v>961</v>
      </c>
      <c r="D9" s="112" t="s">
        <v>132</v>
      </c>
      <c r="E9" s="112" t="s">
        <v>2168</v>
      </c>
      <c r="F9" s="112"/>
      <c r="G9" s="112"/>
      <c r="H9" s="112"/>
      <c r="I9" s="112"/>
      <c r="J9" s="112">
        <v>0</v>
      </c>
      <c r="K9" s="112">
        <v>0</v>
      </c>
      <c r="L9" s="112"/>
      <c r="M9" s="115"/>
      <c r="N9" s="114">
        <v>35795</v>
      </c>
      <c r="O9" s="117">
        <v>19.38</v>
      </c>
      <c r="P9" s="113" t="s">
        <v>323</v>
      </c>
      <c r="Q9" s="112" t="s">
        <v>1926</v>
      </c>
    </row>
    <row r="10" spans="1:17" ht="57" customHeight="1" x14ac:dyDescent="0.2">
      <c r="A10" s="112">
        <v>5111</v>
      </c>
      <c r="B10" s="113">
        <v>4</v>
      </c>
      <c r="C10" s="163" t="s">
        <v>962</v>
      </c>
      <c r="D10" s="112" t="s">
        <v>273</v>
      </c>
      <c r="E10" s="112" t="s">
        <v>2169</v>
      </c>
      <c r="F10" s="112"/>
      <c r="G10" s="112"/>
      <c r="H10" s="112"/>
      <c r="I10" s="112"/>
      <c r="J10" s="112">
        <v>0</v>
      </c>
      <c r="K10" s="112">
        <v>0</v>
      </c>
      <c r="L10" s="112"/>
      <c r="M10" s="115"/>
      <c r="N10" s="114">
        <v>36160</v>
      </c>
      <c r="O10" s="117">
        <v>1023.5</v>
      </c>
      <c r="P10" s="113" t="s">
        <v>323</v>
      </c>
      <c r="Q10" s="112" t="s">
        <v>1926</v>
      </c>
    </row>
    <row r="11" spans="1:17" ht="66" customHeight="1" x14ac:dyDescent="0.2">
      <c r="A11" s="112">
        <v>5111</v>
      </c>
      <c r="B11" s="113">
        <v>5</v>
      </c>
      <c r="C11" s="163" t="s">
        <v>973</v>
      </c>
      <c r="D11" s="112" t="s">
        <v>272</v>
      </c>
      <c r="E11" s="112" t="s">
        <v>2168</v>
      </c>
      <c r="F11" s="112"/>
      <c r="G11" s="112"/>
      <c r="H11" s="112"/>
      <c r="I11" s="112" t="s">
        <v>88</v>
      </c>
      <c r="J11" s="112">
        <v>1109</v>
      </c>
      <c r="K11" s="112">
        <v>0</v>
      </c>
      <c r="L11" s="112"/>
      <c r="M11" s="115" t="s">
        <v>2031</v>
      </c>
      <c r="N11" s="114">
        <v>36959</v>
      </c>
      <c r="O11" s="117">
        <v>711.62</v>
      </c>
      <c r="P11" s="113" t="s">
        <v>323</v>
      </c>
      <c r="Q11" s="112" t="s">
        <v>1926</v>
      </c>
    </row>
    <row r="12" spans="1:17" s="170" customFormat="1" ht="57" customHeight="1" x14ac:dyDescent="0.2">
      <c r="A12" s="112">
        <v>51101</v>
      </c>
      <c r="B12" s="113">
        <v>6</v>
      </c>
      <c r="C12" s="166" t="s">
        <v>4872</v>
      </c>
      <c r="D12" s="112" t="s">
        <v>4873</v>
      </c>
      <c r="E12" s="112" t="s">
        <v>2169</v>
      </c>
      <c r="F12" s="112"/>
      <c r="G12" s="112"/>
      <c r="H12" s="112"/>
      <c r="I12" s="112" t="s">
        <v>677</v>
      </c>
      <c r="J12" s="112"/>
      <c r="K12" s="112"/>
      <c r="L12" s="112" t="s">
        <v>678</v>
      </c>
      <c r="M12" s="115" t="s">
        <v>679</v>
      </c>
      <c r="N12" s="114">
        <v>40438</v>
      </c>
      <c r="O12" s="117">
        <v>4603.6099999999997</v>
      </c>
      <c r="P12" s="113" t="s">
        <v>214</v>
      </c>
      <c r="Q12" s="112" t="s">
        <v>1926</v>
      </c>
    </row>
    <row r="13" spans="1:17" ht="110.25" customHeight="1" x14ac:dyDescent="0.2">
      <c r="A13" s="112">
        <v>5191</v>
      </c>
      <c r="B13" s="113">
        <v>7</v>
      </c>
      <c r="C13" s="163" t="s">
        <v>1859</v>
      </c>
      <c r="D13" s="112" t="s">
        <v>2021</v>
      </c>
      <c r="E13" s="112" t="s">
        <v>2169</v>
      </c>
      <c r="F13" s="112" t="s">
        <v>1592</v>
      </c>
      <c r="G13" s="112" t="s">
        <v>1860</v>
      </c>
      <c r="H13" s="112" t="s">
        <v>1861</v>
      </c>
      <c r="I13" s="112" t="s">
        <v>468</v>
      </c>
      <c r="J13" s="112">
        <v>3430</v>
      </c>
      <c r="K13" s="112">
        <v>156470</v>
      </c>
      <c r="L13" s="112" t="s">
        <v>1857</v>
      </c>
      <c r="M13" s="115" t="s">
        <v>1862</v>
      </c>
      <c r="N13" s="114">
        <v>41838</v>
      </c>
      <c r="O13" s="117">
        <v>5568</v>
      </c>
      <c r="P13" s="113" t="s">
        <v>26</v>
      </c>
      <c r="Q13" s="112" t="s">
        <v>3708</v>
      </c>
    </row>
    <row r="14" spans="1:17" ht="60.75" customHeight="1" x14ac:dyDescent="0.2">
      <c r="A14" s="112">
        <v>5111</v>
      </c>
      <c r="B14" s="113">
        <v>8</v>
      </c>
      <c r="C14" s="163" t="s">
        <v>1942</v>
      </c>
      <c r="D14" s="112" t="s">
        <v>1943</v>
      </c>
      <c r="E14" s="112" t="s">
        <v>2171</v>
      </c>
      <c r="F14" s="112" t="s">
        <v>171</v>
      </c>
      <c r="G14" s="112" t="s">
        <v>586</v>
      </c>
      <c r="H14" s="112" t="s">
        <v>586</v>
      </c>
      <c r="I14" s="112" t="s">
        <v>1944</v>
      </c>
      <c r="J14" s="112">
        <v>0</v>
      </c>
      <c r="K14" s="112">
        <v>0</v>
      </c>
      <c r="L14" s="112" t="s">
        <v>2030</v>
      </c>
      <c r="M14" s="115" t="s">
        <v>1858</v>
      </c>
      <c r="N14" s="114">
        <v>42185</v>
      </c>
      <c r="O14" s="117">
        <v>1</v>
      </c>
      <c r="P14" s="113" t="s">
        <v>214</v>
      </c>
      <c r="Q14" s="112" t="s">
        <v>1926</v>
      </c>
    </row>
    <row r="15" spans="1:17" ht="89.25" customHeight="1" x14ac:dyDescent="0.2">
      <c r="A15" s="112">
        <v>5641</v>
      </c>
      <c r="B15" s="113">
        <v>9</v>
      </c>
      <c r="C15" s="163" t="s">
        <v>1936</v>
      </c>
      <c r="D15" s="112" t="s">
        <v>1937</v>
      </c>
      <c r="E15" s="112" t="s">
        <v>2171</v>
      </c>
      <c r="F15" s="112" t="s">
        <v>553</v>
      </c>
      <c r="G15" s="112" t="s">
        <v>1938</v>
      </c>
      <c r="H15" s="112" t="s">
        <v>1939</v>
      </c>
      <c r="I15" s="112"/>
      <c r="J15" s="112">
        <v>0</v>
      </c>
      <c r="K15" s="112">
        <v>0</v>
      </c>
      <c r="L15" s="112" t="s">
        <v>1940</v>
      </c>
      <c r="M15" s="115" t="s">
        <v>1941</v>
      </c>
      <c r="N15" s="114">
        <v>42185</v>
      </c>
      <c r="O15" s="117">
        <v>1</v>
      </c>
      <c r="P15" s="113" t="s">
        <v>214</v>
      </c>
      <c r="Q15" s="112" t="s">
        <v>1926</v>
      </c>
    </row>
    <row r="16" spans="1:17" ht="64.5" customHeight="1" x14ac:dyDescent="0.2">
      <c r="A16" s="112">
        <v>51901</v>
      </c>
      <c r="B16" s="113">
        <v>10</v>
      </c>
      <c r="C16" s="163" t="s">
        <v>3726</v>
      </c>
      <c r="D16" s="112" t="s">
        <v>3727</v>
      </c>
      <c r="E16" s="112" t="s">
        <v>2168</v>
      </c>
      <c r="F16" s="112" t="s">
        <v>586</v>
      </c>
      <c r="G16" s="112" t="s">
        <v>586</v>
      </c>
      <c r="H16" s="112" t="s">
        <v>586</v>
      </c>
      <c r="I16" s="112" t="s">
        <v>88</v>
      </c>
      <c r="J16" s="112"/>
      <c r="K16" s="112"/>
      <c r="L16" s="112" t="s">
        <v>725</v>
      </c>
      <c r="M16" s="115" t="s">
        <v>3728</v>
      </c>
      <c r="N16" s="114">
        <v>43357</v>
      </c>
      <c r="O16" s="117">
        <v>11810</v>
      </c>
      <c r="P16" s="113" t="s">
        <v>26</v>
      </c>
      <c r="Q16" s="112" t="s">
        <v>1926</v>
      </c>
    </row>
    <row r="17" spans="1:17" s="80" customFormat="1" ht="56.25" customHeight="1" x14ac:dyDescent="0.2">
      <c r="A17" s="112">
        <v>51501</v>
      </c>
      <c r="B17" s="113">
        <v>11</v>
      </c>
      <c r="C17" s="163" t="s">
        <v>3771</v>
      </c>
      <c r="D17" s="112" t="s">
        <v>3770</v>
      </c>
      <c r="E17" s="112" t="s">
        <v>2168</v>
      </c>
      <c r="F17" s="112" t="s">
        <v>3645</v>
      </c>
      <c r="G17" s="112" t="s">
        <v>3648</v>
      </c>
      <c r="H17" s="112" t="s">
        <v>3772</v>
      </c>
      <c r="I17" s="112" t="s">
        <v>88</v>
      </c>
      <c r="J17" s="112">
        <v>3636</v>
      </c>
      <c r="K17" s="112"/>
      <c r="L17" s="112" t="s">
        <v>3767</v>
      </c>
      <c r="M17" s="115" t="s">
        <v>1908</v>
      </c>
      <c r="N17" s="114">
        <v>43418</v>
      </c>
      <c r="O17" s="117">
        <v>8700</v>
      </c>
      <c r="P17" s="113" t="s">
        <v>26</v>
      </c>
      <c r="Q17" s="112" t="s">
        <v>1926</v>
      </c>
    </row>
    <row r="18" spans="1:17" s="80" customFormat="1" ht="63.75" customHeight="1" x14ac:dyDescent="0.2">
      <c r="A18" s="112">
        <v>51501</v>
      </c>
      <c r="B18" s="113">
        <v>12</v>
      </c>
      <c r="C18" s="163" t="s">
        <v>3926</v>
      </c>
      <c r="D18" s="112" t="s">
        <v>3920</v>
      </c>
      <c r="E18" s="112" t="s">
        <v>3865</v>
      </c>
      <c r="F18" s="112" t="s">
        <v>1916</v>
      </c>
      <c r="G18" s="112" t="s">
        <v>3927</v>
      </c>
      <c r="H18" s="112" t="s">
        <v>3928</v>
      </c>
      <c r="I18" s="112" t="s">
        <v>530</v>
      </c>
      <c r="J18" s="112"/>
      <c r="K18" s="112"/>
      <c r="L18" s="112" t="s">
        <v>3767</v>
      </c>
      <c r="M18" s="115" t="s">
        <v>3929</v>
      </c>
      <c r="N18" s="114">
        <v>43530</v>
      </c>
      <c r="O18" s="117">
        <v>14743.6</v>
      </c>
      <c r="P18" s="113" t="s">
        <v>3862</v>
      </c>
      <c r="Q18" s="112" t="s">
        <v>1926</v>
      </c>
    </row>
    <row r="19" spans="1:17" s="80" customFormat="1" ht="49.5" customHeight="1" x14ac:dyDescent="0.2">
      <c r="A19" s="112">
        <v>51501</v>
      </c>
      <c r="B19" s="113">
        <v>13</v>
      </c>
      <c r="C19" s="163" t="s">
        <v>3930</v>
      </c>
      <c r="D19" s="112" t="s">
        <v>3931</v>
      </c>
      <c r="E19" s="112" t="s">
        <v>2169</v>
      </c>
      <c r="F19" s="112" t="s">
        <v>426</v>
      </c>
      <c r="G19" s="112" t="s">
        <v>3932</v>
      </c>
      <c r="H19" s="112" t="s">
        <v>3933</v>
      </c>
      <c r="I19" s="112" t="s">
        <v>381</v>
      </c>
      <c r="J19" s="112"/>
      <c r="K19" s="112"/>
      <c r="L19" s="112" t="s">
        <v>3767</v>
      </c>
      <c r="M19" s="115">
        <v>53</v>
      </c>
      <c r="N19" s="114">
        <v>43546</v>
      </c>
      <c r="O19" s="117">
        <v>15080</v>
      </c>
      <c r="P19" s="113" t="s">
        <v>26</v>
      </c>
      <c r="Q19" s="112" t="s">
        <v>1926</v>
      </c>
    </row>
    <row r="20" spans="1:17" s="80" customFormat="1" ht="78" customHeight="1" x14ac:dyDescent="0.2">
      <c r="A20" s="112">
        <v>51501</v>
      </c>
      <c r="B20" s="113">
        <v>14</v>
      </c>
      <c r="C20" s="163" t="s">
        <v>3934</v>
      </c>
      <c r="D20" s="112" t="s">
        <v>3935</v>
      </c>
      <c r="E20" s="112" t="s">
        <v>2169</v>
      </c>
      <c r="F20" s="112" t="s">
        <v>1980</v>
      </c>
      <c r="G20" s="112" t="s">
        <v>3936</v>
      </c>
      <c r="H20" s="112" t="s">
        <v>3937</v>
      </c>
      <c r="I20" s="112" t="s">
        <v>3938</v>
      </c>
      <c r="J20" s="112"/>
      <c r="K20" s="112"/>
      <c r="L20" s="112" t="s">
        <v>3939</v>
      </c>
      <c r="M20" s="115">
        <v>341</v>
      </c>
      <c r="N20" s="114">
        <v>43552</v>
      </c>
      <c r="O20" s="117">
        <v>14485</v>
      </c>
      <c r="P20" s="113" t="s">
        <v>26</v>
      </c>
      <c r="Q20" s="112" t="s">
        <v>1926</v>
      </c>
    </row>
    <row r="21" spans="1:17" s="80" customFormat="1" ht="67.5" customHeight="1" x14ac:dyDescent="0.2">
      <c r="A21" s="112">
        <v>51101</v>
      </c>
      <c r="B21" s="113">
        <v>15</v>
      </c>
      <c r="C21" s="163" t="s">
        <v>4499</v>
      </c>
      <c r="D21" s="112" t="s">
        <v>4490</v>
      </c>
      <c r="E21" s="112" t="s">
        <v>2167</v>
      </c>
      <c r="F21" s="112" t="s">
        <v>467</v>
      </c>
      <c r="G21" s="112"/>
      <c r="H21" s="112"/>
      <c r="I21" s="112" t="s">
        <v>3972</v>
      </c>
      <c r="J21" s="112">
        <v>6243</v>
      </c>
      <c r="K21" s="112">
        <v>4064698533</v>
      </c>
      <c r="L21" s="112" t="s">
        <v>4476</v>
      </c>
      <c r="M21" s="115">
        <v>99</v>
      </c>
      <c r="N21" s="114">
        <v>44195</v>
      </c>
      <c r="O21" s="117">
        <v>7116.6</v>
      </c>
      <c r="P21" s="113" t="s">
        <v>3862</v>
      </c>
      <c r="Q21" s="112" t="s">
        <v>1926</v>
      </c>
    </row>
    <row r="22" spans="1:17" s="80" customFormat="1" ht="85.5" x14ac:dyDescent="0.2">
      <c r="A22" s="112">
        <v>51101</v>
      </c>
      <c r="B22" s="113">
        <v>16</v>
      </c>
      <c r="C22" s="163" t="s">
        <v>4500</v>
      </c>
      <c r="D22" s="112" t="s">
        <v>4474</v>
      </c>
      <c r="E22" s="112" t="s">
        <v>2167</v>
      </c>
      <c r="F22" s="112" t="s">
        <v>4475</v>
      </c>
      <c r="G22" s="112"/>
      <c r="H22" s="112"/>
      <c r="I22" s="112" t="s">
        <v>88</v>
      </c>
      <c r="J22" s="112">
        <v>6243</v>
      </c>
      <c r="K22" s="112">
        <v>4064698533</v>
      </c>
      <c r="L22" s="112" t="s">
        <v>4476</v>
      </c>
      <c r="M22" s="115" t="s">
        <v>1850</v>
      </c>
      <c r="N22" s="114">
        <v>44195</v>
      </c>
      <c r="O22" s="117">
        <v>2900</v>
      </c>
      <c r="P22" s="113" t="s">
        <v>26</v>
      </c>
      <c r="Q22" s="112" t="s">
        <v>1926</v>
      </c>
    </row>
    <row r="23" spans="1:17" s="80" customFormat="1" ht="85.5" x14ac:dyDescent="0.2">
      <c r="A23" s="112">
        <v>51101</v>
      </c>
      <c r="B23" s="113">
        <v>17</v>
      </c>
      <c r="C23" s="163" t="s">
        <v>5493</v>
      </c>
      <c r="D23" s="112" t="s">
        <v>5483</v>
      </c>
      <c r="E23" s="112" t="s">
        <v>2167</v>
      </c>
      <c r="F23" s="112" t="s">
        <v>5484</v>
      </c>
      <c r="G23" s="112"/>
      <c r="H23" s="112"/>
      <c r="I23" s="112" t="s">
        <v>88</v>
      </c>
      <c r="J23" s="112">
        <v>4694</v>
      </c>
      <c r="K23" s="112">
        <v>4067361592</v>
      </c>
      <c r="L23" s="112" t="s">
        <v>5474</v>
      </c>
      <c r="M23" s="115" t="s">
        <v>5475</v>
      </c>
      <c r="N23" s="114">
        <v>44854</v>
      </c>
      <c r="O23" s="117">
        <v>7302.77</v>
      </c>
      <c r="P23" s="113" t="s">
        <v>26</v>
      </c>
      <c r="Q23" s="112" t="s">
        <v>1926</v>
      </c>
    </row>
    <row r="24" spans="1:17" s="80" customFormat="1" ht="85.5" x14ac:dyDescent="0.2">
      <c r="A24" s="112">
        <v>51101</v>
      </c>
      <c r="B24" s="113">
        <v>18</v>
      </c>
      <c r="C24" s="163" t="s">
        <v>5529</v>
      </c>
      <c r="D24" s="112" t="s">
        <v>5524</v>
      </c>
      <c r="E24" s="112" t="s">
        <v>2167</v>
      </c>
      <c r="F24" s="112"/>
      <c r="G24" s="112"/>
      <c r="H24" s="112"/>
      <c r="I24" s="112" t="s">
        <v>468</v>
      </c>
      <c r="J24" s="112">
        <v>4694</v>
      </c>
      <c r="K24" s="112">
        <v>4067361592</v>
      </c>
      <c r="L24" s="112" t="s">
        <v>5474</v>
      </c>
      <c r="M24" s="115" t="s">
        <v>5475</v>
      </c>
      <c r="N24" s="114">
        <v>44854</v>
      </c>
      <c r="O24" s="117">
        <v>10358.799999999999</v>
      </c>
      <c r="P24" s="113" t="s">
        <v>26</v>
      </c>
      <c r="Q24" s="112" t="s">
        <v>1926</v>
      </c>
    </row>
    <row r="25" spans="1:17" ht="25.5" x14ac:dyDescent="0.2">
      <c r="A25" s="377" t="s">
        <v>4921</v>
      </c>
      <c r="B25" s="378"/>
      <c r="C25" s="378"/>
      <c r="D25" s="386"/>
      <c r="E25" s="386"/>
      <c r="F25" s="386"/>
      <c r="G25" s="386"/>
      <c r="H25" s="386"/>
      <c r="I25" s="386"/>
      <c r="J25" s="386"/>
      <c r="K25" s="386"/>
      <c r="L25" s="386"/>
      <c r="M25" s="386"/>
      <c r="N25" s="386"/>
      <c r="O25" s="386"/>
      <c r="P25" s="386"/>
      <c r="Q25" s="386"/>
    </row>
    <row r="26" spans="1:17" ht="45" customHeight="1" x14ac:dyDescent="0.2">
      <c r="A26" s="112">
        <v>5111</v>
      </c>
      <c r="B26" s="113">
        <v>19</v>
      </c>
      <c r="C26" s="163" t="s">
        <v>963</v>
      </c>
      <c r="D26" s="112" t="s">
        <v>277</v>
      </c>
      <c r="E26" s="112" t="s">
        <v>2168</v>
      </c>
      <c r="F26" s="112"/>
      <c r="G26" s="112"/>
      <c r="H26" s="112"/>
      <c r="I26" s="112" t="s">
        <v>594</v>
      </c>
      <c r="J26" s="112">
        <v>0</v>
      </c>
      <c r="K26" s="112">
        <v>0</v>
      </c>
      <c r="L26" s="112"/>
      <c r="M26" s="115"/>
      <c r="N26" s="114">
        <v>35795</v>
      </c>
      <c r="O26" s="117">
        <v>534</v>
      </c>
      <c r="P26" s="113" t="s">
        <v>323</v>
      </c>
      <c r="Q26" s="112" t="s">
        <v>3984</v>
      </c>
    </row>
    <row r="27" spans="1:17" ht="106.5" customHeight="1" x14ac:dyDescent="0.2">
      <c r="A27" s="112">
        <v>5111</v>
      </c>
      <c r="B27" s="113">
        <v>20</v>
      </c>
      <c r="C27" s="163" t="s">
        <v>950</v>
      </c>
      <c r="D27" s="112" t="s">
        <v>281</v>
      </c>
      <c r="E27" s="112" t="s">
        <v>2168</v>
      </c>
      <c r="F27" s="112"/>
      <c r="G27" s="112"/>
      <c r="H27" s="112"/>
      <c r="I27" s="112" t="s">
        <v>381</v>
      </c>
      <c r="J27" s="112">
        <v>3375</v>
      </c>
      <c r="K27" s="112">
        <v>0</v>
      </c>
      <c r="L27" s="112"/>
      <c r="M27" s="115" t="s">
        <v>2029</v>
      </c>
      <c r="N27" s="114">
        <v>37048</v>
      </c>
      <c r="O27" s="117">
        <v>2300</v>
      </c>
      <c r="P27" s="113" t="s">
        <v>323</v>
      </c>
      <c r="Q27" s="112" t="s">
        <v>3984</v>
      </c>
    </row>
    <row r="28" spans="1:17" s="80" customFormat="1" ht="67.5" customHeight="1" x14ac:dyDescent="0.2">
      <c r="A28" s="112">
        <v>51501</v>
      </c>
      <c r="B28" s="113">
        <v>21</v>
      </c>
      <c r="C28" s="163" t="s">
        <v>3702</v>
      </c>
      <c r="D28" s="112" t="s">
        <v>3703</v>
      </c>
      <c r="E28" s="112" t="s">
        <v>2168</v>
      </c>
      <c r="F28" s="112" t="s">
        <v>426</v>
      </c>
      <c r="G28" s="112" t="s">
        <v>3704</v>
      </c>
      <c r="H28" s="112" t="s">
        <v>3705</v>
      </c>
      <c r="I28" s="112" t="s">
        <v>530</v>
      </c>
      <c r="J28" s="112">
        <v>1483</v>
      </c>
      <c r="K28" s="112" t="s">
        <v>3730</v>
      </c>
      <c r="L28" s="112" t="s">
        <v>3706</v>
      </c>
      <c r="M28" s="115" t="s">
        <v>3707</v>
      </c>
      <c r="N28" s="114">
        <v>43228</v>
      </c>
      <c r="O28" s="117">
        <v>19488</v>
      </c>
      <c r="P28" s="113" t="s">
        <v>26</v>
      </c>
      <c r="Q28" s="112" t="s">
        <v>3984</v>
      </c>
    </row>
    <row r="29" spans="1:17" s="80" customFormat="1" ht="42.75" x14ac:dyDescent="0.2">
      <c r="A29" s="112">
        <v>51501</v>
      </c>
      <c r="B29" s="113">
        <v>22</v>
      </c>
      <c r="C29" s="163" t="s">
        <v>3980</v>
      </c>
      <c r="D29" s="112" t="s">
        <v>1716</v>
      </c>
      <c r="E29" s="112" t="s">
        <v>3981</v>
      </c>
      <c r="F29" s="112" t="s">
        <v>356</v>
      </c>
      <c r="G29" s="112" t="s">
        <v>3982</v>
      </c>
      <c r="H29" s="112" t="s">
        <v>3983</v>
      </c>
      <c r="I29" s="112" t="s">
        <v>314</v>
      </c>
      <c r="J29" s="112"/>
      <c r="K29" s="112"/>
      <c r="L29" s="112" t="s">
        <v>3861</v>
      </c>
      <c r="M29" s="115">
        <v>57</v>
      </c>
      <c r="N29" s="114">
        <v>43565</v>
      </c>
      <c r="O29" s="117">
        <v>5800</v>
      </c>
      <c r="P29" s="113" t="s">
        <v>3862</v>
      </c>
      <c r="Q29" s="112" t="s">
        <v>3984</v>
      </c>
    </row>
    <row r="30" spans="1:17" s="80" customFormat="1" ht="85.5" x14ac:dyDescent="0.2">
      <c r="A30" s="112">
        <v>51101</v>
      </c>
      <c r="B30" s="113">
        <v>23</v>
      </c>
      <c r="C30" s="163" t="s">
        <v>4501</v>
      </c>
      <c r="D30" s="112" t="s">
        <v>4474</v>
      </c>
      <c r="E30" s="112" t="s">
        <v>2167</v>
      </c>
      <c r="F30" s="112" t="s">
        <v>4475</v>
      </c>
      <c r="G30" s="112"/>
      <c r="H30" s="112"/>
      <c r="I30" s="112" t="s">
        <v>88</v>
      </c>
      <c r="J30" s="112">
        <v>6243</v>
      </c>
      <c r="K30" s="112">
        <v>4064698533</v>
      </c>
      <c r="L30" s="112" t="s">
        <v>4476</v>
      </c>
      <c r="M30" s="115" t="s">
        <v>1850</v>
      </c>
      <c r="N30" s="114">
        <v>44195</v>
      </c>
      <c r="O30" s="117">
        <v>2900</v>
      </c>
      <c r="P30" s="113" t="s">
        <v>26</v>
      </c>
      <c r="Q30" s="112" t="s">
        <v>3984</v>
      </c>
    </row>
    <row r="31" spans="1:17" s="80" customFormat="1" ht="71.25" x14ac:dyDescent="0.2">
      <c r="A31" s="112">
        <v>51501</v>
      </c>
      <c r="B31" s="113">
        <v>24</v>
      </c>
      <c r="C31" s="163" t="s">
        <v>4583</v>
      </c>
      <c r="D31" s="112" t="s">
        <v>4301</v>
      </c>
      <c r="E31" s="112" t="s">
        <v>4127</v>
      </c>
      <c r="F31" s="112" t="s">
        <v>1854</v>
      </c>
      <c r="G31" s="112" t="s">
        <v>4567</v>
      </c>
      <c r="H31" s="112" t="s">
        <v>4584</v>
      </c>
      <c r="I31" s="112" t="s">
        <v>176</v>
      </c>
      <c r="J31" s="112">
        <v>6241</v>
      </c>
      <c r="K31" s="112">
        <v>4064698533</v>
      </c>
      <c r="L31" s="112" t="s">
        <v>4476</v>
      </c>
      <c r="M31" s="115">
        <v>100</v>
      </c>
      <c r="N31" s="114">
        <v>44195</v>
      </c>
      <c r="O31" s="117">
        <v>16240</v>
      </c>
      <c r="P31" s="113" t="s">
        <v>3862</v>
      </c>
      <c r="Q31" s="112" t="s">
        <v>3984</v>
      </c>
    </row>
    <row r="32" spans="1:17" ht="57" x14ac:dyDescent="0.2">
      <c r="A32" s="112">
        <v>51501</v>
      </c>
      <c r="B32" s="113">
        <v>25</v>
      </c>
      <c r="C32" s="163" t="s">
        <v>5306</v>
      </c>
      <c r="D32" s="112" t="s">
        <v>5375</v>
      </c>
      <c r="E32" s="112" t="s">
        <v>2169</v>
      </c>
      <c r="F32" s="112" t="s">
        <v>5359</v>
      </c>
      <c r="G32" s="167" t="s">
        <v>5372</v>
      </c>
      <c r="H32" s="112" t="s">
        <v>5373</v>
      </c>
      <c r="I32" s="112" t="s">
        <v>88</v>
      </c>
      <c r="J32" s="112">
        <v>3044</v>
      </c>
      <c r="K32" s="112">
        <v>4066371998</v>
      </c>
      <c r="L32" s="112" t="s">
        <v>5282</v>
      </c>
      <c r="M32" s="115" t="s">
        <v>5288</v>
      </c>
      <c r="N32" s="114">
        <v>44749</v>
      </c>
      <c r="O32" s="117">
        <v>14523.2</v>
      </c>
      <c r="P32" s="112" t="s">
        <v>3862</v>
      </c>
      <c r="Q32" s="112" t="s">
        <v>3984</v>
      </c>
    </row>
    <row r="33" spans="1:17" ht="25.5" x14ac:dyDescent="0.2">
      <c r="A33" s="377" t="s">
        <v>4922</v>
      </c>
      <c r="B33" s="378"/>
      <c r="C33" s="378"/>
      <c r="D33" s="386"/>
      <c r="E33" s="386"/>
      <c r="F33" s="386"/>
      <c r="G33" s="386"/>
      <c r="H33" s="386"/>
      <c r="I33" s="386"/>
      <c r="J33" s="386"/>
      <c r="K33" s="386"/>
      <c r="L33" s="386"/>
      <c r="M33" s="386"/>
      <c r="N33" s="386"/>
      <c r="O33" s="386"/>
      <c r="P33" s="386"/>
      <c r="Q33" s="386"/>
    </row>
    <row r="34" spans="1:17" ht="63.75" customHeight="1" x14ac:dyDescent="0.2">
      <c r="A34" s="112">
        <v>5111</v>
      </c>
      <c r="B34" s="113">
        <v>26</v>
      </c>
      <c r="C34" s="163" t="s">
        <v>959</v>
      </c>
      <c r="D34" s="112" t="s">
        <v>1924</v>
      </c>
      <c r="E34" s="112" t="s">
        <v>2168</v>
      </c>
      <c r="F34" s="112"/>
      <c r="G34" s="112"/>
      <c r="H34" s="112"/>
      <c r="I34" s="112" t="s">
        <v>468</v>
      </c>
      <c r="J34" s="112">
        <v>0</v>
      </c>
      <c r="K34" s="112">
        <v>0</v>
      </c>
      <c r="L34" s="112"/>
      <c r="M34" s="115"/>
      <c r="N34" s="114">
        <v>35795</v>
      </c>
      <c r="O34" s="117">
        <v>552</v>
      </c>
      <c r="P34" s="113" t="s">
        <v>323</v>
      </c>
      <c r="Q34" s="112" t="s">
        <v>3224</v>
      </c>
    </row>
    <row r="35" spans="1:17" ht="90.75" customHeight="1" x14ac:dyDescent="0.2">
      <c r="A35" s="112">
        <v>5111</v>
      </c>
      <c r="B35" s="113">
        <v>27</v>
      </c>
      <c r="C35" s="163" t="s">
        <v>956</v>
      </c>
      <c r="D35" s="112" t="s">
        <v>271</v>
      </c>
      <c r="E35" s="112" t="s">
        <v>2169</v>
      </c>
      <c r="F35" s="112"/>
      <c r="G35" s="112"/>
      <c r="H35" s="112"/>
      <c r="I35" s="112" t="s">
        <v>573</v>
      </c>
      <c r="J35" s="112">
        <v>869</v>
      </c>
      <c r="K35" s="112">
        <v>8309</v>
      </c>
      <c r="L35" s="112" t="s">
        <v>128</v>
      </c>
      <c r="M35" s="115" t="s">
        <v>2002</v>
      </c>
      <c r="N35" s="114">
        <v>37308</v>
      </c>
      <c r="O35" s="117">
        <v>805</v>
      </c>
      <c r="P35" s="113" t="s">
        <v>323</v>
      </c>
      <c r="Q35" s="112" t="s">
        <v>3224</v>
      </c>
    </row>
    <row r="36" spans="1:17" ht="111.75" customHeight="1" x14ac:dyDescent="0.2">
      <c r="A36" s="112">
        <v>5111</v>
      </c>
      <c r="B36" s="113">
        <v>28</v>
      </c>
      <c r="C36" s="163" t="s">
        <v>953</v>
      </c>
      <c r="D36" s="112" t="s">
        <v>525</v>
      </c>
      <c r="E36" s="112" t="s">
        <v>2169</v>
      </c>
      <c r="F36" s="112" t="s">
        <v>220</v>
      </c>
      <c r="G36" s="112">
        <v>1003</v>
      </c>
      <c r="H36" s="112"/>
      <c r="I36" s="112" t="s">
        <v>381</v>
      </c>
      <c r="J36" s="112">
        <v>2419</v>
      </c>
      <c r="K36" s="112">
        <v>8292</v>
      </c>
      <c r="L36" s="112" t="s">
        <v>128</v>
      </c>
      <c r="M36" s="115" t="s">
        <v>2006</v>
      </c>
      <c r="N36" s="114">
        <v>37378</v>
      </c>
      <c r="O36" s="117">
        <v>1495</v>
      </c>
      <c r="P36" s="113" t="s">
        <v>323</v>
      </c>
      <c r="Q36" s="112" t="s">
        <v>3224</v>
      </c>
    </row>
    <row r="37" spans="1:17" ht="92.25" customHeight="1" x14ac:dyDescent="0.2">
      <c r="A37" s="112">
        <v>5111</v>
      </c>
      <c r="B37" s="113">
        <v>29</v>
      </c>
      <c r="C37" s="163" t="s">
        <v>1656</v>
      </c>
      <c r="D37" s="112" t="s">
        <v>461</v>
      </c>
      <c r="E37" s="112" t="s">
        <v>2168</v>
      </c>
      <c r="F37" s="112" t="s">
        <v>501</v>
      </c>
      <c r="G37" s="112" t="s">
        <v>209</v>
      </c>
      <c r="H37" s="112"/>
      <c r="I37" s="112" t="s">
        <v>540</v>
      </c>
      <c r="J37" s="112">
        <v>5360</v>
      </c>
      <c r="K37" s="112">
        <v>3622</v>
      </c>
      <c r="L37" s="112" t="s">
        <v>116</v>
      </c>
      <c r="M37" s="115" t="s">
        <v>208</v>
      </c>
      <c r="N37" s="114">
        <v>38574</v>
      </c>
      <c r="O37" s="117">
        <v>2443.75</v>
      </c>
      <c r="P37" s="113" t="s">
        <v>323</v>
      </c>
      <c r="Q37" s="112" t="s">
        <v>3224</v>
      </c>
    </row>
    <row r="38" spans="1:17" ht="45" customHeight="1" x14ac:dyDescent="0.2">
      <c r="A38" s="112">
        <v>5111</v>
      </c>
      <c r="B38" s="113">
        <v>30</v>
      </c>
      <c r="C38" s="163" t="s">
        <v>957</v>
      </c>
      <c r="D38" s="112" t="s">
        <v>546</v>
      </c>
      <c r="E38" s="112" t="s">
        <v>2168</v>
      </c>
      <c r="F38" s="112"/>
      <c r="G38" s="112"/>
      <c r="H38" s="112"/>
      <c r="I38" s="112"/>
      <c r="J38" s="112">
        <v>2333</v>
      </c>
      <c r="K38" s="112">
        <v>4836</v>
      </c>
      <c r="L38" s="112" t="s">
        <v>10</v>
      </c>
      <c r="M38" s="115" t="s">
        <v>547</v>
      </c>
      <c r="N38" s="114">
        <v>38853</v>
      </c>
      <c r="O38" s="117">
        <v>2511.6</v>
      </c>
      <c r="P38" s="113" t="s">
        <v>323</v>
      </c>
      <c r="Q38" s="112" t="s">
        <v>3224</v>
      </c>
    </row>
    <row r="39" spans="1:17" ht="45" customHeight="1" x14ac:dyDescent="0.2">
      <c r="A39" s="112">
        <v>5111</v>
      </c>
      <c r="B39" s="113">
        <v>31</v>
      </c>
      <c r="C39" s="163" t="s">
        <v>951</v>
      </c>
      <c r="D39" s="112" t="s">
        <v>5151</v>
      </c>
      <c r="E39" s="112" t="s">
        <v>2169</v>
      </c>
      <c r="F39" s="112"/>
      <c r="G39" s="112"/>
      <c r="H39" s="112"/>
      <c r="I39" s="112" t="s">
        <v>588</v>
      </c>
      <c r="J39" s="112">
        <v>8462</v>
      </c>
      <c r="K39" s="112">
        <v>965</v>
      </c>
      <c r="L39" s="112" t="s">
        <v>64</v>
      </c>
      <c r="M39" s="115" t="s">
        <v>1998</v>
      </c>
      <c r="N39" s="114">
        <v>39433</v>
      </c>
      <c r="O39" s="117">
        <v>3795</v>
      </c>
      <c r="P39" s="113" t="s">
        <v>323</v>
      </c>
      <c r="Q39" s="112" t="s">
        <v>3224</v>
      </c>
    </row>
    <row r="40" spans="1:17" ht="99" customHeight="1" x14ac:dyDescent="0.2">
      <c r="A40" s="112">
        <v>5111</v>
      </c>
      <c r="B40" s="113">
        <v>32</v>
      </c>
      <c r="C40" s="163" t="s">
        <v>3656</v>
      </c>
      <c r="D40" s="112" t="s">
        <v>1646</v>
      </c>
      <c r="E40" s="112" t="s">
        <v>2168</v>
      </c>
      <c r="F40" s="112"/>
      <c r="G40" s="112"/>
      <c r="H40" s="112">
        <v>25648</v>
      </c>
      <c r="I40" s="112" t="s">
        <v>176</v>
      </c>
      <c r="J40" s="112">
        <v>7726</v>
      </c>
      <c r="K40" s="112">
        <v>4578</v>
      </c>
      <c r="L40" s="112" t="s">
        <v>367</v>
      </c>
      <c r="M40" s="115" t="s">
        <v>1850</v>
      </c>
      <c r="N40" s="114">
        <v>39755</v>
      </c>
      <c r="O40" s="117">
        <v>3007.25</v>
      </c>
      <c r="P40" s="113" t="s">
        <v>214</v>
      </c>
      <c r="Q40" s="112" t="s">
        <v>3224</v>
      </c>
    </row>
    <row r="41" spans="1:17" ht="64.5" customHeight="1" x14ac:dyDescent="0.2">
      <c r="A41" s="112">
        <v>5641</v>
      </c>
      <c r="B41" s="113">
        <v>33</v>
      </c>
      <c r="C41" s="163" t="s">
        <v>967</v>
      </c>
      <c r="D41" s="112" t="s">
        <v>5158</v>
      </c>
      <c r="E41" s="112" t="s">
        <v>2168</v>
      </c>
      <c r="F41" s="112" t="s">
        <v>28</v>
      </c>
      <c r="G41" s="167" t="s">
        <v>5157</v>
      </c>
      <c r="H41" s="112" t="s">
        <v>5159</v>
      </c>
      <c r="I41" s="112" t="s">
        <v>530</v>
      </c>
      <c r="J41" s="112">
        <v>1917</v>
      </c>
      <c r="K41" s="112">
        <v>476</v>
      </c>
      <c r="L41" s="112" t="s">
        <v>639</v>
      </c>
      <c r="M41" s="115" t="s">
        <v>640</v>
      </c>
      <c r="N41" s="114">
        <v>40302</v>
      </c>
      <c r="O41" s="117">
        <v>13799.99</v>
      </c>
      <c r="P41" s="113" t="s">
        <v>323</v>
      </c>
      <c r="Q41" s="112" t="s">
        <v>3224</v>
      </c>
    </row>
    <row r="42" spans="1:17" ht="64.5" customHeight="1" x14ac:dyDescent="0.2">
      <c r="A42" s="112">
        <v>5151</v>
      </c>
      <c r="B42" s="113">
        <v>34</v>
      </c>
      <c r="C42" s="163" t="s">
        <v>1848</v>
      </c>
      <c r="D42" s="112" t="s">
        <v>2032</v>
      </c>
      <c r="E42" s="112" t="s">
        <v>2169</v>
      </c>
      <c r="F42" s="112" t="s">
        <v>5152</v>
      </c>
      <c r="G42" s="112" t="s">
        <v>5153</v>
      </c>
      <c r="H42" s="112" t="s">
        <v>5154</v>
      </c>
      <c r="I42" s="112" t="s">
        <v>88</v>
      </c>
      <c r="J42" s="112">
        <v>3042</v>
      </c>
      <c r="K42" s="112">
        <v>177744</v>
      </c>
      <c r="L42" s="112" t="s">
        <v>1629</v>
      </c>
      <c r="M42" s="115" t="s">
        <v>1849</v>
      </c>
      <c r="N42" s="114">
        <v>41801</v>
      </c>
      <c r="O42" s="117">
        <v>8120</v>
      </c>
      <c r="P42" s="113" t="s">
        <v>1997</v>
      </c>
      <c r="Q42" s="112" t="s">
        <v>3224</v>
      </c>
    </row>
    <row r="43" spans="1:17" s="80" customFormat="1" ht="42.75" x14ac:dyDescent="0.2">
      <c r="A43" s="112">
        <v>51501</v>
      </c>
      <c r="B43" s="113">
        <v>35</v>
      </c>
      <c r="C43" s="163" t="s">
        <v>3689</v>
      </c>
      <c r="D43" s="112" t="s">
        <v>3693</v>
      </c>
      <c r="E43" s="112" t="s">
        <v>2168</v>
      </c>
      <c r="F43" s="112" t="s">
        <v>3690</v>
      </c>
      <c r="G43" s="112" t="s">
        <v>3691</v>
      </c>
      <c r="H43" s="112" t="s">
        <v>3692</v>
      </c>
      <c r="I43" s="112" t="s">
        <v>88</v>
      </c>
      <c r="J43" s="112">
        <v>271</v>
      </c>
      <c r="K43" s="112" t="s">
        <v>3729</v>
      </c>
      <c r="L43" s="112" t="s">
        <v>3653</v>
      </c>
      <c r="M43" s="115" t="s">
        <v>3694</v>
      </c>
      <c r="N43" s="114">
        <v>43131</v>
      </c>
      <c r="O43" s="117">
        <v>86710</v>
      </c>
      <c r="P43" s="113" t="s">
        <v>26</v>
      </c>
      <c r="Q43" s="112" t="s">
        <v>3224</v>
      </c>
    </row>
    <row r="44" spans="1:17" s="80" customFormat="1" ht="28.5" x14ac:dyDescent="0.2">
      <c r="A44" s="112">
        <v>51501</v>
      </c>
      <c r="B44" s="113">
        <v>36</v>
      </c>
      <c r="C44" s="163" t="s">
        <v>3940</v>
      </c>
      <c r="D44" s="112" t="s">
        <v>3931</v>
      </c>
      <c r="E44" s="112" t="s">
        <v>2169</v>
      </c>
      <c r="F44" s="112" t="s">
        <v>426</v>
      </c>
      <c r="G44" s="112" t="s">
        <v>3932</v>
      </c>
      <c r="H44" s="112" t="s">
        <v>3933</v>
      </c>
      <c r="I44" s="112" t="s">
        <v>381</v>
      </c>
      <c r="J44" s="112"/>
      <c r="K44" s="112"/>
      <c r="L44" s="112" t="s">
        <v>3767</v>
      </c>
      <c r="M44" s="115">
        <v>53</v>
      </c>
      <c r="N44" s="114">
        <v>43546</v>
      </c>
      <c r="O44" s="117">
        <v>15080</v>
      </c>
      <c r="P44" s="113" t="s">
        <v>26</v>
      </c>
      <c r="Q44" s="112" t="s">
        <v>3224</v>
      </c>
    </row>
    <row r="45" spans="1:17" s="80" customFormat="1" ht="42.75" x14ac:dyDescent="0.2">
      <c r="A45" s="112">
        <v>51901</v>
      </c>
      <c r="B45" s="113">
        <v>37</v>
      </c>
      <c r="C45" s="163" t="s">
        <v>4144</v>
      </c>
      <c r="D45" s="112" t="s">
        <v>4145</v>
      </c>
      <c r="E45" s="112" t="s">
        <v>2168</v>
      </c>
      <c r="F45" s="112" t="s">
        <v>737</v>
      </c>
      <c r="G45" s="112" t="s">
        <v>4146</v>
      </c>
      <c r="H45" s="112" t="s">
        <v>4147</v>
      </c>
      <c r="I45" s="112" t="s">
        <v>381</v>
      </c>
      <c r="J45" s="112"/>
      <c r="K45" s="112"/>
      <c r="L45" s="112" t="s">
        <v>4148</v>
      </c>
      <c r="M45" s="115">
        <v>265</v>
      </c>
      <c r="N45" s="114">
        <v>43649</v>
      </c>
      <c r="O45" s="117">
        <v>21251.200000000001</v>
      </c>
      <c r="P45" s="113" t="s">
        <v>26</v>
      </c>
      <c r="Q45" s="112" t="s">
        <v>3224</v>
      </c>
    </row>
    <row r="46" spans="1:17" s="80" customFormat="1" ht="42.75" x14ac:dyDescent="0.2">
      <c r="A46" s="112">
        <v>51901</v>
      </c>
      <c r="B46" s="113">
        <v>38</v>
      </c>
      <c r="C46" s="163" t="s">
        <v>4149</v>
      </c>
      <c r="D46" s="112" t="s">
        <v>4150</v>
      </c>
      <c r="E46" s="112" t="s">
        <v>2168</v>
      </c>
      <c r="F46" s="112" t="s">
        <v>288</v>
      </c>
      <c r="G46" s="112" t="s">
        <v>4151</v>
      </c>
      <c r="H46" s="112" t="s">
        <v>4152</v>
      </c>
      <c r="I46" s="112" t="s">
        <v>88</v>
      </c>
      <c r="J46" s="112"/>
      <c r="K46" s="112"/>
      <c r="L46" s="112" t="s">
        <v>4148</v>
      </c>
      <c r="M46" s="115">
        <v>264</v>
      </c>
      <c r="N46" s="114">
        <v>43649</v>
      </c>
      <c r="O46" s="117">
        <v>5008.88</v>
      </c>
      <c r="P46" s="113" t="s">
        <v>26</v>
      </c>
      <c r="Q46" s="112" t="s">
        <v>3224</v>
      </c>
    </row>
    <row r="47" spans="1:17" s="80" customFormat="1" ht="85.5" x14ac:dyDescent="0.2">
      <c r="A47" s="112">
        <v>51101</v>
      </c>
      <c r="B47" s="113">
        <v>39</v>
      </c>
      <c r="C47" s="163" t="s">
        <v>4502</v>
      </c>
      <c r="D47" s="112" t="s">
        <v>4490</v>
      </c>
      <c r="E47" s="112" t="s">
        <v>2167</v>
      </c>
      <c r="F47" s="112" t="s">
        <v>467</v>
      </c>
      <c r="G47" s="112"/>
      <c r="H47" s="112"/>
      <c r="I47" s="112" t="s">
        <v>3972</v>
      </c>
      <c r="J47" s="112">
        <v>6243</v>
      </c>
      <c r="K47" s="112">
        <v>4064698533</v>
      </c>
      <c r="L47" s="112" t="s">
        <v>4476</v>
      </c>
      <c r="M47" s="115">
        <v>99</v>
      </c>
      <c r="N47" s="114">
        <v>44195</v>
      </c>
      <c r="O47" s="117">
        <v>7116.6</v>
      </c>
      <c r="P47" s="113" t="s">
        <v>3862</v>
      </c>
      <c r="Q47" s="112" t="s">
        <v>3224</v>
      </c>
    </row>
    <row r="48" spans="1:17" s="80" customFormat="1" ht="71.25" x14ac:dyDescent="0.2">
      <c r="A48" s="112">
        <v>51501</v>
      </c>
      <c r="B48" s="113">
        <v>40</v>
      </c>
      <c r="C48" s="163" t="s">
        <v>4585</v>
      </c>
      <c r="D48" s="112" t="s">
        <v>4586</v>
      </c>
      <c r="E48" s="112" t="s">
        <v>4127</v>
      </c>
      <c r="F48" s="112" t="s">
        <v>426</v>
      </c>
      <c r="G48" s="112" t="s">
        <v>4587</v>
      </c>
      <c r="H48" s="112" t="s">
        <v>4588</v>
      </c>
      <c r="I48" s="112" t="s">
        <v>88</v>
      </c>
      <c r="J48" s="112">
        <v>6241</v>
      </c>
      <c r="K48" s="112">
        <v>4064698533</v>
      </c>
      <c r="L48" s="112" t="s">
        <v>4476</v>
      </c>
      <c r="M48" s="115">
        <v>100</v>
      </c>
      <c r="N48" s="114">
        <v>44195</v>
      </c>
      <c r="O48" s="117">
        <v>33082.04</v>
      </c>
      <c r="P48" s="113" t="s">
        <v>3862</v>
      </c>
      <c r="Q48" s="112" t="s">
        <v>3224</v>
      </c>
    </row>
    <row r="49" spans="1:17" ht="35.25" customHeight="1" x14ac:dyDescent="0.2">
      <c r="A49" s="112">
        <v>51101</v>
      </c>
      <c r="B49" s="113">
        <v>41</v>
      </c>
      <c r="C49" s="163" t="s">
        <v>4589</v>
      </c>
      <c r="D49" s="112" t="s">
        <v>4490</v>
      </c>
      <c r="E49" s="112" t="s">
        <v>2167</v>
      </c>
      <c r="F49" s="112" t="s">
        <v>467</v>
      </c>
      <c r="G49" s="112"/>
      <c r="H49" s="112"/>
      <c r="I49" s="112" t="s">
        <v>3972</v>
      </c>
      <c r="J49" s="112">
        <v>6243</v>
      </c>
      <c r="K49" s="112">
        <v>4064698533</v>
      </c>
      <c r="L49" s="112" t="s">
        <v>4476</v>
      </c>
      <c r="M49" s="115">
        <v>99</v>
      </c>
      <c r="N49" s="114">
        <v>44195</v>
      </c>
      <c r="O49" s="117">
        <v>7116.6</v>
      </c>
      <c r="P49" s="113" t="s">
        <v>3862</v>
      </c>
      <c r="Q49" s="112" t="s">
        <v>3224</v>
      </c>
    </row>
    <row r="50" spans="1:17" ht="25.5" x14ac:dyDescent="0.2">
      <c r="A50" s="377" t="s">
        <v>4923</v>
      </c>
      <c r="B50" s="378"/>
      <c r="C50" s="378"/>
      <c r="D50" s="378"/>
      <c r="E50" s="378"/>
      <c r="F50" s="378"/>
      <c r="G50" s="378"/>
      <c r="H50" s="378"/>
      <c r="I50" s="378"/>
      <c r="J50" s="378"/>
      <c r="K50" s="378"/>
      <c r="L50" s="378"/>
      <c r="M50" s="378"/>
      <c r="N50" s="378"/>
      <c r="O50" s="378"/>
      <c r="P50" s="378"/>
      <c r="Q50" s="378"/>
    </row>
    <row r="51" spans="1:17" ht="97.5" customHeight="1" x14ac:dyDescent="0.2">
      <c r="A51" s="112">
        <v>5111</v>
      </c>
      <c r="B51" s="113">
        <v>42</v>
      </c>
      <c r="C51" s="163" t="s">
        <v>945</v>
      </c>
      <c r="D51" s="112" t="s">
        <v>180</v>
      </c>
      <c r="E51" s="112" t="s">
        <v>2168</v>
      </c>
      <c r="F51" s="112"/>
      <c r="G51" s="112"/>
      <c r="H51" s="112"/>
      <c r="I51" s="112"/>
      <c r="J51" s="112">
        <v>0</v>
      </c>
      <c r="K51" s="112">
        <v>0</v>
      </c>
      <c r="L51" s="112"/>
      <c r="M51" s="115"/>
      <c r="N51" s="114">
        <v>35795</v>
      </c>
      <c r="O51" s="117">
        <v>90</v>
      </c>
      <c r="P51" s="113" t="s">
        <v>323</v>
      </c>
      <c r="Q51" s="112" t="s">
        <v>3222</v>
      </c>
    </row>
    <row r="52" spans="1:17" ht="78" customHeight="1" x14ac:dyDescent="0.2">
      <c r="A52" s="112">
        <v>5111</v>
      </c>
      <c r="B52" s="113">
        <v>43</v>
      </c>
      <c r="C52" s="163" t="s">
        <v>966</v>
      </c>
      <c r="D52" s="112" t="s">
        <v>1667</v>
      </c>
      <c r="E52" s="112" t="s">
        <v>2168</v>
      </c>
      <c r="F52" s="112" t="s">
        <v>467</v>
      </c>
      <c r="G52" s="112"/>
      <c r="H52" s="112"/>
      <c r="I52" s="112" t="s">
        <v>530</v>
      </c>
      <c r="J52" s="112">
        <v>0</v>
      </c>
      <c r="K52" s="112">
        <v>0</v>
      </c>
      <c r="L52" s="112"/>
      <c r="M52" s="115" t="s">
        <v>442</v>
      </c>
      <c r="N52" s="114">
        <v>35795</v>
      </c>
      <c r="O52" s="117">
        <v>190</v>
      </c>
      <c r="P52" s="113" t="s">
        <v>323</v>
      </c>
      <c r="Q52" s="112" t="s">
        <v>3222</v>
      </c>
    </row>
    <row r="53" spans="1:17" ht="58.5" customHeight="1" x14ac:dyDescent="0.2">
      <c r="A53" s="112">
        <v>5111</v>
      </c>
      <c r="B53" s="113">
        <v>44</v>
      </c>
      <c r="C53" s="163" t="s">
        <v>948</v>
      </c>
      <c r="D53" s="112" t="s">
        <v>5</v>
      </c>
      <c r="E53" s="112" t="s">
        <v>2169</v>
      </c>
      <c r="F53" s="112" t="s">
        <v>220</v>
      </c>
      <c r="G53" s="112">
        <v>1009</v>
      </c>
      <c r="H53" s="112"/>
      <c r="I53" s="112" t="s">
        <v>388</v>
      </c>
      <c r="J53" s="112">
        <v>4225</v>
      </c>
      <c r="K53" s="112">
        <v>8365</v>
      </c>
      <c r="L53" s="112" t="s">
        <v>197</v>
      </c>
      <c r="M53" s="115" t="s">
        <v>2027</v>
      </c>
      <c r="N53" s="114">
        <v>37421</v>
      </c>
      <c r="O53" s="117">
        <v>2415</v>
      </c>
      <c r="P53" s="113" t="s">
        <v>214</v>
      </c>
      <c r="Q53" s="112" t="s">
        <v>3222</v>
      </c>
    </row>
    <row r="54" spans="1:17" s="80" customFormat="1" ht="28.5" x14ac:dyDescent="0.2">
      <c r="A54" s="112">
        <v>51501</v>
      </c>
      <c r="B54" s="113">
        <v>45</v>
      </c>
      <c r="C54" s="163" t="s">
        <v>3787</v>
      </c>
      <c r="D54" s="112" t="s">
        <v>3788</v>
      </c>
      <c r="E54" s="112" t="s">
        <v>2169</v>
      </c>
      <c r="F54" s="112" t="s">
        <v>3789</v>
      </c>
      <c r="G54" s="112" t="s">
        <v>3790</v>
      </c>
      <c r="H54" s="112" t="s">
        <v>3791</v>
      </c>
      <c r="I54" s="112" t="s">
        <v>3792</v>
      </c>
      <c r="J54" s="112">
        <v>4407</v>
      </c>
      <c r="K54" s="112"/>
      <c r="L54" s="112" t="s">
        <v>3782</v>
      </c>
      <c r="M54" s="115" t="s">
        <v>3497</v>
      </c>
      <c r="N54" s="114">
        <v>43459</v>
      </c>
      <c r="O54" s="117">
        <v>7000</v>
      </c>
      <c r="P54" s="113" t="s">
        <v>323</v>
      </c>
      <c r="Q54" s="112" t="s">
        <v>3224</v>
      </c>
    </row>
    <row r="55" spans="1:17" s="80" customFormat="1" ht="61.5" customHeight="1" x14ac:dyDescent="0.2">
      <c r="A55" s="112">
        <v>51501</v>
      </c>
      <c r="B55" s="113">
        <v>46</v>
      </c>
      <c r="C55" s="163" t="s">
        <v>3941</v>
      </c>
      <c r="D55" s="112" t="s">
        <v>3942</v>
      </c>
      <c r="E55" s="112" t="s">
        <v>3865</v>
      </c>
      <c r="F55" s="112" t="s">
        <v>3943</v>
      </c>
      <c r="G55" s="112" t="s">
        <v>3944</v>
      </c>
      <c r="H55" s="112" t="s">
        <v>3945</v>
      </c>
      <c r="I55" s="112" t="s">
        <v>88</v>
      </c>
      <c r="J55" s="112"/>
      <c r="K55" s="112"/>
      <c r="L55" s="112" t="s">
        <v>3861</v>
      </c>
      <c r="M55" s="115" t="s">
        <v>3929</v>
      </c>
      <c r="N55" s="114">
        <v>43530</v>
      </c>
      <c r="O55" s="117">
        <v>13920</v>
      </c>
      <c r="P55" s="113" t="s">
        <v>3862</v>
      </c>
      <c r="Q55" s="112" t="s">
        <v>3222</v>
      </c>
    </row>
    <row r="56" spans="1:17" s="80" customFormat="1" ht="60" customHeight="1" x14ac:dyDescent="0.2">
      <c r="A56" s="112">
        <v>51501</v>
      </c>
      <c r="B56" s="113">
        <v>47</v>
      </c>
      <c r="C56" s="163" t="s">
        <v>3946</v>
      </c>
      <c r="D56" s="112" t="s">
        <v>3931</v>
      </c>
      <c r="E56" s="112" t="s">
        <v>2169</v>
      </c>
      <c r="F56" s="112" t="s">
        <v>426</v>
      </c>
      <c r="G56" s="112" t="s">
        <v>3932</v>
      </c>
      <c r="H56" s="112" t="s">
        <v>3933</v>
      </c>
      <c r="I56" s="112" t="s">
        <v>381</v>
      </c>
      <c r="J56" s="112"/>
      <c r="K56" s="112"/>
      <c r="L56" s="112" t="s">
        <v>3767</v>
      </c>
      <c r="M56" s="115">
        <v>53</v>
      </c>
      <c r="N56" s="114">
        <v>43546</v>
      </c>
      <c r="O56" s="117">
        <v>15080</v>
      </c>
      <c r="P56" s="113" t="s">
        <v>26</v>
      </c>
      <c r="Q56" s="112" t="s">
        <v>3222</v>
      </c>
    </row>
    <row r="57" spans="1:17" s="80" customFormat="1" ht="42.75" x14ac:dyDescent="0.2">
      <c r="A57" s="112">
        <v>51501</v>
      </c>
      <c r="B57" s="113">
        <v>48</v>
      </c>
      <c r="C57" s="163" t="s">
        <v>3985</v>
      </c>
      <c r="D57" s="112" t="s">
        <v>1716</v>
      </c>
      <c r="E57" s="112" t="s">
        <v>3981</v>
      </c>
      <c r="F57" s="112" t="s">
        <v>356</v>
      </c>
      <c r="G57" s="112" t="s">
        <v>3982</v>
      </c>
      <c r="H57" s="112" t="s">
        <v>3986</v>
      </c>
      <c r="I57" s="112" t="s">
        <v>314</v>
      </c>
      <c r="J57" s="112"/>
      <c r="K57" s="112"/>
      <c r="L57" s="112" t="s">
        <v>3861</v>
      </c>
      <c r="M57" s="115">
        <v>57</v>
      </c>
      <c r="N57" s="114">
        <v>43565</v>
      </c>
      <c r="O57" s="117">
        <v>5800</v>
      </c>
      <c r="P57" s="113" t="s">
        <v>3862</v>
      </c>
      <c r="Q57" s="112" t="s">
        <v>3222</v>
      </c>
    </row>
    <row r="58" spans="1:17" s="80" customFormat="1" ht="42.75" x14ac:dyDescent="0.2">
      <c r="A58" s="112">
        <v>51501</v>
      </c>
      <c r="B58" s="113">
        <v>49</v>
      </c>
      <c r="C58" s="163" t="s">
        <v>3987</v>
      </c>
      <c r="D58" s="112" t="s">
        <v>1716</v>
      </c>
      <c r="E58" s="112" t="s">
        <v>3981</v>
      </c>
      <c r="F58" s="112" t="s">
        <v>356</v>
      </c>
      <c r="G58" s="112" t="s">
        <v>3982</v>
      </c>
      <c r="H58" s="112" t="s">
        <v>3988</v>
      </c>
      <c r="I58" s="112" t="s">
        <v>314</v>
      </c>
      <c r="J58" s="112"/>
      <c r="K58" s="112"/>
      <c r="L58" s="112" t="s">
        <v>3861</v>
      </c>
      <c r="M58" s="115">
        <v>57</v>
      </c>
      <c r="N58" s="114">
        <v>43565</v>
      </c>
      <c r="O58" s="117">
        <v>5800</v>
      </c>
      <c r="P58" s="113" t="s">
        <v>3862</v>
      </c>
      <c r="Q58" s="112" t="s">
        <v>3222</v>
      </c>
    </row>
    <row r="59" spans="1:17" s="80" customFormat="1" ht="71.25" x14ac:dyDescent="0.2">
      <c r="A59" s="112">
        <v>51501</v>
      </c>
      <c r="B59" s="113">
        <v>50</v>
      </c>
      <c r="C59" s="163" t="s">
        <v>4590</v>
      </c>
      <c r="D59" s="112" t="s">
        <v>4301</v>
      </c>
      <c r="E59" s="112" t="s">
        <v>4127</v>
      </c>
      <c r="F59" s="112" t="s">
        <v>1854</v>
      </c>
      <c r="G59" s="112" t="s">
        <v>4567</v>
      </c>
      <c r="H59" s="112" t="s">
        <v>4591</v>
      </c>
      <c r="I59" s="112" t="s">
        <v>176</v>
      </c>
      <c r="J59" s="112">
        <v>6241</v>
      </c>
      <c r="K59" s="112">
        <v>4064698533</v>
      </c>
      <c r="L59" s="112" t="s">
        <v>4476</v>
      </c>
      <c r="M59" s="115">
        <v>100</v>
      </c>
      <c r="N59" s="114">
        <v>44195</v>
      </c>
      <c r="O59" s="117">
        <v>16240</v>
      </c>
      <c r="P59" s="113" t="s">
        <v>3862</v>
      </c>
      <c r="Q59" s="112" t="s">
        <v>3222</v>
      </c>
    </row>
    <row r="60" spans="1:17" ht="57" customHeight="1" x14ac:dyDescent="0.2">
      <c r="A60" s="112">
        <v>51901</v>
      </c>
      <c r="B60" s="113">
        <v>51</v>
      </c>
      <c r="C60" s="163" t="s">
        <v>4776</v>
      </c>
      <c r="D60" s="112" t="s">
        <v>4777</v>
      </c>
      <c r="E60" s="112" t="s">
        <v>4778</v>
      </c>
      <c r="F60" s="112" t="s">
        <v>3267</v>
      </c>
      <c r="G60" s="112" t="s">
        <v>4779</v>
      </c>
      <c r="H60" s="112" t="s">
        <v>4780</v>
      </c>
      <c r="I60" s="112" t="s">
        <v>530</v>
      </c>
      <c r="J60" s="112">
        <v>2038</v>
      </c>
      <c r="K60" s="112">
        <v>4064698566</v>
      </c>
      <c r="L60" s="112" t="s">
        <v>4781</v>
      </c>
      <c r="M60" s="115" t="s">
        <v>4782</v>
      </c>
      <c r="N60" s="114">
        <v>44300</v>
      </c>
      <c r="O60" s="117">
        <v>12238</v>
      </c>
      <c r="P60" s="113" t="s">
        <v>214</v>
      </c>
      <c r="Q60" s="112" t="s">
        <v>3222</v>
      </c>
    </row>
    <row r="61" spans="1:17" ht="25.5" x14ac:dyDescent="0.2">
      <c r="A61" s="377" t="s">
        <v>4924</v>
      </c>
      <c r="B61" s="378"/>
      <c r="C61" s="378"/>
      <c r="D61" s="378"/>
      <c r="E61" s="378"/>
      <c r="F61" s="378"/>
      <c r="G61" s="378"/>
      <c r="H61" s="378"/>
      <c r="I61" s="378"/>
      <c r="J61" s="378"/>
      <c r="K61" s="378"/>
      <c r="L61" s="378"/>
      <c r="M61" s="378"/>
      <c r="N61" s="378"/>
      <c r="O61" s="378"/>
      <c r="P61" s="378"/>
      <c r="Q61" s="378"/>
    </row>
    <row r="62" spans="1:17" ht="63" customHeight="1" x14ac:dyDescent="0.2">
      <c r="A62" s="112">
        <v>5111</v>
      </c>
      <c r="B62" s="113">
        <v>52</v>
      </c>
      <c r="C62" s="163" t="s">
        <v>958</v>
      </c>
      <c r="D62" s="112" t="s">
        <v>1688</v>
      </c>
      <c r="E62" s="112" t="s">
        <v>2168</v>
      </c>
      <c r="F62" s="112"/>
      <c r="G62" s="112"/>
      <c r="H62" s="112"/>
      <c r="I62" s="112" t="s">
        <v>175</v>
      </c>
      <c r="J62" s="112">
        <v>0</v>
      </c>
      <c r="K62" s="112">
        <v>0</v>
      </c>
      <c r="L62" s="112"/>
      <c r="M62" s="115"/>
      <c r="N62" s="114">
        <v>35795</v>
      </c>
      <c r="O62" s="117">
        <v>285</v>
      </c>
      <c r="P62" s="113" t="s">
        <v>323</v>
      </c>
      <c r="Q62" s="112" t="s">
        <v>3221</v>
      </c>
    </row>
    <row r="63" spans="1:17" ht="63" customHeight="1" x14ac:dyDescent="0.2">
      <c r="A63" s="112">
        <v>5111</v>
      </c>
      <c r="B63" s="113">
        <v>53</v>
      </c>
      <c r="C63" s="165" t="s">
        <v>966</v>
      </c>
      <c r="D63" s="112" t="s">
        <v>12</v>
      </c>
      <c r="E63" s="112" t="s">
        <v>2168</v>
      </c>
      <c r="F63" s="112"/>
      <c r="G63" s="112"/>
      <c r="H63" s="112"/>
      <c r="I63" s="112" t="s">
        <v>530</v>
      </c>
      <c r="J63" s="112">
        <v>0</v>
      </c>
      <c r="K63" s="112">
        <v>0</v>
      </c>
      <c r="L63" s="112"/>
      <c r="M63" s="115"/>
      <c r="N63" s="114">
        <v>35795</v>
      </c>
      <c r="O63" s="117">
        <v>140</v>
      </c>
      <c r="P63" s="113" t="s">
        <v>323</v>
      </c>
      <c r="Q63" s="112" t="s">
        <v>3221</v>
      </c>
    </row>
    <row r="64" spans="1:17" ht="63" customHeight="1" x14ac:dyDescent="0.2">
      <c r="A64" s="112">
        <v>5111</v>
      </c>
      <c r="B64" s="113">
        <v>54</v>
      </c>
      <c r="C64" s="163" t="s">
        <v>941</v>
      </c>
      <c r="D64" s="112" t="s">
        <v>257</v>
      </c>
      <c r="E64" s="112" t="s">
        <v>2168</v>
      </c>
      <c r="F64" s="112" t="s">
        <v>372</v>
      </c>
      <c r="G64" s="112"/>
      <c r="H64" s="112"/>
      <c r="I64" s="112" t="s">
        <v>381</v>
      </c>
      <c r="J64" s="112">
        <v>4904</v>
      </c>
      <c r="K64" s="112">
        <v>0</v>
      </c>
      <c r="L64" s="112"/>
      <c r="M64" s="115" t="s">
        <v>2026</v>
      </c>
      <c r="N64" s="114">
        <v>36689</v>
      </c>
      <c r="O64" s="117">
        <v>632.5</v>
      </c>
      <c r="P64" s="113" t="s">
        <v>323</v>
      </c>
      <c r="Q64" s="112" t="s">
        <v>3221</v>
      </c>
    </row>
    <row r="65" spans="1:17" ht="63" customHeight="1" x14ac:dyDescent="0.2">
      <c r="A65" s="112">
        <v>5111</v>
      </c>
      <c r="B65" s="113">
        <v>55</v>
      </c>
      <c r="C65" s="163" t="s">
        <v>942</v>
      </c>
      <c r="D65" s="112" t="s">
        <v>257</v>
      </c>
      <c r="E65" s="112" t="s">
        <v>2168</v>
      </c>
      <c r="F65" s="112" t="s">
        <v>372</v>
      </c>
      <c r="G65" s="112"/>
      <c r="H65" s="112"/>
      <c r="I65" s="112" t="s">
        <v>381</v>
      </c>
      <c r="J65" s="112">
        <v>4904</v>
      </c>
      <c r="K65" s="112">
        <v>0</v>
      </c>
      <c r="L65" s="112"/>
      <c r="M65" s="115" t="s">
        <v>2026</v>
      </c>
      <c r="N65" s="114">
        <v>36689</v>
      </c>
      <c r="O65" s="117">
        <v>632.5</v>
      </c>
      <c r="P65" s="113" t="s">
        <v>323</v>
      </c>
      <c r="Q65" s="112" t="s">
        <v>3221</v>
      </c>
    </row>
    <row r="66" spans="1:17" ht="63" customHeight="1" x14ac:dyDescent="0.2">
      <c r="A66" s="112">
        <v>5111</v>
      </c>
      <c r="B66" s="113">
        <v>56</v>
      </c>
      <c r="C66" s="163" t="s">
        <v>943</v>
      </c>
      <c r="D66" s="112" t="s">
        <v>257</v>
      </c>
      <c r="E66" s="112" t="s">
        <v>2168</v>
      </c>
      <c r="F66" s="112" t="s">
        <v>372</v>
      </c>
      <c r="G66" s="112"/>
      <c r="H66" s="112"/>
      <c r="I66" s="112" t="s">
        <v>381</v>
      </c>
      <c r="J66" s="112">
        <v>4904</v>
      </c>
      <c r="K66" s="112">
        <v>0</v>
      </c>
      <c r="L66" s="112"/>
      <c r="M66" s="115" t="s">
        <v>2026</v>
      </c>
      <c r="N66" s="114">
        <v>36689</v>
      </c>
      <c r="O66" s="117">
        <v>632.5</v>
      </c>
      <c r="P66" s="113" t="s">
        <v>323</v>
      </c>
      <c r="Q66" s="112" t="s">
        <v>3221</v>
      </c>
    </row>
    <row r="67" spans="1:17" ht="63" customHeight="1" x14ac:dyDescent="0.2">
      <c r="A67" s="112">
        <v>5111</v>
      </c>
      <c r="B67" s="113">
        <v>57</v>
      </c>
      <c r="C67" s="163" t="s">
        <v>944</v>
      </c>
      <c r="D67" s="112" t="s">
        <v>257</v>
      </c>
      <c r="E67" s="112" t="s">
        <v>2168</v>
      </c>
      <c r="F67" s="112" t="s">
        <v>372</v>
      </c>
      <c r="G67" s="112"/>
      <c r="H67" s="112"/>
      <c r="I67" s="112" t="s">
        <v>381</v>
      </c>
      <c r="J67" s="112">
        <v>4904</v>
      </c>
      <c r="K67" s="112">
        <v>0</v>
      </c>
      <c r="L67" s="112"/>
      <c r="M67" s="115" t="s">
        <v>2026</v>
      </c>
      <c r="N67" s="114">
        <v>36689</v>
      </c>
      <c r="O67" s="117">
        <v>632.5</v>
      </c>
      <c r="P67" s="113" t="s">
        <v>323</v>
      </c>
      <c r="Q67" s="112" t="s">
        <v>3221</v>
      </c>
    </row>
    <row r="68" spans="1:17" ht="60.75" customHeight="1" x14ac:dyDescent="0.2">
      <c r="A68" s="112">
        <v>5111</v>
      </c>
      <c r="B68" s="113">
        <v>58</v>
      </c>
      <c r="C68" s="163" t="s">
        <v>946</v>
      </c>
      <c r="D68" s="112" t="s">
        <v>227</v>
      </c>
      <c r="E68" s="112" t="s">
        <v>2168</v>
      </c>
      <c r="F68" s="112" t="s">
        <v>372</v>
      </c>
      <c r="G68" s="112">
        <v>373</v>
      </c>
      <c r="H68" s="112"/>
      <c r="I68" s="112" t="s">
        <v>381</v>
      </c>
      <c r="J68" s="112">
        <v>4904</v>
      </c>
      <c r="K68" s="112">
        <v>0</v>
      </c>
      <c r="L68" s="112"/>
      <c r="M68" s="115" t="s">
        <v>2026</v>
      </c>
      <c r="N68" s="114">
        <v>36689</v>
      </c>
      <c r="O68" s="117">
        <v>1163.5999999999999</v>
      </c>
      <c r="P68" s="113" t="s">
        <v>323</v>
      </c>
      <c r="Q68" s="112" t="s">
        <v>3221</v>
      </c>
    </row>
    <row r="69" spans="1:17" ht="78.75" customHeight="1" x14ac:dyDescent="0.2">
      <c r="A69" s="112">
        <v>5111</v>
      </c>
      <c r="B69" s="113">
        <v>59</v>
      </c>
      <c r="C69" s="163" t="s">
        <v>947</v>
      </c>
      <c r="D69" s="112" t="s">
        <v>54</v>
      </c>
      <c r="E69" s="112" t="s">
        <v>2168</v>
      </c>
      <c r="F69" s="112" t="s">
        <v>372</v>
      </c>
      <c r="G69" s="112">
        <v>373</v>
      </c>
      <c r="H69" s="112"/>
      <c r="I69" s="112" t="s">
        <v>381</v>
      </c>
      <c r="J69" s="112">
        <v>8904</v>
      </c>
      <c r="K69" s="112">
        <v>0</v>
      </c>
      <c r="L69" s="112"/>
      <c r="M69" s="115" t="s">
        <v>2026</v>
      </c>
      <c r="N69" s="114">
        <v>36689</v>
      </c>
      <c r="O69" s="117">
        <v>1163.5999999999999</v>
      </c>
      <c r="P69" s="113" t="s">
        <v>323</v>
      </c>
      <c r="Q69" s="112" t="s">
        <v>3221</v>
      </c>
    </row>
    <row r="70" spans="1:17" ht="78.75" customHeight="1" x14ac:dyDescent="0.2">
      <c r="A70" s="112">
        <v>5111</v>
      </c>
      <c r="B70" s="113">
        <v>60</v>
      </c>
      <c r="C70" s="163" t="s">
        <v>949</v>
      </c>
      <c r="D70" s="112" t="s">
        <v>369</v>
      </c>
      <c r="E70" s="112" t="s">
        <v>2168</v>
      </c>
      <c r="F70" s="112" t="s">
        <v>372</v>
      </c>
      <c r="G70" s="112" t="s">
        <v>518</v>
      </c>
      <c r="H70" s="112"/>
      <c r="I70" s="112" t="s">
        <v>573</v>
      </c>
      <c r="J70" s="112">
        <v>4904</v>
      </c>
      <c r="K70" s="112">
        <v>0</v>
      </c>
      <c r="L70" s="112"/>
      <c r="M70" s="115" t="s">
        <v>2028</v>
      </c>
      <c r="N70" s="114">
        <v>36689</v>
      </c>
      <c r="O70" s="117">
        <v>1273.26</v>
      </c>
      <c r="P70" s="113" t="s">
        <v>323</v>
      </c>
      <c r="Q70" s="112" t="s">
        <v>3221</v>
      </c>
    </row>
    <row r="71" spans="1:17" ht="78.75" customHeight="1" x14ac:dyDescent="0.2">
      <c r="A71" s="112">
        <v>5111</v>
      </c>
      <c r="B71" s="113">
        <v>61</v>
      </c>
      <c r="C71" s="163" t="s">
        <v>964</v>
      </c>
      <c r="D71" s="112" t="s">
        <v>473</v>
      </c>
      <c r="E71" s="112" t="s">
        <v>2168</v>
      </c>
      <c r="F71" s="112" t="s">
        <v>372</v>
      </c>
      <c r="G71" s="112" t="s">
        <v>519</v>
      </c>
      <c r="H71" s="112"/>
      <c r="I71" s="112" t="s">
        <v>573</v>
      </c>
      <c r="J71" s="112">
        <v>4904</v>
      </c>
      <c r="K71" s="112">
        <v>0</v>
      </c>
      <c r="L71" s="112"/>
      <c r="M71" s="115" t="s">
        <v>2026</v>
      </c>
      <c r="N71" s="114">
        <v>36689</v>
      </c>
      <c r="O71" s="117">
        <v>282.17</v>
      </c>
      <c r="P71" s="113" t="s">
        <v>323</v>
      </c>
      <c r="Q71" s="112" t="s">
        <v>3221</v>
      </c>
    </row>
    <row r="72" spans="1:17" ht="78.75" customHeight="1" x14ac:dyDescent="0.2">
      <c r="A72" s="112">
        <v>5111</v>
      </c>
      <c r="B72" s="113">
        <v>62</v>
      </c>
      <c r="C72" s="163" t="s">
        <v>965</v>
      </c>
      <c r="D72" s="112" t="s">
        <v>534</v>
      </c>
      <c r="E72" s="112" t="s">
        <v>2168</v>
      </c>
      <c r="F72" s="112" t="s">
        <v>372</v>
      </c>
      <c r="G72" s="112" t="s">
        <v>522</v>
      </c>
      <c r="H72" s="112"/>
      <c r="I72" s="112" t="s">
        <v>573</v>
      </c>
      <c r="J72" s="112">
        <v>4904</v>
      </c>
      <c r="K72" s="112">
        <v>0</v>
      </c>
      <c r="L72" s="112"/>
      <c r="M72" s="115" t="s">
        <v>2028</v>
      </c>
      <c r="N72" s="114">
        <v>36689</v>
      </c>
      <c r="O72" s="117">
        <v>557.75</v>
      </c>
      <c r="P72" s="113" t="s">
        <v>323</v>
      </c>
      <c r="Q72" s="112" t="s">
        <v>3221</v>
      </c>
    </row>
    <row r="73" spans="1:17" ht="78.75" customHeight="1" x14ac:dyDescent="0.2">
      <c r="A73" s="112">
        <v>5111</v>
      </c>
      <c r="B73" s="113">
        <v>63</v>
      </c>
      <c r="C73" s="163" t="s">
        <v>968</v>
      </c>
      <c r="D73" s="112" t="s">
        <v>75</v>
      </c>
      <c r="E73" s="112" t="s">
        <v>2168</v>
      </c>
      <c r="F73" s="112" t="s">
        <v>372</v>
      </c>
      <c r="G73" s="112" t="s">
        <v>520</v>
      </c>
      <c r="H73" s="112"/>
      <c r="I73" s="112" t="s">
        <v>88</v>
      </c>
      <c r="J73" s="112">
        <v>4904</v>
      </c>
      <c r="K73" s="112">
        <v>0</v>
      </c>
      <c r="L73" s="112"/>
      <c r="M73" s="115" t="s">
        <v>2028</v>
      </c>
      <c r="N73" s="114">
        <v>36689</v>
      </c>
      <c r="O73" s="117">
        <v>350.75</v>
      </c>
      <c r="P73" s="113" t="s">
        <v>323</v>
      </c>
      <c r="Q73" s="112" t="s">
        <v>3221</v>
      </c>
    </row>
    <row r="74" spans="1:17" ht="78.75" customHeight="1" x14ac:dyDescent="0.2">
      <c r="A74" s="112">
        <v>5111</v>
      </c>
      <c r="B74" s="113">
        <v>64</v>
      </c>
      <c r="C74" s="163" t="s">
        <v>969</v>
      </c>
      <c r="D74" s="112" t="s">
        <v>75</v>
      </c>
      <c r="E74" s="112" t="s">
        <v>2168</v>
      </c>
      <c r="F74" s="112" t="s">
        <v>372</v>
      </c>
      <c r="G74" s="112" t="s">
        <v>520</v>
      </c>
      <c r="H74" s="112"/>
      <c r="I74" s="112" t="s">
        <v>88</v>
      </c>
      <c r="J74" s="112">
        <v>4904</v>
      </c>
      <c r="K74" s="112">
        <v>0</v>
      </c>
      <c r="L74" s="112"/>
      <c r="M74" s="115" t="s">
        <v>2028</v>
      </c>
      <c r="N74" s="114">
        <v>36689</v>
      </c>
      <c r="O74" s="117">
        <v>350.75</v>
      </c>
      <c r="P74" s="113" t="s">
        <v>323</v>
      </c>
      <c r="Q74" s="112" t="s">
        <v>3221</v>
      </c>
    </row>
    <row r="75" spans="1:17" ht="66" customHeight="1" x14ac:dyDescent="0.2">
      <c r="A75" s="112">
        <v>5111</v>
      </c>
      <c r="B75" s="113">
        <v>65</v>
      </c>
      <c r="C75" s="163" t="s">
        <v>970</v>
      </c>
      <c r="D75" s="112" t="s">
        <v>75</v>
      </c>
      <c r="E75" s="112" t="s">
        <v>2168</v>
      </c>
      <c r="F75" s="112" t="s">
        <v>372</v>
      </c>
      <c r="G75" s="112" t="s">
        <v>520</v>
      </c>
      <c r="H75" s="112"/>
      <c r="I75" s="112" t="s">
        <v>88</v>
      </c>
      <c r="J75" s="112">
        <v>4904</v>
      </c>
      <c r="K75" s="112">
        <v>0</v>
      </c>
      <c r="L75" s="112"/>
      <c r="M75" s="115" t="s">
        <v>2028</v>
      </c>
      <c r="N75" s="114">
        <v>36689</v>
      </c>
      <c r="O75" s="117">
        <v>350.75</v>
      </c>
      <c r="P75" s="113" t="s">
        <v>323</v>
      </c>
      <c r="Q75" s="112" t="s">
        <v>3221</v>
      </c>
    </row>
    <row r="76" spans="1:17" ht="78.75" customHeight="1" x14ac:dyDescent="0.2">
      <c r="A76" s="112">
        <v>5111</v>
      </c>
      <c r="B76" s="113">
        <v>66</v>
      </c>
      <c r="C76" s="163" t="s">
        <v>971</v>
      </c>
      <c r="D76" s="112" t="s">
        <v>75</v>
      </c>
      <c r="E76" s="112" t="s">
        <v>2168</v>
      </c>
      <c r="F76" s="112" t="s">
        <v>372</v>
      </c>
      <c r="G76" s="112" t="s">
        <v>520</v>
      </c>
      <c r="H76" s="112"/>
      <c r="I76" s="112" t="s">
        <v>88</v>
      </c>
      <c r="J76" s="112">
        <v>4904</v>
      </c>
      <c r="K76" s="112">
        <v>0</v>
      </c>
      <c r="L76" s="112"/>
      <c r="M76" s="115" t="s">
        <v>2028</v>
      </c>
      <c r="N76" s="114">
        <v>36689</v>
      </c>
      <c r="O76" s="117">
        <v>350.75</v>
      </c>
      <c r="P76" s="113" t="s">
        <v>323</v>
      </c>
      <c r="Q76" s="112" t="s">
        <v>3221</v>
      </c>
    </row>
    <row r="77" spans="1:17" s="80" customFormat="1" ht="62.25" customHeight="1" x14ac:dyDescent="0.2">
      <c r="A77" s="112">
        <v>5111</v>
      </c>
      <c r="B77" s="113">
        <v>67</v>
      </c>
      <c r="C77" s="163" t="s">
        <v>974</v>
      </c>
      <c r="D77" s="112" t="s">
        <v>572</v>
      </c>
      <c r="E77" s="112" t="s">
        <v>2168</v>
      </c>
      <c r="F77" s="112" t="s">
        <v>372</v>
      </c>
      <c r="G77" s="112" t="s">
        <v>521</v>
      </c>
      <c r="H77" s="112"/>
      <c r="I77" s="112" t="s">
        <v>88</v>
      </c>
      <c r="J77" s="112">
        <v>4904</v>
      </c>
      <c r="K77" s="112">
        <v>0</v>
      </c>
      <c r="L77" s="112"/>
      <c r="M77" s="115" t="s">
        <v>2028</v>
      </c>
      <c r="N77" s="114">
        <v>36689</v>
      </c>
      <c r="O77" s="117">
        <v>1483.5</v>
      </c>
      <c r="P77" s="113" t="s">
        <v>323</v>
      </c>
      <c r="Q77" s="112" t="s">
        <v>3221</v>
      </c>
    </row>
    <row r="78" spans="1:17" s="80" customFormat="1" ht="45.75" customHeight="1" x14ac:dyDescent="0.2">
      <c r="A78" s="112">
        <v>5111</v>
      </c>
      <c r="B78" s="113">
        <v>68</v>
      </c>
      <c r="C78" s="163" t="s">
        <v>972</v>
      </c>
      <c r="D78" s="112" t="s">
        <v>278</v>
      </c>
      <c r="E78" s="112" t="s">
        <v>2168</v>
      </c>
      <c r="F78" s="112"/>
      <c r="G78" s="112"/>
      <c r="H78" s="112"/>
      <c r="I78" s="112" t="s">
        <v>88</v>
      </c>
      <c r="J78" s="112">
        <v>5360</v>
      </c>
      <c r="K78" s="112">
        <v>3622</v>
      </c>
      <c r="L78" s="112" t="s">
        <v>116</v>
      </c>
      <c r="M78" s="115" t="s">
        <v>208</v>
      </c>
      <c r="N78" s="114">
        <v>38574</v>
      </c>
      <c r="O78" s="117">
        <v>353.05</v>
      </c>
      <c r="P78" s="113" t="s">
        <v>323</v>
      </c>
      <c r="Q78" s="112" t="s">
        <v>3221</v>
      </c>
    </row>
    <row r="79" spans="1:17" s="80" customFormat="1" ht="91.5" customHeight="1" x14ac:dyDescent="0.2">
      <c r="A79" s="112">
        <v>51501</v>
      </c>
      <c r="B79" s="113">
        <v>69</v>
      </c>
      <c r="C79" s="163" t="s">
        <v>3947</v>
      </c>
      <c r="D79" s="112" t="s">
        <v>3920</v>
      </c>
      <c r="E79" s="112" t="s">
        <v>3865</v>
      </c>
      <c r="F79" s="112" t="s">
        <v>1916</v>
      </c>
      <c r="G79" s="112" t="s">
        <v>3948</v>
      </c>
      <c r="H79" s="112" t="s">
        <v>3949</v>
      </c>
      <c r="I79" s="112" t="s">
        <v>530</v>
      </c>
      <c r="J79" s="112"/>
      <c r="K79" s="112"/>
      <c r="L79" s="112" t="s">
        <v>3767</v>
      </c>
      <c r="M79" s="115" t="s">
        <v>3929</v>
      </c>
      <c r="N79" s="114">
        <v>43530</v>
      </c>
      <c r="O79" s="117">
        <v>14743.6</v>
      </c>
      <c r="P79" s="113" t="s">
        <v>3862</v>
      </c>
      <c r="Q79" s="112" t="s">
        <v>3221</v>
      </c>
    </row>
    <row r="80" spans="1:17" s="80" customFormat="1" ht="28.5" x14ac:dyDescent="0.2">
      <c r="A80" s="112">
        <v>51501</v>
      </c>
      <c r="B80" s="113">
        <v>70</v>
      </c>
      <c r="C80" s="163" t="s">
        <v>4330</v>
      </c>
      <c r="D80" s="112" t="s">
        <v>4331</v>
      </c>
      <c r="E80" s="112" t="s">
        <v>2168</v>
      </c>
      <c r="F80" s="112" t="s">
        <v>4332</v>
      </c>
      <c r="G80" s="112" t="s">
        <v>4333</v>
      </c>
      <c r="H80" s="112" t="s">
        <v>4334</v>
      </c>
      <c r="I80" s="112" t="s">
        <v>88</v>
      </c>
      <c r="J80" s="112">
        <v>1931</v>
      </c>
      <c r="K80" s="112">
        <v>4062374723</v>
      </c>
      <c r="L80" s="112" t="s">
        <v>3939</v>
      </c>
      <c r="M80" s="115">
        <v>656</v>
      </c>
      <c r="N80" s="114">
        <v>43949</v>
      </c>
      <c r="O80" s="117">
        <v>16607.150000000001</v>
      </c>
      <c r="P80" s="113" t="s">
        <v>26</v>
      </c>
      <c r="Q80" s="112" t="s">
        <v>3221</v>
      </c>
    </row>
    <row r="81" spans="1:17" s="80" customFormat="1" ht="69.75" customHeight="1" x14ac:dyDescent="0.2">
      <c r="A81" s="112">
        <v>51901</v>
      </c>
      <c r="B81" s="113">
        <v>71</v>
      </c>
      <c r="C81" s="163" t="s">
        <v>4429</v>
      </c>
      <c r="D81" s="112" t="s">
        <v>4430</v>
      </c>
      <c r="E81" s="112" t="s">
        <v>3865</v>
      </c>
      <c r="F81" s="112" t="s">
        <v>3529</v>
      </c>
      <c r="G81" s="112" t="s">
        <v>4431</v>
      </c>
      <c r="H81" s="112" t="s">
        <v>4432</v>
      </c>
      <c r="I81" s="112" t="s">
        <v>530</v>
      </c>
      <c r="J81" s="112">
        <v>4744</v>
      </c>
      <c r="K81" s="112">
        <v>4064698616</v>
      </c>
      <c r="L81" s="112" t="s">
        <v>3939</v>
      </c>
      <c r="M81" s="115">
        <v>719</v>
      </c>
      <c r="N81" s="114">
        <v>44118</v>
      </c>
      <c r="O81" s="117">
        <v>5871.16</v>
      </c>
      <c r="P81" s="113" t="s">
        <v>26</v>
      </c>
      <c r="Q81" s="112" t="s">
        <v>3221</v>
      </c>
    </row>
    <row r="82" spans="1:17" s="80" customFormat="1" ht="28.5" x14ac:dyDescent="0.2">
      <c r="A82" s="112">
        <v>51501</v>
      </c>
      <c r="B82" s="113">
        <v>72</v>
      </c>
      <c r="C82" s="163" t="s">
        <v>4774</v>
      </c>
      <c r="D82" s="112" t="s">
        <v>4301</v>
      </c>
      <c r="E82" s="112" t="s">
        <v>2168</v>
      </c>
      <c r="F82" s="112" t="s">
        <v>426</v>
      </c>
      <c r="G82" s="112" t="s">
        <v>4762</v>
      </c>
      <c r="H82" s="112" t="s">
        <v>4775</v>
      </c>
      <c r="I82" s="112" t="s">
        <v>530</v>
      </c>
      <c r="J82" s="112">
        <v>2016</v>
      </c>
      <c r="K82" s="112">
        <v>4064698566</v>
      </c>
      <c r="L82" s="112" t="s">
        <v>4476</v>
      </c>
      <c r="M82" s="115">
        <v>140</v>
      </c>
      <c r="N82" s="114">
        <v>44299</v>
      </c>
      <c r="O82" s="117">
        <v>20880</v>
      </c>
      <c r="P82" s="113" t="s">
        <v>26</v>
      </c>
      <c r="Q82" s="112" t="s">
        <v>3221</v>
      </c>
    </row>
    <row r="83" spans="1:17" s="80" customFormat="1" ht="53.25" customHeight="1" x14ac:dyDescent="0.2">
      <c r="A83" s="112">
        <v>51901</v>
      </c>
      <c r="B83" s="113">
        <v>73</v>
      </c>
      <c r="C83" s="163" t="s">
        <v>4783</v>
      </c>
      <c r="D83" s="112" t="s">
        <v>4777</v>
      </c>
      <c r="E83" s="112" t="s">
        <v>4778</v>
      </c>
      <c r="F83" s="112" t="s">
        <v>3267</v>
      </c>
      <c r="G83" s="112" t="s">
        <v>4779</v>
      </c>
      <c r="H83" s="112" t="s">
        <v>4784</v>
      </c>
      <c r="I83" s="112" t="s">
        <v>530</v>
      </c>
      <c r="J83" s="112">
        <v>2038</v>
      </c>
      <c r="K83" s="112">
        <v>4064698566</v>
      </c>
      <c r="L83" s="112" t="s">
        <v>4781</v>
      </c>
      <c r="M83" s="115" t="s">
        <v>4782</v>
      </c>
      <c r="N83" s="114">
        <v>44300</v>
      </c>
      <c r="O83" s="117">
        <v>12238</v>
      </c>
      <c r="P83" s="113" t="s">
        <v>26</v>
      </c>
      <c r="Q83" s="112" t="s">
        <v>3221</v>
      </c>
    </row>
    <row r="84" spans="1:17" s="283" customFormat="1" ht="86.25" customHeight="1" x14ac:dyDescent="0.2">
      <c r="A84" s="171">
        <v>51501</v>
      </c>
      <c r="B84" s="113">
        <v>74</v>
      </c>
      <c r="C84" s="185" t="s">
        <v>5344</v>
      </c>
      <c r="D84" s="171" t="s">
        <v>5343</v>
      </c>
      <c r="E84" s="171" t="s">
        <v>2169</v>
      </c>
      <c r="F84" s="171" t="s">
        <v>426</v>
      </c>
      <c r="G84" s="171" t="s">
        <v>5347</v>
      </c>
      <c r="H84" s="171" t="s">
        <v>5346</v>
      </c>
      <c r="I84" s="171" t="s">
        <v>4124</v>
      </c>
      <c r="J84" s="171">
        <v>3045</v>
      </c>
      <c r="K84" s="171">
        <v>4066371956</v>
      </c>
      <c r="L84" s="171" t="s">
        <v>5282</v>
      </c>
      <c r="M84" s="172" t="s">
        <v>5310</v>
      </c>
      <c r="N84" s="173">
        <v>44749</v>
      </c>
      <c r="O84" s="174">
        <v>10284.56</v>
      </c>
      <c r="P84" s="171" t="s">
        <v>26</v>
      </c>
      <c r="Q84" s="171" t="s">
        <v>3221</v>
      </c>
    </row>
    <row r="85" spans="1:17" s="80" customFormat="1" ht="86.25" customHeight="1" x14ac:dyDescent="0.2">
      <c r="A85" s="112">
        <v>51501</v>
      </c>
      <c r="B85" s="113">
        <v>75</v>
      </c>
      <c r="C85" s="163" t="s">
        <v>5460</v>
      </c>
      <c r="D85" s="112" t="s">
        <v>5461</v>
      </c>
      <c r="E85" s="112" t="s">
        <v>2169</v>
      </c>
      <c r="F85" s="112" t="s">
        <v>1980</v>
      </c>
      <c r="G85" s="167" t="s">
        <v>5462</v>
      </c>
      <c r="H85" s="112" t="s">
        <v>5463</v>
      </c>
      <c r="I85" s="112" t="s">
        <v>530</v>
      </c>
      <c r="J85" s="112">
        <v>4637</v>
      </c>
      <c r="K85" s="112">
        <v>4066371998</v>
      </c>
      <c r="L85" s="112" t="s">
        <v>5562</v>
      </c>
      <c r="M85" s="115" t="s">
        <v>5464</v>
      </c>
      <c r="N85" s="114">
        <v>44852</v>
      </c>
      <c r="O85" s="117">
        <v>37816</v>
      </c>
      <c r="P85" s="112" t="s">
        <v>26</v>
      </c>
      <c r="Q85" s="112" t="s">
        <v>3221</v>
      </c>
    </row>
    <row r="86" spans="1:17" ht="71.25" customHeight="1" x14ac:dyDescent="0.2">
      <c r="A86" s="112">
        <v>51101</v>
      </c>
      <c r="B86" s="113">
        <v>76</v>
      </c>
      <c r="C86" s="163" t="s">
        <v>5481</v>
      </c>
      <c r="D86" s="112" t="s">
        <v>5473</v>
      </c>
      <c r="E86" s="112" t="s">
        <v>2167</v>
      </c>
      <c r="F86" s="112" t="s">
        <v>5476</v>
      </c>
      <c r="G86" s="112"/>
      <c r="H86" s="112"/>
      <c r="I86" s="112" t="s">
        <v>88</v>
      </c>
      <c r="J86" s="112">
        <v>4694</v>
      </c>
      <c r="K86" s="112">
        <v>4067361592</v>
      </c>
      <c r="L86" s="112" t="s">
        <v>5474</v>
      </c>
      <c r="M86" s="115" t="s">
        <v>5475</v>
      </c>
      <c r="N86" s="114">
        <v>44854</v>
      </c>
      <c r="O86" s="117">
        <v>11576.94</v>
      </c>
      <c r="P86" s="113" t="s">
        <v>26</v>
      </c>
      <c r="Q86" s="112" t="s">
        <v>3221</v>
      </c>
    </row>
    <row r="87" spans="1:17" s="80" customFormat="1" ht="87" customHeight="1" x14ac:dyDescent="0.2">
      <c r="A87" s="112">
        <v>51101</v>
      </c>
      <c r="B87" s="113">
        <v>77</v>
      </c>
      <c r="C87" s="163" t="s">
        <v>5530</v>
      </c>
      <c r="D87" s="112" t="s">
        <v>5524</v>
      </c>
      <c r="E87" s="112" t="s">
        <v>2167</v>
      </c>
      <c r="F87" s="112"/>
      <c r="G87" s="112"/>
      <c r="H87" s="112"/>
      <c r="I87" s="112"/>
      <c r="J87" s="112">
        <v>4694</v>
      </c>
      <c r="K87" s="112">
        <v>4067361592</v>
      </c>
      <c r="L87" s="112" t="s">
        <v>5474</v>
      </c>
      <c r="M87" s="115" t="s">
        <v>5475</v>
      </c>
      <c r="N87" s="114">
        <v>44854</v>
      </c>
      <c r="O87" s="117">
        <v>10358.799999999999</v>
      </c>
      <c r="P87" s="113" t="s">
        <v>26</v>
      </c>
      <c r="Q87" s="112" t="s">
        <v>3221</v>
      </c>
    </row>
    <row r="88" spans="1:17" s="111" customFormat="1" ht="42" customHeight="1" x14ac:dyDescent="0.2">
      <c r="A88" s="377" t="s">
        <v>5242</v>
      </c>
      <c r="B88" s="378"/>
      <c r="C88" s="378"/>
      <c r="D88" s="386"/>
      <c r="E88" s="386"/>
      <c r="F88" s="386"/>
      <c r="G88" s="386"/>
      <c r="H88" s="386"/>
      <c r="I88" s="386"/>
      <c r="J88" s="386"/>
      <c r="K88" s="386"/>
      <c r="L88" s="386"/>
      <c r="M88" s="386"/>
      <c r="N88" s="386"/>
      <c r="O88" s="386"/>
      <c r="P88" s="386"/>
      <c r="Q88" s="386"/>
    </row>
    <row r="89" spans="1:17" s="111" customFormat="1" ht="87" customHeight="1" x14ac:dyDescent="0.2">
      <c r="A89" s="112">
        <v>5111</v>
      </c>
      <c r="B89" s="113">
        <v>78</v>
      </c>
      <c r="C89" s="163" t="s">
        <v>952</v>
      </c>
      <c r="D89" s="112" t="s">
        <v>525</v>
      </c>
      <c r="E89" s="112" t="s">
        <v>2169</v>
      </c>
      <c r="F89" s="112" t="s">
        <v>220</v>
      </c>
      <c r="G89" s="112">
        <v>1003</v>
      </c>
      <c r="H89" s="112"/>
      <c r="I89" s="112" t="s">
        <v>381</v>
      </c>
      <c r="J89" s="112">
        <v>2419</v>
      </c>
      <c r="K89" s="112">
        <v>8292</v>
      </c>
      <c r="L89" s="112" t="s">
        <v>128</v>
      </c>
      <c r="M89" s="115" t="s">
        <v>2006</v>
      </c>
      <c r="N89" s="114">
        <v>37378</v>
      </c>
      <c r="O89" s="117">
        <v>1495</v>
      </c>
      <c r="P89" s="113" t="s">
        <v>323</v>
      </c>
      <c r="Q89" s="112" t="s">
        <v>5316</v>
      </c>
    </row>
    <row r="90" spans="1:17" s="111" customFormat="1" ht="87" customHeight="1" x14ac:dyDescent="0.2">
      <c r="A90" s="171">
        <v>51101</v>
      </c>
      <c r="B90" s="175">
        <v>79</v>
      </c>
      <c r="C90" s="183" t="s">
        <v>4503</v>
      </c>
      <c r="D90" s="171" t="s">
        <v>4479</v>
      </c>
      <c r="E90" s="171" t="s">
        <v>2167</v>
      </c>
      <c r="F90" s="171" t="s">
        <v>467</v>
      </c>
      <c r="G90" s="171" t="s">
        <v>4480</v>
      </c>
      <c r="H90" s="171"/>
      <c r="I90" s="171" t="s">
        <v>4481</v>
      </c>
      <c r="J90" s="171">
        <v>6243</v>
      </c>
      <c r="K90" s="171">
        <v>4064698533</v>
      </c>
      <c r="L90" s="171" t="s">
        <v>4476</v>
      </c>
      <c r="M90" s="172" t="s">
        <v>1850</v>
      </c>
      <c r="N90" s="173">
        <v>44195</v>
      </c>
      <c r="O90" s="174">
        <v>2053.1999999999998</v>
      </c>
      <c r="P90" s="175" t="s">
        <v>26</v>
      </c>
      <c r="Q90" s="112" t="s">
        <v>5316</v>
      </c>
    </row>
    <row r="91" spans="1:17" s="111" customFormat="1" ht="87" customHeight="1" x14ac:dyDescent="0.2">
      <c r="A91" s="112">
        <v>51501</v>
      </c>
      <c r="B91" s="113">
        <v>80</v>
      </c>
      <c r="C91" s="183" t="s">
        <v>5314</v>
      </c>
      <c r="D91" s="112" t="s">
        <v>5301</v>
      </c>
      <c r="E91" s="112" t="s">
        <v>2169</v>
      </c>
      <c r="F91" s="112" t="s">
        <v>5302</v>
      </c>
      <c r="G91" s="112" t="s">
        <v>5304</v>
      </c>
      <c r="H91" s="112" t="s">
        <v>5315</v>
      </c>
      <c r="I91" s="112" t="s">
        <v>3972</v>
      </c>
      <c r="J91" s="112">
        <v>3044</v>
      </c>
      <c r="K91" s="112">
        <v>4066371998</v>
      </c>
      <c r="L91" s="112" t="s">
        <v>5282</v>
      </c>
      <c r="M91" s="115" t="s">
        <v>5288</v>
      </c>
      <c r="N91" s="114">
        <v>44749</v>
      </c>
      <c r="O91" s="117">
        <v>9164</v>
      </c>
      <c r="P91" s="112" t="s">
        <v>3862</v>
      </c>
      <c r="Q91" s="112" t="s">
        <v>5316</v>
      </c>
    </row>
    <row r="92" spans="1:17" ht="42.75" x14ac:dyDescent="0.2">
      <c r="A92" s="112">
        <v>51501</v>
      </c>
      <c r="B92" s="175">
        <v>81</v>
      </c>
      <c r="C92" s="183" t="s">
        <v>5317</v>
      </c>
      <c r="D92" s="112" t="s">
        <v>5276</v>
      </c>
      <c r="E92" s="112" t="s">
        <v>2169</v>
      </c>
      <c r="F92" s="112" t="s">
        <v>5285</v>
      </c>
      <c r="G92" s="112" t="s">
        <v>5377</v>
      </c>
      <c r="H92" s="112" t="s">
        <v>5318</v>
      </c>
      <c r="I92" s="112" t="s">
        <v>88</v>
      </c>
      <c r="J92" s="112">
        <v>3044</v>
      </c>
      <c r="K92" s="112">
        <v>4066371998</v>
      </c>
      <c r="L92" s="112" t="s">
        <v>5282</v>
      </c>
      <c r="M92" s="115" t="s">
        <v>5288</v>
      </c>
      <c r="N92" s="114">
        <v>44749</v>
      </c>
      <c r="O92" s="117">
        <v>6786</v>
      </c>
      <c r="P92" s="112" t="s">
        <v>3862</v>
      </c>
      <c r="Q92" s="112" t="s">
        <v>5316</v>
      </c>
    </row>
    <row r="93" spans="1:17" ht="85.5" x14ac:dyDescent="0.2">
      <c r="A93" s="112">
        <v>54103</v>
      </c>
      <c r="B93" s="113">
        <v>82</v>
      </c>
      <c r="C93" s="163" t="s">
        <v>5231</v>
      </c>
      <c r="D93" s="112" t="s">
        <v>5234</v>
      </c>
      <c r="E93" s="112" t="s">
        <v>2167</v>
      </c>
      <c r="F93" s="112" t="s">
        <v>5235</v>
      </c>
      <c r="G93" s="112">
        <v>2022</v>
      </c>
      <c r="H93" s="112" t="s">
        <v>5232</v>
      </c>
      <c r="I93" s="112" t="s">
        <v>530</v>
      </c>
      <c r="J93" s="112">
        <v>3047</v>
      </c>
      <c r="K93" s="112">
        <v>4067361600</v>
      </c>
      <c r="L93" s="112" t="s">
        <v>5233</v>
      </c>
      <c r="M93" s="115" t="s">
        <v>5327</v>
      </c>
      <c r="N93" s="114">
        <v>44771</v>
      </c>
      <c r="O93" s="117">
        <v>32990</v>
      </c>
      <c r="P93" s="113" t="s">
        <v>26</v>
      </c>
      <c r="Q93" s="112" t="s">
        <v>5316</v>
      </c>
    </row>
    <row r="94" spans="1:17" ht="64.5" customHeight="1" x14ac:dyDescent="0.2">
      <c r="A94" s="112">
        <v>54103</v>
      </c>
      <c r="B94" s="175">
        <v>83</v>
      </c>
      <c r="C94" s="163" t="s">
        <v>5236</v>
      </c>
      <c r="D94" s="112" t="s">
        <v>5234</v>
      </c>
      <c r="E94" s="112" t="s">
        <v>2167</v>
      </c>
      <c r="F94" s="112" t="s">
        <v>5235</v>
      </c>
      <c r="G94" s="112">
        <v>2022</v>
      </c>
      <c r="H94" s="112" t="s">
        <v>5237</v>
      </c>
      <c r="I94" s="112" t="s">
        <v>530</v>
      </c>
      <c r="J94" s="112">
        <v>3047</v>
      </c>
      <c r="K94" s="112">
        <v>4067361600</v>
      </c>
      <c r="L94" s="112" t="s">
        <v>5233</v>
      </c>
      <c r="M94" s="115" t="s">
        <v>5326</v>
      </c>
      <c r="N94" s="114">
        <v>44771</v>
      </c>
      <c r="O94" s="117">
        <v>32990</v>
      </c>
      <c r="P94" s="113" t="s">
        <v>26</v>
      </c>
      <c r="Q94" s="112" t="s">
        <v>5316</v>
      </c>
    </row>
    <row r="95" spans="1:17" s="80" customFormat="1" ht="25.5" x14ac:dyDescent="0.2">
      <c r="A95" s="387" t="s">
        <v>5243</v>
      </c>
      <c r="B95" s="386"/>
      <c r="C95" s="386"/>
      <c r="D95" s="386"/>
      <c r="E95" s="386"/>
      <c r="F95" s="386"/>
      <c r="G95" s="386"/>
      <c r="H95" s="386"/>
      <c r="I95" s="386"/>
      <c r="J95" s="386"/>
      <c r="K95" s="386"/>
      <c r="L95" s="386"/>
      <c r="M95" s="386"/>
      <c r="N95" s="386"/>
      <c r="O95" s="386"/>
      <c r="P95" s="386"/>
      <c r="Q95" s="386"/>
    </row>
    <row r="96" spans="1:17" ht="42.75" x14ac:dyDescent="0.2">
      <c r="A96" s="112">
        <v>5151</v>
      </c>
      <c r="B96" s="113">
        <v>84</v>
      </c>
      <c r="C96" s="163" t="s">
        <v>3195</v>
      </c>
      <c r="D96" s="112" t="s">
        <v>3196</v>
      </c>
      <c r="E96" s="112" t="s">
        <v>2169</v>
      </c>
      <c r="F96" s="112" t="s">
        <v>1854</v>
      </c>
      <c r="G96" s="112" t="s">
        <v>3197</v>
      </c>
      <c r="H96" s="112" t="s">
        <v>3198</v>
      </c>
      <c r="I96" s="112" t="s">
        <v>88</v>
      </c>
      <c r="J96" s="112">
        <v>732</v>
      </c>
      <c r="K96" s="112">
        <v>26629</v>
      </c>
      <c r="L96" s="112" t="s">
        <v>3199</v>
      </c>
      <c r="M96" s="115" t="s">
        <v>2130</v>
      </c>
      <c r="N96" s="114">
        <v>42430</v>
      </c>
      <c r="O96" s="117">
        <v>12934</v>
      </c>
      <c r="P96" s="113" t="s">
        <v>26</v>
      </c>
      <c r="Q96" s="112" t="s">
        <v>4934</v>
      </c>
    </row>
    <row r="97" spans="1:17" ht="42.75" x14ac:dyDescent="0.2">
      <c r="A97" s="112">
        <v>5151</v>
      </c>
      <c r="B97" s="113">
        <v>85</v>
      </c>
      <c r="C97" s="163" t="s">
        <v>3486</v>
      </c>
      <c r="D97" s="112" t="s">
        <v>384</v>
      </c>
      <c r="E97" s="112" t="s">
        <v>2168</v>
      </c>
      <c r="F97" s="112" t="s">
        <v>550</v>
      </c>
      <c r="G97" s="112" t="s">
        <v>3493</v>
      </c>
      <c r="H97" s="112" t="s">
        <v>3494</v>
      </c>
      <c r="I97" s="112" t="s">
        <v>3490</v>
      </c>
      <c r="J97" s="112" t="s">
        <v>3495</v>
      </c>
      <c r="K97" s="112" t="s">
        <v>3496</v>
      </c>
      <c r="L97" s="112" t="s">
        <v>3492</v>
      </c>
      <c r="M97" s="115" t="s">
        <v>3497</v>
      </c>
      <c r="N97" s="114">
        <v>42779</v>
      </c>
      <c r="O97" s="117">
        <v>4814.54</v>
      </c>
      <c r="P97" s="113" t="s">
        <v>214</v>
      </c>
      <c r="Q97" s="112" t="s">
        <v>4934</v>
      </c>
    </row>
    <row r="98" spans="1:17" ht="25.5" x14ac:dyDescent="0.2">
      <c r="A98" s="377" t="s">
        <v>4925</v>
      </c>
      <c r="B98" s="378"/>
      <c r="C98" s="378"/>
      <c r="D98" s="378"/>
      <c r="E98" s="378"/>
      <c r="F98" s="378"/>
      <c r="G98" s="378"/>
      <c r="H98" s="378"/>
      <c r="I98" s="378"/>
      <c r="J98" s="378"/>
      <c r="K98" s="378"/>
      <c r="L98" s="378"/>
      <c r="M98" s="378"/>
      <c r="N98" s="378"/>
      <c r="O98" s="378"/>
      <c r="P98" s="378"/>
      <c r="Q98" s="378"/>
    </row>
    <row r="99" spans="1:17" ht="27" customHeight="1" x14ac:dyDescent="0.2">
      <c r="A99" s="112">
        <v>5111</v>
      </c>
      <c r="B99" s="113">
        <v>86</v>
      </c>
      <c r="C99" s="163" t="s">
        <v>1655</v>
      </c>
      <c r="D99" s="112" t="s">
        <v>447</v>
      </c>
      <c r="E99" s="112" t="s">
        <v>2168</v>
      </c>
      <c r="F99" s="112"/>
      <c r="G99" s="112"/>
      <c r="H99" s="112"/>
      <c r="I99" s="112" t="s">
        <v>468</v>
      </c>
      <c r="J99" s="112">
        <v>0</v>
      </c>
      <c r="K99" s="112">
        <v>0</v>
      </c>
      <c r="L99" s="112"/>
      <c r="M99" s="115"/>
      <c r="N99" s="114">
        <v>35795</v>
      </c>
      <c r="O99" s="117">
        <v>437</v>
      </c>
      <c r="P99" s="113" t="s">
        <v>323</v>
      </c>
      <c r="Q99" s="112" t="s">
        <v>3223</v>
      </c>
    </row>
    <row r="100" spans="1:17" ht="25.5" x14ac:dyDescent="0.2">
      <c r="A100" s="377" t="s">
        <v>4926</v>
      </c>
      <c r="B100" s="378"/>
      <c r="C100" s="378"/>
      <c r="D100" s="378"/>
      <c r="E100" s="378"/>
      <c r="F100" s="378"/>
      <c r="G100" s="378"/>
      <c r="H100" s="378"/>
      <c r="I100" s="378"/>
      <c r="J100" s="378"/>
      <c r="K100" s="378"/>
      <c r="L100" s="378"/>
      <c r="M100" s="378"/>
      <c r="N100" s="378"/>
      <c r="O100" s="378"/>
      <c r="P100" s="378"/>
      <c r="Q100" s="378"/>
    </row>
    <row r="101" spans="1:17" ht="71.25" x14ac:dyDescent="0.2">
      <c r="A101" s="112">
        <v>5191</v>
      </c>
      <c r="B101" s="113">
        <v>87</v>
      </c>
      <c r="C101" s="163" t="s">
        <v>960</v>
      </c>
      <c r="D101" s="112" t="s">
        <v>78</v>
      </c>
      <c r="E101" s="112" t="s">
        <v>2168</v>
      </c>
      <c r="F101" s="112" t="s">
        <v>435</v>
      </c>
      <c r="G101" s="112" t="s">
        <v>407</v>
      </c>
      <c r="H101" s="112">
        <v>7599102</v>
      </c>
      <c r="I101" s="112" t="s">
        <v>107</v>
      </c>
      <c r="J101" s="112">
        <v>6666</v>
      </c>
      <c r="K101" s="112">
        <v>3910</v>
      </c>
      <c r="L101" s="112" t="s">
        <v>10</v>
      </c>
      <c r="M101" s="115" t="s">
        <v>585</v>
      </c>
      <c r="N101" s="114">
        <v>38637</v>
      </c>
      <c r="O101" s="117">
        <v>3795</v>
      </c>
      <c r="P101" s="113" t="s">
        <v>323</v>
      </c>
      <c r="Q101" s="112" t="s">
        <v>4935</v>
      </c>
    </row>
    <row r="102" spans="1:17" x14ac:dyDescent="0.2">
      <c r="N102" s="26" t="s">
        <v>200</v>
      </c>
      <c r="O102" s="27">
        <f>SUM(O101,O99,O96:O97,O89:O94,O62:O87,O51:O60,O34:O49,O26:O32,O7:O24)</f>
        <v>716571.86999999988</v>
      </c>
    </row>
    <row r="103" spans="1:17" x14ac:dyDescent="0.2">
      <c r="A103" s="50"/>
      <c r="C103" s="50"/>
      <c r="D103" s="14"/>
      <c r="E103" s="2"/>
      <c r="F103" s="2"/>
      <c r="G103" s="2"/>
      <c r="H103" s="2"/>
      <c r="I103" s="2"/>
      <c r="J103" s="14"/>
      <c r="K103" s="51"/>
      <c r="L103" s="52"/>
      <c r="M103" s="45"/>
      <c r="N103" s="176"/>
      <c r="O103" s="2"/>
      <c r="P103" s="54"/>
      <c r="Q103" s="54"/>
    </row>
    <row r="104" spans="1:17" x14ac:dyDescent="0.2">
      <c r="A104" s="50"/>
      <c r="C104" s="50"/>
      <c r="D104" s="14"/>
      <c r="E104" s="2"/>
      <c r="F104" s="2"/>
      <c r="G104" s="2"/>
      <c r="H104" s="2"/>
      <c r="I104" s="2"/>
      <c r="J104" s="14"/>
      <c r="K104" s="51"/>
      <c r="L104" s="52"/>
      <c r="M104" s="45"/>
      <c r="N104" s="176"/>
      <c r="O104" s="2"/>
      <c r="P104" s="54"/>
      <c r="Q104" s="54"/>
    </row>
    <row r="105" spans="1:17" x14ac:dyDescent="0.2">
      <c r="A105" s="50"/>
      <c r="C105" s="50"/>
      <c r="D105" s="14"/>
      <c r="E105" s="2"/>
      <c r="F105" s="2"/>
      <c r="G105" s="2"/>
      <c r="H105" s="2"/>
      <c r="I105" s="2"/>
      <c r="J105" s="14"/>
      <c r="K105" s="51"/>
      <c r="L105" s="52"/>
      <c r="M105" s="45"/>
      <c r="N105" s="176"/>
      <c r="O105" s="2"/>
      <c r="P105" s="54"/>
      <c r="Q105" s="54"/>
    </row>
    <row r="106" spans="1:17" x14ac:dyDescent="0.2">
      <c r="A106" s="50"/>
      <c r="C106" s="50"/>
      <c r="D106" s="14"/>
      <c r="E106" s="2"/>
      <c r="F106" s="2"/>
      <c r="G106" s="2"/>
      <c r="H106" s="2"/>
      <c r="I106" s="2"/>
      <c r="J106" s="14"/>
      <c r="K106" s="51"/>
      <c r="L106" s="52"/>
      <c r="M106" s="45"/>
      <c r="N106" s="53"/>
      <c r="O106" s="2"/>
      <c r="P106" s="54"/>
      <c r="Q106" s="54"/>
    </row>
    <row r="107" spans="1:17" x14ac:dyDescent="0.2">
      <c r="A107" s="50"/>
      <c r="C107" s="50"/>
      <c r="D107" s="14"/>
      <c r="E107" s="2"/>
      <c r="F107" s="2"/>
      <c r="G107" s="2"/>
      <c r="H107" s="2"/>
      <c r="I107" s="2"/>
      <c r="J107" s="14"/>
      <c r="K107" s="51"/>
      <c r="L107" s="52"/>
      <c r="M107" s="45"/>
      <c r="N107" s="53"/>
      <c r="O107" s="2"/>
      <c r="P107" s="54"/>
      <c r="Q107" s="54"/>
    </row>
    <row r="108" spans="1:17" x14ac:dyDescent="0.2">
      <c r="A108" s="50"/>
      <c r="C108" s="50"/>
      <c r="D108" s="14"/>
      <c r="E108" s="2"/>
      <c r="F108" s="2"/>
      <c r="G108" s="2"/>
      <c r="H108" s="2"/>
      <c r="I108" s="2"/>
      <c r="J108" s="14"/>
      <c r="K108" s="51"/>
      <c r="L108" s="52"/>
      <c r="M108" s="45"/>
      <c r="N108" s="53"/>
      <c r="O108" s="2"/>
      <c r="P108" s="54"/>
      <c r="Q108" s="54"/>
    </row>
    <row r="109" spans="1:17" x14ac:dyDescent="0.2">
      <c r="A109" s="50"/>
      <c r="C109" s="50"/>
      <c r="D109" s="14"/>
      <c r="E109" s="2"/>
      <c r="F109" s="2"/>
      <c r="G109" s="2"/>
      <c r="H109" s="2"/>
      <c r="I109" s="2"/>
      <c r="J109" s="14"/>
      <c r="K109" s="51"/>
      <c r="L109" s="52"/>
      <c r="M109" s="45"/>
      <c r="N109" s="53"/>
      <c r="O109" s="2"/>
      <c r="P109" s="54"/>
      <c r="Q109" s="54"/>
    </row>
    <row r="110" spans="1:17" x14ac:dyDescent="0.2">
      <c r="A110" s="50"/>
      <c r="C110" s="50"/>
      <c r="D110" s="14"/>
      <c r="E110" s="2"/>
      <c r="F110" s="2"/>
      <c r="G110" s="2"/>
      <c r="H110" s="2"/>
      <c r="I110" s="2"/>
      <c r="J110" s="14"/>
      <c r="K110" s="51"/>
      <c r="L110" s="52"/>
      <c r="M110" s="45"/>
      <c r="N110" s="53"/>
      <c r="O110" s="2"/>
      <c r="P110" s="54"/>
      <c r="Q110" s="54"/>
    </row>
    <row r="111" spans="1:17" x14ac:dyDescent="0.2">
      <c r="A111" s="28"/>
      <c r="C111" s="28"/>
      <c r="D111" s="31"/>
      <c r="E111" s="30"/>
      <c r="F111" s="31"/>
      <c r="G111" s="31"/>
      <c r="H111" s="31"/>
      <c r="J111" s="31"/>
      <c r="K111" s="31"/>
      <c r="L111" s="32"/>
      <c r="M111" s="33"/>
      <c r="N111" s="38"/>
      <c r="O111" s="30"/>
      <c r="P111" s="54"/>
      <c r="Q111" s="54"/>
    </row>
    <row r="112" spans="1:17" x14ac:dyDescent="0.2">
      <c r="D112"/>
      <c r="E112" s="1"/>
      <c r="J112"/>
      <c r="K112" s="37"/>
      <c r="L112" s="3"/>
      <c r="M112"/>
      <c r="N112" s="1"/>
      <c r="P112" s="54"/>
      <c r="Q112" s="54"/>
    </row>
    <row r="113" spans="2:17" x14ac:dyDescent="0.2">
      <c r="D113"/>
      <c r="E113" s="1"/>
      <c r="J113"/>
      <c r="K113" s="37"/>
      <c r="L113" s="3"/>
      <c r="M113"/>
      <c r="N113" s="1"/>
      <c r="P113" s="54"/>
      <c r="Q113" s="54"/>
    </row>
    <row r="114" spans="2:17" x14ac:dyDescent="0.2">
      <c r="D114" t="s">
        <v>2201</v>
      </c>
      <c r="E114" s="1"/>
      <c r="J114"/>
      <c r="K114" s="37"/>
      <c r="L114" s="3"/>
      <c r="M114"/>
      <c r="N114" s="1"/>
      <c r="P114" s="54"/>
      <c r="Q114" s="54"/>
    </row>
    <row r="115" spans="2:17" x14ac:dyDescent="0.2">
      <c r="D115"/>
      <c r="E115" s="1"/>
      <c r="J115"/>
      <c r="K115" s="37"/>
      <c r="L115" s="3"/>
      <c r="M115"/>
      <c r="N115" s="1"/>
      <c r="P115" s="54"/>
      <c r="Q115" s="54"/>
    </row>
    <row r="116" spans="2:17" x14ac:dyDescent="0.2">
      <c r="D116"/>
      <c r="E116" s="1"/>
      <c r="J116"/>
      <c r="K116" s="37"/>
      <c r="L116" s="3"/>
      <c r="M116"/>
      <c r="N116" s="1"/>
      <c r="P116" s="54"/>
      <c r="Q116" s="54"/>
    </row>
    <row r="117" spans="2:17" x14ac:dyDescent="0.2">
      <c r="D117"/>
      <c r="E117" s="1"/>
      <c r="J117"/>
      <c r="K117" s="37"/>
      <c r="L117" s="3"/>
      <c r="M117"/>
      <c r="N117" s="1"/>
      <c r="P117" s="54"/>
      <c r="Q117" s="54"/>
    </row>
    <row r="118" spans="2:17" x14ac:dyDescent="0.2">
      <c r="B118" s="1"/>
      <c r="D118"/>
      <c r="E118"/>
      <c r="F118"/>
      <c r="G118"/>
      <c r="H118"/>
      <c r="I118"/>
      <c r="J118"/>
      <c r="L118" s="3"/>
      <c r="M118"/>
      <c r="N118" s="1"/>
      <c r="O118"/>
      <c r="P118"/>
      <c r="Q118"/>
    </row>
  </sheetData>
  <autoFilter ref="B6:Q102" xr:uid="{00000000-0009-0000-0000-000009000000}"/>
  <mergeCells count="13">
    <mergeCell ref="A1:Q1"/>
    <mergeCell ref="A2:Q2"/>
    <mergeCell ref="A3:Q3"/>
    <mergeCell ref="A5:Q5"/>
    <mergeCell ref="A4:Q4"/>
    <mergeCell ref="A25:Q25"/>
    <mergeCell ref="A33:Q33"/>
    <mergeCell ref="A50:Q50"/>
    <mergeCell ref="A100:Q100"/>
    <mergeCell ref="A61:Q61"/>
    <mergeCell ref="A88:Q88"/>
    <mergeCell ref="A95:Q95"/>
    <mergeCell ref="A98:Q98"/>
  </mergeCells>
  <hyperlinks>
    <hyperlink ref="C17" r:id="rId1" xr:uid="{0388DDEA-5B1B-4D3D-A8D3-885652AA4453}"/>
    <hyperlink ref="C18" r:id="rId2" xr:uid="{561F6427-E38D-4522-852B-AC63745E0186}"/>
    <hyperlink ref="C20" r:id="rId3" xr:uid="{621E0B26-24C6-4DC6-9966-60AAE1147BD9}"/>
    <hyperlink ref="C19" r:id="rId4" xr:uid="{DBA578C5-3E52-4A0B-B18B-E0DBB6B15C30}"/>
    <hyperlink ref="C44" r:id="rId5" xr:uid="{5B6E22C9-EA11-4D59-87CF-A5802E41AB9F}"/>
    <hyperlink ref="C55" r:id="rId6" xr:uid="{21CD5918-C066-435F-8388-182FF6D496F5}"/>
    <hyperlink ref="C56" r:id="rId7" xr:uid="{FFF6E86A-083C-404C-B657-BA5271E413FE}"/>
    <hyperlink ref="C79" r:id="rId8" xr:uid="{5FBC0AD0-6A12-4FE0-A004-18C5F53B20A2}"/>
    <hyperlink ref="C29" r:id="rId9" xr:uid="{A73EC1BB-9EE6-4DF3-9608-464F142DC002}"/>
    <hyperlink ref="C57" r:id="rId10" xr:uid="{4D72D17E-35FE-48F2-80EE-F7A32A4FC234}"/>
    <hyperlink ref="C58" r:id="rId11" xr:uid="{9697C339-0DB4-42DC-8B6A-684023ED0DD7}"/>
    <hyperlink ref="C46" r:id="rId12" xr:uid="{EC946DF3-39F6-4181-B24A-54A317984AE3}"/>
    <hyperlink ref="C45" r:id="rId13" xr:uid="{A4D45744-BF77-4AAF-96DE-40A798C50AAB}"/>
    <hyperlink ref="C80" r:id="rId14" xr:uid="{1F50D8E9-D70F-4578-AD6C-86A90B0C418D}"/>
    <hyperlink ref="C54" r:id="rId15" xr:uid="{4BDD7F16-B528-4C06-A1B8-DBF3058B47FE}"/>
    <hyperlink ref="C81" r:id="rId16" xr:uid="{BACE8E29-95BB-41B1-9606-42E2C0BA52F5}"/>
    <hyperlink ref="C21" r:id="rId17" xr:uid="{2600F92F-38AB-40D2-9919-7E45F289ACEC}"/>
    <hyperlink ref="C22" r:id="rId18" xr:uid="{9CDC6995-2977-40D0-95F9-6EC2E680ADD4}"/>
    <hyperlink ref="C30" r:id="rId19" xr:uid="{144DBF6A-8AF1-4967-AEAE-2645DBDF5E4A}"/>
    <hyperlink ref="C47" r:id="rId20" xr:uid="{06E3DC4B-B27C-4329-9D06-7405C92B9FCA}"/>
    <hyperlink ref="C90" r:id="rId21" xr:uid="{9FD02B24-26C5-4361-AE5C-0527E347B419}"/>
    <hyperlink ref="C31" r:id="rId22" xr:uid="{9249937D-8F81-4875-B4D0-C43DE362C5F9}"/>
    <hyperlink ref="C48" r:id="rId23" xr:uid="{CCBBFD7D-B2EB-44E3-9408-7AA9415903E9}"/>
    <hyperlink ref="C49" r:id="rId24" xr:uid="{D1EE60FA-4E2B-4981-AB72-B89DB76AF926}"/>
    <hyperlink ref="C59" r:id="rId25" xr:uid="{E917B353-8E11-44C1-9395-9E20E54D063A}"/>
    <hyperlink ref="C82" r:id="rId26" xr:uid="{990DF0E4-8B58-4A52-838B-ADDC94067470}"/>
    <hyperlink ref="C60" r:id="rId27" xr:uid="{8775A0F5-BBFC-47BF-BC2B-B386E294036A}"/>
    <hyperlink ref="C83" r:id="rId28" xr:uid="{CDBFCF40-EA88-49B5-915F-63BFF4CD1191}"/>
    <hyperlink ref="C7" r:id="rId29" xr:uid="{B81D9891-6F72-4F86-A7D7-DE4F34553CEA}"/>
    <hyperlink ref="C27" r:id="rId30" xr:uid="{FBB71BEB-7263-471C-AAFD-5CE6130F1E32}"/>
    <hyperlink ref="C12" r:id="rId31" xr:uid="{BFA69FEE-7EDB-4090-B52B-56ED45A7F272}"/>
    <hyperlink ref="C14" r:id="rId32" xr:uid="{19E187FA-5DD3-4302-91F9-D62424C38EE0}"/>
    <hyperlink ref="C15" r:id="rId33" xr:uid="{8F63A4A8-AEFC-44CB-8E8A-A3DC9DE10F84}"/>
    <hyperlink ref="C96" r:id="rId34" xr:uid="{5C36A9E9-ECFE-4B21-B4D0-EE1A05E8B3C9}"/>
    <hyperlink ref="C16" r:id="rId35" xr:uid="{77D30AE9-189E-459A-950F-96BA7AED137C}"/>
    <hyperlink ref="C9" r:id="rId36" xr:uid="{F792DE0C-AF23-4247-88E7-5EF9E7A78341}"/>
    <hyperlink ref="C42" r:id="rId37" xr:uid="{741F5EB0-6E56-4A1D-AE45-B5F833284285}"/>
    <hyperlink ref="C28" r:id="rId38" xr:uid="{E39D3EC6-CE3D-4762-B937-35D2F161997D}"/>
    <hyperlink ref="C34" r:id="rId39" xr:uid="{11FB30A0-F79D-4920-8D19-D426857A4BB7}"/>
    <hyperlink ref="C10" r:id="rId40" xr:uid="{E77402FA-6B76-4DE6-A768-1ED9CAA5DEF6}"/>
    <hyperlink ref="C11" r:id="rId41" xr:uid="{DDB151F8-E5F3-47D1-AEF2-5E15196931AD}"/>
    <hyperlink ref="C35" r:id="rId42" xr:uid="{0CB0CF0F-D77B-4028-9868-877566C7D0CC}"/>
    <hyperlink ref="C36" r:id="rId43" xr:uid="{F5502F59-5313-479A-9817-B197536A9893}"/>
    <hyperlink ref="C37" r:id="rId44" xr:uid="{7A093DC7-AF39-4BB2-A4F3-88D78E8C62E5}"/>
    <hyperlink ref="C38" r:id="rId45" xr:uid="{21B8BA85-101B-4DA0-89A4-2EA85D256F30}"/>
    <hyperlink ref="C40" r:id="rId46" xr:uid="{E041D56D-DA07-44C1-B40F-5A4D304E5A31}"/>
    <hyperlink ref="C41" r:id="rId47" xr:uid="{61837B55-5AE8-497A-9158-9BD3E7EFAC2E}"/>
    <hyperlink ref="C43" r:id="rId48" xr:uid="{5696CDCC-F8FD-43FB-9FBD-48C9923B3297}"/>
    <hyperlink ref="C51" r:id="rId49" xr:uid="{17D95FA8-77DE-46A2-BF11-63B4920BCDCB}"/>
    <hyperlink ref="C52" r:id="rId50" xr:uid="{7CDE9A12-7B5D-4D49-AD0D-31EB212A0F1A}"/>
    <hyperlink ref="C62" r:id="rId51" xr:uid="{3C4F26DC-6A6C-415B-BD02-9ACA1CA7AD70}"/>
    <hyperlink ref="C64" r:id="rId52" xr:uid="{45F6A900-A0F2-48BA-9760-7B6E5C4FCD7F}"/>
    <hyperlink ref="C65" r:id="rId53" xr:uid="{28FF7018-6CC9-42E2-8A06-9410D495DF8A}"/>
    <hyperlink ref="C66" r:id="rId54" xr:uid="{83CCB6D3-7574-4EF6-B14D-8E1966B195B8}"/>
    <hyperlink ref="C67" r:id="rId55" xr:uid="{55D4ECA6-CED4-4933-93A9-3A0C041AAE11}"/>
    <hyperlink ref="C68" r:id="rId56" xr:uid="{94350CBD-EAA1-4019-8871-F3C8037118AC}"/>
    <hyperlink ref="C69" r:id="rId57" xr:uid="{BD639053-6CD8-4FA7-92D1-336B52D2D315}"/>
    <hyperlink ref="C70" r:id="rId58" xr:uid="{992B2CE3-7217-4EBE-9EB4-970A8177BE39}"/>
    <hyperlink ref="C71" r:id="rId59" xr:uid="{9F0C2AF0-1867-42EA-B19F-316808A882C8}"/>
    <hyperlink ref="C72" r:id="rId60" xr:uid="{E26E6D65-BA17-44B0-9867-27CAF36B3970}"/>
    <hyperlink ref="C73" r:id="rId61" xr:uid="{6D5181A7-EBCE-4469-BE0F-7A26E082562F}"/>
    <hyperlink ref="C74" r:id="rId62" xr:uid="{00185A6F-F7FB-44F1-BD52-1FDFDFABA500}"/>
    <hyperlink ref="C75" r:id="rId63" xr:uid="{1E913FF4-840F-48EE-A9D5-3B587EE28027}"/>
    <hyperlink ref="C76" r:id="rId64" xr:uid="{44C9FC5F-4363-41C9-BC70-A5CB083DEC93}"/>
    <hyperlink ref="C77" r:id="rId65" xr:uid="{6AEDF32D-67A5-4B31-B63D-8217B7BCEBCB}"/>
    <hyperlink ref="C78" r:id="rId66" xr:uid="{CB1E68B9-A50F-4E53-ABE0-4235E750C568}"/>
    <hyperlink ref="C8" r:id="rId67" xr:uid="{3AEB0EAA-EA6B-4410-89C6-A8EFC74EA3B3}"/>
    <hyperlink ref="C89" r:id="rId68" xr:uid="{4B92EA3B-3F66-4786-B0AE-8AEEA492004F}"/>
    <hyperlink ref="C53" r:id="rId69" xr:uid="{3E4401B2-87A7-4CDD-9898-C13C273A0228}"/>
    <hyperlink ref="C39" r:id="rId70" xr:uid="{FAC8656E-0E08-49CC-9389-A3F2FF6419AE}"/>
    <hyperlink ref="C97" r:id="rId71" xr:uid="{A1A5DE43-477F-4999-B4AC-375DCFA6A948}"/>
    <hyperlink ref="C63" r:id="rId72" xr:uid="{8ABFDF30-9163-4809-86E0-2D72589461A7}"/>
    <hyperlink ref="C26" r:id="rId73" xr:uid="{6F6D93CC-930D-4585-8E24-94C635B57BA2}"/>
    <hyperlink ref="C101" r:id="rId74" xr:uid="{37FEBE1F-4E9B-4C4A-9474-AB19A1B40B28}"/>
    <hyperlink ref="C99" r:id="rId75" xr:uid="{9DE2C005-DAE9-4D8F-AC10-3D881E445D97}"/>
    <hyperlink ref="C13" r:id="rId76" xr:uid="{58015425-9527-40D7-A798-72FD5D834439}"/>
    <hyperlink ref="C32" r:id="rId77" xr:uid="{9EC93CD1-9F73-4348-8D84-6880CA9FB5A6}"/>
    <hyperlink ref="C91" r:id="rId78" xr:uid="{F8B879D8-714E-4EC9-9362-2F9416689697}"/>
    <hyperlink ref="C92" r:id="rId79" xr:uid="{E4C0687D-4B14-4C09-BC24-BCD42C2A1E7F}"/>
    <hyperlink ref="C84" r:id="rId80" xr:uid="{7B46CB70-2F02-4A4D-861A-EFEF9904ED2D}"/>
    <hyperlink ref="C85" r:id="rId81" xr:uid="{7CA85140-38BA-4FA5-82CE-FBFEF738271E}"/>
    <hyperlink ref="C86" r:id="rId82" xr:uid="{0A854771-AE55-481F-81EC-429816DE7458}"/>
    <hyperlink ref="C23" r:id="rId83" xr:uid="{D1063477-E2DE-4744-8B53-D787E9446B2B}"/>
    <hyperlink ref="C24" r:id="rId84" xr:uid="{88A3207F-B0FE-4AE9-B38E-7C66A4AB0F7D}"/>
    <hyperlink ref="C87" r:id="rId85" xr:uid="{0B067CBF-B35B-4104-A5D4-A4654D9C2510}"/>
  </hyperlinks>
  <printOptions horizontalCentered="1"/>
  <pageMargins left="0.55118110236220474" right="0.19685039370078741" top="0.39370078740157483" bottom="0.39370078740157483" header="0" footer="0"/>
  <pageSetup paperSize="5" scale="45" orientation="landscape" horizontalDpi="4294967295" verticalDpi="4294967295" r:id="rId86"/>
  <headerFooter alignWithMargins="0">
    <oddFooter>Página &amp;P de &amp;N</oddFooter>
  </headerFooter>
  <rowBreaks count="2" manualBreakCount="2">
    <brk id="70" max="16" man="1"/>
    <brk id="87" max="16" man="1"/>
  </rowBreaks>
  <drawing r:id="rId8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-0.249977111117893"/>
  </sheetPr>
  <dimension ref="A1:XEK85"/>
  <sheetViews>
    <sheetView view="pageBreakPreview" zoomScale="40" zoomScaleNormal="55" zoomScaleSheetLayoutView="40" workbookViewId="0">
      <pane xSplit="4" ySplit="5" topLeftCell="E30" activePane="bottomRight" state="frozen"/>
      <selection pane="topRight" activeCell="E1" sqref="E1"/>
      <selection pane="bottomLeft" activeCell="A6" sqref="A6"/>
      <selection pane="bottomRight" activeCell="AB13" sqref="AB13"/>
    </sheetView>
  </sheetViews>
  <sheetFormatPr baseColWidth="10" defaultRowHeight="12.75" x14ac:dyDescent="0.2"/>
  <cols>
    <col min="1" max="1" width="26.42578125" customWidth="1"/>
    <col min="2" max="2" width="14.140625" style="2" customWidth="1"/>
    <col min="3" max="3" width="31.85546875" bestFit="1" customWidth="1"/>
    <col min="4" max="4" width="31.7109375" style="4" customWidth="1"/>
    <col min="5" max="5" width="29.5703125" style="4" customWidth="1"/>
    <col min="6" max="6" width="15" style="1" customWidth="1"/>
    <col min="7" max="7" width="18.140625" style="1" customWidth="1"/>
    <col min="8" max="8" width="20.7109375" style="1" customWidth="1"/>
    <col min="9" max="9" width="13.42578125" style="1" customWidth="1"/>
    <col min="10" max="10" width="10.28515625" style="1" customWidth="1"/>
    <col min="11" max="11" width="16.28515625" customWidth="1"/>
    <col min="12" max="12" width="24.140625" style="5" customWidth="1"/>
    <col min="13" max="13" width="15" style="3" customWidth="1"/>
    <col min="14" max="14" width="18.42578125" customWidth="1"/>
    <col min="15" max="15" width="16.5703125" style="1" customWidth="1"/>
    <col min="16" max="16" width="24.7109375" style="1" customWidth="1"/>
    <col min="17" max="17" width="20.42578125" style="6" customWidth="1"/>
  </cols>
  <sheetData>
    <row r="1" spans="1:16365" ht="20.25" x14ac:dyDescent="0.3">
      <c r="A1" s="346" t="s">
        <v>315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</row>
    <row r="2" spans="1:16365" ht="20.25" x14ac:dyDescent="0.3">
      <c r="A2" s="346" t="s">
        <v>526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</row>
    <row r="3" spans="1:16365" ht="20.25" x14ac:dyDescent="0.3">
      <c r="A3" s="346" t="s">
        <v>2034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</row>
    <row r="4" spans="1:16365" ht="20.25" x14ac:dyDescent="0.3">
      <c r="A4" s="349" t="s">
        <v>1734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</row>
    <row r="5" spans="1:16365" s="80" customFormat="1" ht="24.95" customHeight="1" x14ac:dyDescent="0.2">
      <c r="A5" s="379" t="s">
        <v>5585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1"/>
      <c r="R5" s="380"/>
      <c r="S5" s="380"/>
      <c r="T5" s="380"/>
      <c r="U5" s="380"/>
      <c r="V5" s="380"/>
      <c r="W5" s="380"/>
      <c r="X5" s="380"/>
      <c r="Y5" s="380"/>
      <c r="Z5" s="380"/>
      <c r="AA5" s="380"/>
      <c r="AB5" s="380"/>
      <c r="AC5" s="380"/>
      <c r="AD5" s="380"/>
      <c r="AE5" s="380"/>
      <c r="AF5" s="381"/>
      <c r="AG5" s="379"/>
      <c r="AH5" s="380"/>
      <c r="AI5" s="380"/>
      <c r="AJ5" s="380"/>
      <c r="AK5" s="380"/>
      <c r="AL5" s="380"/>
      <c r="AM5" s="380"/>
      <c r="AN5" s="380"/>
      <c r="AO5" s="380"/>
      <c r="AP5" s="380"/>
      <c r="AQ5" s="380"/>
      <c r="AR5" s="380"/>
      <c r="AS5" s="380"/>
      <c r="AT5" s="380"/>
      <c r="AU5" s="380"/>
      <c r="AV5" s="380"/>
      <c r="AW5" s="381"/>
      <c r="AX5" s="379"/>
      <c r="AY5" s="380"/>
      <c r="AZ5" s="380"/>
      <c r="BA5" s="380"/>
      <c r="BB5" s="380"/>
      <c r="BC5" s="380"/>
      <c r="BD5" s="380"/>
      <c r="BE5" s="380"/>
      <c r="BF5" s="380"/>
      <c r="BG5" s="380"/>
      <c r="BH5" s="380"/>
      <c r="BI5" s="380"/>
      <c r="BJ5" s="380"/>
      <c r="BK5" s="380"/>
      <c r="BL5" s="380"/>
      <c r="BM5" s="380"/>
      <c r="BN5" s="381"/>
      <c r="BO5" s="379"/>
      <c r="BP5" s="380"/>
      <c r="BQ5" s="380"/>
      <c r="BR5" s="380"/>
      <c r="BS5" s="380"/>
      <c r="BT5" s="380"/>
      <c r="BU5" s="380"/>
      <c r="BV5" s="380"/>
      <c r="BW5" s="380"/>
      <c r="BX5" s="380"/>
      <c r="BY5" s="380"/>
      <c r="BZ5" s="380"/>
      <c r="CA5" s="380"/>
      <c r="CB5" s="380"/>
      <c r="CC5" s="380"/>
      <c r="CD5" s="380"/>
      <c r="CE5" s="381"/>
      <c r="CF5" s="379"/>
      <c r="CG5" s="380"/>
      <c r="CH5" s="380"/>
      <c r="CI5" s="380"/>
      <c r="CJ5" s="380"/>
      <c r="CK5" s="380"/>
      <c r="CL5" s="380"/>
      <c r="CM5" s="380"/>
      <c r="CN5" s="380"/>
      <c r="CO5" s="380"/>
      <c r="CP5" s="380"/>
      <c r="CQ5" s="380"/>
      <c r="CR5" s="380"/>
      <c r="CS5" s="380"/>
      <c r="CT5" s="380"/>
      <c r="CU5" s="380"/>
      <c r="CV5" s="381"/>
      <c r="CW5" s="379"/>
      <c r="CX5" s="380"/>
      <c r="CY5" s="380"/>
      <c r="CZ5" s="380"/>
      <c r="DA5" s="380"/>
      <c r="DB5" s="380"/>
      <c r="DC5" s="380"/>
      <c r="DD5" s="380"/>
      <c r="DE5" s="380"/>
      <c r="DF5" s="380"/>
      <c r="DG5" s="380"/>
      <c r="DH5" s="380"/>
      <c r="DI5" s="380"/>
      <c r="DJ5" s="380"/>
      <c r="DK5" s="380"/>
      <c r="DL5" s="380"/>
      <c r="DM5" s="381"/>
      <c r="DN5" s="379"/>
      <c r="DO5" s="380"/>
      <c r="DP5" s="380"/>
      <c r="DQ5" s="380"/>
      <c r="DR5" s="380"/>
      <c r="DS5" s="380"/>
      <c r="DT5" s="380"/>
      <c r="DU5" s="380"/>
      <c r="DV5" s="380"/>
      <c r="DW5" s="380"/>
      <c r="DX5" s="380"/>
      <c r="DY5" s="380"/>
      <c r="DZ5" s="380"/>
      <c r="EA5" s="380"/>
      <c r="EB5" s="380"/>
      <c r="EC5" s="380"/>
      <c r="ED5" s="381"/>
      <c r="EE5" s="379"/>
      <c r="EF5" s="380"/>
      <c r="EG5" s="380"/>
      <c r="EH5" s="380"/>
      <c r="EI5" s="380"/>
      <c r="EJ5" s="380"/>
      <c r="EK5" s="380"/>
      <c r="EL5" s="380"/>
      <c r="EM5" s="380"/>
      <c r="EN5" s="380"/>
      <c r="EO5" s="380"/>
      <c r="EP5" s="380"/>
      <c r="EQ5" s="380"/>
      <c r="ER5" s="380"/>
      <c r="ES5" s="380"/>
      <c r="ET5" s="380"/>
      <c r="EU5" s="381"/>
      <c r="EV5" s="379"/>
      <c r="EW5" s="380"/>
      <c r="EX5" s="380"/>
      <c r="EY5" s="380"/>
      <c r="EZ5" s="380"/>
      <c r="FA5" s="380"/>
      <c r="FB5" s="380"/>
      <c r="FC5" s="380"/>
      <c r="FD5" s="380"/>
      <c r="FE5" s="380"/>
      <c r="FF5" s="380"/>
      <c r="FG5" s="380"/>
      <c r="FH5" s="380"/>
      <c r="FI5" s="380"/>
      <c r="FJ5" s="380"/>
      <c r="FK5" s="380"/>
      <c r="FL5" s="381"/>
      <c r="FM5" s="379"/>
      <c r="FN5" s="380"/>
      <c r="FO5" s="380"/>
      <c r="FP5" s="380"/>
      <c r="FQ5" s="380"/>
      <c r="FR5" s="380"/>
      <c r="FS5" s="380"/>
      <c r="FT5" s="380"/>
      <c r="FU5" s="380"/>
      <c r="FV5" s="380"/>
      <c r="FW5" s="380"/>
      <c r="FX5" s="380"/>
      <c r="FY5" s="380"/>
      <c r="FZ5" s="380"/>
      <c r="GA5" s="380"/>
      <c r="GB5" s="380"/>
      <c r="GC5" s="381"/>
      <c r="GD5" s="379"/>
      <c r="GE5" s="380"/>
      <c r="GF5" s="380"/>
      <c r="GG5" s="380"/>
      <c r="GH5" s="380"/>
      <c r="GI5" s="380"/>
      <c r="GJ5" s="380"/>
      <c r="GK5" s="380"/>
      <c r="GL5" s="380"/>
      <c r="GM5" s="380"/>
      <c r="GN5" s="380"/>
      <c r="GO5" s="380"/>
      <c r="GP5" s="380"/>
      <c r="GQ5" s="380"/>
      <c r="GR5" s="380"/>
      <c r="GS5" s="380"/>
      <c r="GT5" s="381"/>
      <c r="GU5" s="379"/>
      <c r="GV5" s="380"/>
      <c r="GW5" s="380"/>
      <c r="GX5" s="380"/>
      <c r="GY5" s="380"/>
      <c r="GZ5" s="380"/>
      <c r="HA5" s="380"/>
      <c r="HB5" s="380"/>
      <c r="HC5" s="380"/>
      <c r="HD5" s="380"/>
      <c r="HE5" s="380"/>
      <c r="HF5" s="380"/>
      <c r="HG5" s="380"/>
      <c r="HH5" s="380"/>
      <c r="HI5" s="380"/>
      <c r="HJ5" s="380"/>
      <c r="HK5" s="381"/>
      <c r="HL5" s="379"/>
      <c r="HM5" s="380"/>
      <c r="HN5" s="380"/>
      <c r="HO5" s="380"/>
      <c r="HP5" s="380"/>
      <c r="HQ5" s="380"/>
      <c r="HR5" s="380"/>
      <c r="HS5" s="380"/>
      <c r="HT5" s="380"/>
      <c r="HU5" s="380"/>
      <c r="HV5" s="380"/>
      <c r="HW5" s="380"/>
      <c r="HX5" s="380"/>
      <c r="HY5" s="380"/>
      <c r="HZ5" s="380"/>
      <c r="IA5" s="380"/>
      <c r="IB5" s="381"/>
      <c r="IC5" s="379"/>
      <c r="ID5" s="380"/>
      <c r="IE5" s="380"/>
      <c r="IF5" s="380"/>
      <c r="IG5" s="380"/>
      <c r="IH5" s="380"/>
      <c r="II5" s="380"/>
      <c r="IJ5" s="380"/>
      <c r="IK5" s="380"/>
      <c r="IL5" s="380"/>
      <c r="IM5" s="380"/>
      <c r="IN5" s="380"/>
      <c r="IO5" s="380"/>
      <c r="IP5" s="380"/>
      <c r="IQ5" s="380"/>
      <c r="IR5" s="380"/>
      <c r="IS5" s="381"/>
      <c r="IT5" s="379"/>
      <c r="IU5" s="380"/>
      <c r="IV5" s="380"/>
      <c r="IW5" s="380"/>
      <c r="IX5" s="380"/>
      <c r="IY5" s="380"/>
      <c r="IZ5" s="380"/>
      <c r="JA5" s="380"/>
      <c r="JB5" s="380"/>
      <c r="JC5" s="380"/>
      <c r="JD5" s="380"/>
      <c r="JE5" s="380"/>
      <c r="JF5" s="380"/>
      <c r="JG5" s="380"/>
      <c r="JH5" s="380"/>
      <c r="JI5" s="380"/>
      <c r="JJ5" s="381"/>
      <c r="JK5" s="379"/>
      <c r="JL5" s="380"/>
      <c r="JM5" s="380"/>
      <c r="JN5" s="380"/>
      <c r="JO5" s="380"/>
      <c r="JP5" s="380"/>
      <c r="JQ5" s="380"/>
      <c r="JR5" s="380"/>
      <c r="JS5" s="380"/>
      <c r="JT5" s="380"/>
      <c r="JU5" s="380"/>
      <c r="JV5" s="380"/>
      <c r="JW5" s="380"/>
      <c r="JX5" s="380"/>
      <c r="JY5" s="380"/>
      <c r="JZ5" s="380"/>
      <c r="KA5" s="381"/>
      <c r="KB5" s="379"/>
      <c r="KC5" s="380"/>
      <c r="KD5" s="380"/>
      <c r="KE5" s="380"/>
      <c r="KF5" s="380"/>
      <c r="KG5" s="380"/>
      <c r="KH5" s="380"/>
      <c r="KI5" s="380"/>
      <c r="KJ5" s="380"/>
      <c r="KK5" s="380"/>
      <c r="KL5" s="380"/>
      <c r="KM5" s="380"/>
      <c r="KN5" s="380"/>
      <c r="KO5" s="380"/>
      <c r="KP5" s="380"/>
      <c r="KQ5" s="380"/>
      <c r="KR5" s="381"/>
      <c r="KS5" s="379"/>
      <c r="KT5" s="380"/>
      <c r="KU5" s="380"/>
      <c r="KV5" s="380"/>
      <c r="KW5" s="380"/>
      <c r="KX5" s="380"/>
      <c r="KY5" s="380"/>
      <c r="KZ5" s="380"/>
      <c r="LA5" s="380"/>
      <c r="LB5" s="380"/>
      <c r="LC5" s="380"/>
      <c r="LD5" s="380"/>
      <c r="LE5" s="380"/>
      <c r="LF5" s="380"/>
      <c r="LG5" s="380"/>
      <c r="LH5" s="380"/>
      <c r="LI5" s="381"/>
      <c r="LJ5" s="379"/>
      <c r="LK5" s="380"/>
      <c r="LL5" s="380"/>
      <c r="LM5" s="380"/>
      <c r="LN5" s="380"/>
      <c r="LO5" s="380"/>
      <c r="LP5" s="380"/>
      <c r="LQ5" s="380"/>
      <c r="LR5" s="380"/>
      <c r="LS5" s="380"/>
      <c r="LT5" s="380"/>
      <c r="LU5" s="380"/>
      <c r="LV5" s="380"/>
      <c r="LW5" s="380"/>
      <c r="LX5" s="380"/>
      <c r="LY5" s="380"/>
      <c r="LZ5" s="381"/>
      <c r="MA5" s="379"/>
      <c r="MB5" s="380"/>
      <c r="MC5" s="380"/>
      <c r="MD5" s="380"/>
      <c r="ME5" s="380"/>
      <c r="MF5" s="380"/>
      <c r="MG5" s="380"/>
      <c r="MH5" s="380"/>
      <c r="MI5" s="380"/>
      <c r="MJ5" s="380"/>
      <c r="MK5" s="380"/>
      <c r="ML5" s="380"/>
      <c r="MM5" s="380"/>
      <c r="MN5" s="380"/>
      <c r="MO5" s="380"/>
      <c r="MP5" s="380"/>
      <c r="MQ5" s="381"/>
      <c r="MR5" s="379"/>
      <c r="MS5" s="380"/>
      <c r="MT5" s="380"/>
      <c r="MU5" s="380"/>
      <c r="MV5" s="380"/>
      <c r="MW5" s="380"/>
      <c r="MX5" s="380"/>
      <c r="MY5" s="380"/>
      <c r="MZ5" s="380"/>
      <c r="NA5" s="380"/>
      <c r="NB5" s="380"/>
      <c r="NC5" s="380"/>
      <c r="ND5" s="380"/>
      <c r="NE5" s="380"/>
      <c r="NF5" s="380"/>
      <c r="NG5" s="380"/>
      <c r="NH5" s="381"/>
      <c r="NI5" s="379"/>
      <c r="NJ5" s="380"/>
      <c r="NK5" s="380"/>
      <c r="NL5" s="380"/>
      <c r="NM5" s="380"/>
      <c r="NN5" s="380"/>
      <c r="NO5" s="380"/>
      <c r="NP5" s="380"/>
      <c r="NQ5" s="380"/>
      <c r="NR5" s="380"/>
      <c r="NS5" s="380"/>
      <c r="NT5" s="380"/>
      <c r="NU5" s="380"/>
      <c r="NV5" s="380"/>
      <c r="NW5" s="380"/>
      <c r="NX5" s="380"/>
      <c r="NY5" s="381"/>
      <c r="NZ5" s="379"/>
      <c r="OA5" s="380"/>
      <c r="OB5" s="380"/>
      <c r="OC5" s="380"/>
      <c r="OD5" s="380"/>
      <c r="OE5" s="380"/>
      <c r="OF5" s="380"/>
      <c r="OG5" s="380"/>
      <c r="OH5" s="380"/>
      <c r="OI5" s="380"/>
      <c r="OJ5" s="380"/>
      <c r="OK5" s="380"/>
      <c r="OL5" s="380"/>
      <c r="OM5" s="380"/>
      <c r="ON5" s="380"/>
      <c r="OO5" s="380"/>
      <c r="OP5" s="381"/>
      <c r="OQ5" s="379"/>
      <c r="OR5" s="380"/>
      <c r="OS5" s="380"/>
      <c r="OT5" s="380"/>
      <c r="OU5" s="380"/>
      <c r="OV5" s="380"/>
      <c r="OW5" s="380"/>
      <c r="OX5" s="380"/>
      <c r="OY5" s="380"/>
      <c r="OZ5" s="380"/>
      <c r="PA5" s="380"/>
      <c r="PB5" s="380"/>
      <c r="PC5" s="380"/>
      <c r="PD5" s="380"/>
      <c r="PE5" s="380"/>
      <c r="PF5" s="380"/>
      <c r="PG5" s="381"/>
      <c r="PH5" s="379"/>
      <c r="PI5" s="380"/>
      <c r="PJ5" s="380"/>
      <c r="PK5" s="380"/>
      <c r="PL5" s="380"/>
      <c r="PM5" s="380"/>
      <c r="PN5" s="380"/>
      <c r="PO5" s="380"/>
      <c r="PP5" s="380"/>
      <c r="PQ5" s="380"/>
      <c r="PR5" s="380"/>
      <c r="PS5" s="380"/>
      <c r="PT5" s="380"/>
      <c r="PU5" s="380"/>
      <c r="PV5" s="380"/>
      <c r="PW5" s="380"/>
      <c r="PX5" s="381"/>
      <c r="PY5" s="379"/>
      <c r="PZ5" s="380"/>
      <c r="QA5" s="380"/>
      <c r="QB5" s="380"/>
      <c r="QC5" s="380"/>
      <c r="QD5" s="380"/>
      <c r="QE5" s="380"/>
      <c r="QF5" s="380"/>
      <c r="QG5" s="380"/>
      <c r="QH5" s="380"/>
      <c r="QI5" s="380"/>
      <c r="QJ5" s="380"/>
      <c r="QK5" s="380"/>
      <c r="QL5" s="380"/>
      <c r="QM5" s="380"/>
      <c r="QN5" s="380"/>
      <c r="QO5" s="381"/>
      <c r="QP5" s="379"/>
      <c r="QQ5" s="380"/>
      <c r="QR5" s="380"/>
      <c r="QS5" s="380"/>
      <c r="QT5" s="380"/>
      <c r="QU5" s="380"/>
      <c r="QV5" s="380"/>
      <c r="QW5" s="380"/>
      <c r="QX5" s="380"/>
      <c r="QY5" s="380"/>
      <c r="QZ5" s="380"/>
      <c r="RA5" s="380"/>
      <c r="RB5" s="380"/>
      <c r="RC5" s="380"/>
      <c r="RD5" s="380"/>
      <c r="RE5" s="380"/>
      <c r="RF5" s="381"/>
      <c r="RG5" s="379"/>
      <c r="RH5" s="380"/>
      <c r="RI5" s="380"/>
      <c r="RJ5" s="380"/>
      <c r="RK5" s="380"/>
      <c r="RL5" s="380"/>
      <c r="RM5" s="380"/>
      <c r="RN5" s="380"/>
      <c r="RO5" s="380"/>
      <c r="RP5" s="380"/>
      <c r="RQ5" s="380"/>
      <c r="RR5" s="380"/>
      <c r="RS5" s="380"/>
      <c r="RT5" s="380"/>
      <c r="RU5" s="380"/>
      <c r="RV5" s="380"/>
      <c r="RW5" s="381"/>
      <c r="RX5" s="379"/>
      <c r="RY5" s="380"/>
      <c r="RZ5" s="380"/>
      <c r="SA5" s="380"/>
      <c r="SB5" s="380"/>
      <c r="SC5" s="380"/>
      <c r="SD5" s="380"/>
      <c r="SE5" s="380"/>
      <c r="SF5" s="380"/>
      <c r="SG5" s="380"/>
      <c r="SH5" s="380"/>
      <c r="SI5" s="380"/>
      <c r="SJ5" s="380"/>
      <c r="SK5" s="380"/>
      <c r="SL5" s="380"/>
      <c r="SM5" s="380"/>
      <c r="SN5" s="381"/>
      <c r="SO5" s="379"/>
      <c r="SP5" s="380"/>
      <c r="SQ5" s="380"/>
      <c r="SR5" s="380"/>
      <c r="SS5" s="380"/>
      <c r="ST5" s="380"/>
      <c r="SU5" s="380"/>
      <c r="SV5" s="380"/>
      <c r="SW5" s="380"/>
      <c r="SX5" s="380"/>
      <c r="SY5" s="380"/>
      <c r="SZ5" s="380"/>
      <c r="TA5" s="380"/>
      <c r="TB5" s="380"/>
      <c r="TC5" s="380"/>
      <c r="TD5" s="380"/>
      <c r="TE5" s="381"/>
      <c r="TF5" s="379"/>
      <c r="TG5" s="380"/>
      <c r="TH5" s="380"/>
      <c r="TI5" s="380"/>
      <c r="TJ5" s="380"/>
      <c r="TK5" s="380"/>
      <c r="TL5" s="380"/>
      <c r="TM5" s="380"/>
      <c r="TN5" s="380"/>
      <c r="TO5" s="380"/>
      <c r="TP5" s="380"/>
      <c r="TQ5" s="380"/>
      <c r="TR5" s="380"/>
      <c r="TS5" s="380"/>
      <c r="TT5" s="380"/>
      <c r="TU5" s="380"/>
      <c r="TV5" s="381"/>
      <c r="TW5" s="379"/>
      <c r="TX5" s="380"/>
      <c r="TY5" s="380"/>
      <c r="TZ5" s="380"/>
      <c r="UA5" s="380"/>
      <c r="UB5" s="380"/>
      <c r="UC5" s="380"/>
      <c r="UD5" s="380"/>
      <c r="UE5" s="380"/>
      <c r="UF5" s="380"/>
      <c r="UG5" s="380"/>
      <c r="UH5" s="380"/>
      <c r="UI5" s="380"/>
      <c r="UJ5" s="380"/>
      <c r="UK5" s="380"/>
      <c r="UL5" s="380"/>
      <c r="UM5" s="381"/>
      <c r="UN5" s="379"/>
      <c r="UO5" s="380"/>
      <c r="UP5" s="380"/>
      <c r="UQ5" s="380"/>
      <c r="UR5" s="380"/>
      <c r="US5" s="380"/>
      <c r="UT5" s="380"/>
      <c r="UU5" s="380"/>
      <c r="UV5" s="380"/>
      <c r="UW5" s="380"/>
      <c r="UX5" s="380"/>
      <c r="UY5" s="380"/>
      <c r="UZ5" s="380"/>
      <c r="VA5" s="380"/>
      <c r="VB5" s="380"/>
      <c r="VC5" s="380"/>
      <c r="VD5" s="381"/>
      <c r="VE5" s="379"/>
      <c r="VF5" s="380"/>
      <c r="VG5" s="380"/>
      <c r="VH5" s="380"/>
      <c r="VI5" s="380"/>
      <c r="VJ5" s="380"/>
      <c r="VK5" s="380"/>
      <c r="VL5" s="380"/>
      <c r="VM5" s="380"/>
      <c r="VN5" s="380"/>
      <c r="VO5" s="380"/>
      <c r="VP5" s="380"/>
      <c r="VQ5" s="380"/>
      <c r="VR5" s="380"/>
      <c r="VS5" s="380"/>
      <c r="VT5" s="380"/>
      <c r="VU5" s="381"/>
      <c r="VV5" s="379"/>
      <c r="VW5" s="380"/>
      <c r="VX5" s="380"/>
      <c r="VY5" s="380"/>
      <c r="VZ5" s="380"/>
      <c r="WA5" s="380"/>
      <c r="WB5" s="380"/>
      <c r="WC5" s="380"/>
      <c r="WD5" s="380"/>
      <c r="WE5" s="380"/>
      <c r="WF5" s="380"/>
      <c r="WG5" s="380"/>
      <c r="WH5" s="380"/>
      <c r="WI5" s="380"/>
      <c r="WJ5" s="380"/>
      <c r="WK5" s="380"/>
      <c r="WL5" s="381"/>
      <c r="WM5" s="379"/>
      <c r="WN5" s="380"/>
      <c r="WO5" s="380"/>
      <c r="WP5" s="380"/>
      <c r="WQ5" s="380"/>
      <c r="WR5" s="380"/>
      <c r="WS5" s="380"/>
      <c r="WT5" s="380"/>
      <c r="WU5" s="380"/>
      <c r="WV5" s="380"/>
      <c r="WW5" s="380"/>
      <c r="WX5" s="380"/>
      <c r="WY5" s="380"/>
      <c r="WZ5" s="380"/>
      <c r="XA5" s="380"/>
      <c r="XB5" s="380"/>
      <c r="XC5" s="381"/>
      <c r="XD5" s="379"/>
      <c r="XE5" s="380"/>
      <c r="XF5" s="380"/>
      <c r="XG5" s="380"/>
      <c r="XH5" s="380"/>
      <c r="XI5" s="380"/>
      <c r="XJ5" s="380"/>
      <c r="XK5" s="380"/>
      <c r="XL5" s="380"/>
      <c r="XM5" s="380"/>
      <c r="XN5" s="380"/>
      <c r="XO5" s="380"/>
      <c r="XP5" s="380"/>
      <c r="XQ5" s="380"/>
      <c r="XR5" s="380"/>
      <c r="XS5" s="380"/>
      <c r="XT5" s="381"/>
      <c r="XU5" s="379"/>
      <c r="XV5" s="380"/>
      <c r="XW5" s="380"/>
      <c r="XX5" s="380"/>
      <c r="XY5" s="380"/>
      <c r="XZ5" s="380"/>
      <c r="YA5" s="380"/>
      <c r="YB5" s="380"/>
      <c r="YC5" s="380"/>
      <c r="YD5" s="380"/>
      <c r="YE5" s="380"/>
      <c r="YF5" s="380"/>
      <c r="YG5" s="380"/>
      <c r="YH5" s="380"/>
      <c r="YI5" s="380"/>
      <c r="YJ5" s="380"/>
      <c r="YK5" s="381"/>
      <c r="YL5" s="379"/>
      <c r="YM5" s="380"/>
      <c r="YN5" s="380"/>
      <c r="YO5" s="380"/>
      <c r="YP5" s="380"/>
      <c r="YQ5" s="380"/>
      <c r="YR5" s="380"/>
      <c r="YS5" s="380"/>
      <c r="YT5" s="380"/>
      <c r="YU5" s="380"/>
      <c r="YV5" s="380"/>
      <c r="YW5" s="380"/>
      <c r="YX5" s="380"/>
      <c r="YY5" s="380"/>
      <c r="YZ5" s="380"/>
      <c r="ZA5" s="380"/>
      <c r="ZB5" s="381"/>
      <c r="ZC5" s="379"/>
      <c r="ZD5" s="380"/>
      <c r="ZE5" s="380"/>
      <c r="ZF5" s="380"/>
      <c r="ZG5" s="380"/>
      <c r="ZH5" s="380"/>
      <c r="ZI5" s="380"/>
      <c r="ZJ5" s="380"/>
      <c r="ZK5" s="380"/>
      <c r="ZL5" s="380"/>
      <c r="ZM5" s="380"/>
      <c r="ZN5" s="380"/>
      <c r="ZO5" s="380"/>
      <c r="ZP5" s="380"/>
      <c r="ZQ5" s="380"/>
      <c r="ZR5" s="380"/>
      <c r="ZS5" s="381"/>
      <c r="ZT5" s="379"/>
      <c r="ZU5" s="380"/>
      <c r="ZV5" s="380"/>
      <c r="ZW5" s="380"/>
      <c r="ZX5" s="380"/>
      <c r="ZY5" s="380"/>
      <c r="ZZ5" s="380"/>
      <c r="AAA5" s="380"/>
      <c r="AAB5" s="380"/>
      <c r="AAC5" s="380"/>
      <c r="AAD5" s="380"/>
      <c r="AAE5" s="380"/>
      <c r="AAF5" s="380"/>
      <c r="AAG5" s="380"/>
      <c r="AAH5" s="380"/>
      <c r="AAI5" s="380"/>
      <c r="AAJ5" s="381"/>
      <c r="AAK5" s="379"/>
      <c r="AAL5" s="380"/>
      <c r="AAM5" s="380"/>
      <c r="AAN5" s="380"/>
      <c r="AAO5" s="380"/>
      <c r="AAP5" s="380"/>
      <c r="AAQ5" s="380"/>
      <c r="AAR5" s="380"/>
      <c r="AAS5" s="380"/>
      <c r="AAT5" s="380"/>
      <c r="AAU5" s="380"/>
      <c r="AAV5" s="380"/>
      <c r="AAW5" s="380"/>
      <c r="AAX5" s="380"/>
      <c r="AAY5" s="380"/>
      <c r="AAZ5" s="380"/>
      <c r="ABA5" s="381"/>
      <c r="ABB5" s="379"/>
      <c r="ABC5" s="380"/>
      <c r="ABD5" s="380"/>
      <c r="ABE5" s="380"/>
      <c r="ABF5" s="380"/>
      <c r="ABG5" s="380"/>
      <c r="ABH5" s="380"/>
      <c r="ABI5" s="380"/>
      <c r="ABJ5" s="380"/>
      <c r="ABK5" s="380"/>
      <c r="ABL5" s="380"/>
      <c r="ABM5" s="380"/>
      <c r="ABN5" s="380"/>
      <c r="ABO5" s="380"/>
      <c r="ABP5" s="380"/>
      <c r="ABQ5" s="380"/>
      <c r="ABR5" s="381"/>
      <c r="ABS5" s="379"/>
      <c r="ABT5" s="380"/>
      <c r="ABU5" s="380"/>
      <c r="ABV5" s="380"/>
      <c r="ABW5" s="380"/>
      <c r="ABX5" s="380"/>
      <c r="ABY5" s="380"/>
      <c r="ABZ5" s="380"/>
      <c r="ACA5" s="380"/>
      <c r="ACB5" s="380"/>
      <c r="ACC5" s="380"/>
      <c r="ACD5" s="380"/>
      <c r="ACE5" s="380"/>
      <c r="ACF5" s="380"/>
      <c r="ACG5" s="380"/>
      <c r="ACH5" s="380"/>
      <c r="ACI5" s="381"/>
      <c r="ACJ5" s="379"/>
      <c r="ACK5" s="380"/>
      <c r="ACL5" s="380"/>
      <c r="ACM5" s="380"/>
      <c r="ACN5" s="380"/>
      <c r="ACO5" s="380"/>
      <c r="ACP5" s="380"/>
      <c r="ACQ5" s="380"/>
      <c r="ACR5" s="380"/>
      <c r="ACS5" s="380"/>
      <c r="ACT5" s="380"/>
      <c r="ACU5" s="380"/>
      <c r="ACV5" s="380"/>
      <c r="ACW5" s="380"/>
      <c r="ACX5" s="380"/>
      <c r="ACY5" s="380"/>
      <c r="ACZ5" s="381"/>
      <c r="ADA5" s="379"/>
      <c r="ADB5" s="380"/>
      <c r="ADC5" s="380"/>
      <c r="ADD5" s="380"/>
      <c r="ADE5" s="380"/>
      <c r="ADF5" s="380"/>
      <c r="ADG5" s="380"/>
      <c r="ADH5" s="380"/>
      <c r="ADI5" s="380"/>
      <c r="ADJ5" s="380"/>
      <c r="ADK5" s="380"/>
      <c r="ADL5" s="380"/>
      <c r="ADM5" s="380"/>
      <c r="ADN5" s="380"/>
      <c r="ADO5" s="380"/>
      <c r="ADP5" s="380"/>
      <c r="ADQ5" s="381"/>
      <c r="ADR5" s="379"/>
      <c r="ADS5" s="380"/>
      <c r="ADT5" s="380"/>
      <c r="ADU5" s="380"/>
      <c r="ADV5" s="380"/>
      <c r="ADW5" s="380"/>
      <c r="ADX5" s="380"/>
      <c r="ADY5" s="380"/>
      <c r="ADZ5" s="380"/>
      <c r="AEA5" s="380"/>
      <c r="AEB5" s="380"/>
      <c r="AEC5" s="380"/>
      <c r="AED5" s="380"/>
      <c r="AEE5" s="380"/>
      <c r="AEF5" s="380"/>
      <c r="AEG5" s="380"/>
      <c r="AEH5" s="381"/>
      <c r="AEI5" s="379"/>
      <c r="AEJ5" s="380"/>
      <c r="AEK5" s="380"/>
      <c r="AEL5" s="380"/>
      <c r="AEM5" s="380"/>
      <c r="AEN5" s="380"/>
      <c r="AEO5" s="380"/>
      <c r="AEP5" s="380"/>
      <c r="AEQ5" s="380"/>
      <c r="AER5" s="380"/>
      <c r="AES5" s="380"/>
      <c r="AET5" s="380"/>
      <c r="AEU5" s="380"/>
      <c r="AEV5" s="380"/>
      <c r="AEW5" s="380"/>
      <c r="AEX5" s="380"/>
      <c r="AEY5" s="381"/>
      <c r="AEZ5" s="379"/>
      <c r="AFA5" s="380"/>
      <c r="AFB5" s="380"/>
      <c r="AFC5" s="380"/>
      <c r="AFD5" s="380"/>
      <c r="AFE5" s="380"/>
      <c r="AFF5" s="380"/>
      <c r="AFG5" s="380"/>
      <c r="AFH5" s="380"/>
      <c r="AFI5" s="380"/>
      <c r="AFJ5" s="380"/>
      <c r="AFK5" s="380"/>
      <c r="AFL5" s="380"/>
      <c r="AFM5" s="380"/>
      <c r="AFN5" s="380"/>
      <c r="AFO5" s="380"/>
      <c r="AFP5" s="381"/>
      <c r="AFQ5" s="379"/>
      <c r="AFR5" s="380"/>
      <c r="AFS5" s="380"/>
      <c r="AFT5" s="380"/>
      <c r="AFU5" s="380"/>
      <c r="AFV5" s="380"/>
      <c r="AFW5" s="380"/>
      <c r="AFX5" s="380"/>
      <c r="AFY5" s="380"/>
      <c r="AFZ5" s="380"/>
      <c r="AGA5" s="380"/>
      <c r="AGB5" s="380"/>
      <c r="AGC5" s="380"/>
      <c r="AGD5" s="380"/>
      <c r="AGE5" s="380"/>
      <c r="AGF5" s="380"/>
      <c r="AGG5" s="381"/>
      <c r="AGH5" s="379"/>
      <c r="AGI5" s="380"/>
      <c r="AGJ5" s="380"/>
      <c r="AGK5" s="380"/>
      <c r="AGL5" s="380"/>
      <c r="AGM5" s="380"/>
      <c r="AGN5" s="380"/>
      <c r="AGO5" s="380"/>
      <c r="AGP5" s="380"/>
      <c r="AGQ5" s="380"/>
      <c r="AGR5" s="380"/>
      <c r="AGS5" s="380"/>
      <c r="AGT5" s="380"/>
      <c r="AGU5" s="380"/>
      <c r="AGV5" s="380"/>
      <c r="AGW5" s="380"/>
      <c r="AGX5" s="381"/>
      <c r="AGY5" s="379"/>
      <c r="AGZ5" s="380"/>
      <c r="AHA5" s="380"/>
      <c r="AHB5" s="380"/>
      <c r="AHC5" s="380"/>
      <c r="AHD5" s="380"/>
      <c r="AHE5" s="380"/>
      <c r="AHF5" s="380"/>
      <c r="AHG5" s="380"/>
      <c r="AHH5" s="380"/>
      <c r="AHI5" s="380"/>
      <c r="AHJ5" s="380"/>
      <c r="AHK5" s="380"/>
      <c r="AHL5" s="380"/>
      <c r="AHM5" s="380"/>
      <c r="AHN5" s="380"/>
      <c r="AHO5" s="381"/>
      <c r="AHP5" s="379"/>
      <c r="AHQ5" s="380"/>
      <c r="AHR5" s="380"/>
      <c r="AHS5" s="380"/>
      <c r="AHT5" s="380"/>
      <c r="AHU5" s="380"/>
      <c r="AHV5" s="380"/>
      <c r="AHW5" s="380"/>
      <c r="AHX5" s="380"/>
      <c r="AHY5" s="380"/>
      <c r="AHZ5" s="380"/>
      <c r="AIA5" s="380"/>
      <c r="AIB5" s="380"/>
      <c r="AIC5" s="380"/>
      <c r="AID5" s="380"/>
      <c r="AIE5" s="380"/>
      <c r="AIF5" s="381"/>
      <c r="AIG5" s="379"/>
      <c r="AIH5" s="380"/>
      <c r="AII5" s="380"/>
      <c r="AIJ5" s="380"/>
      <c r="AIK5" s="380"/>
      <c r="AIL5" s="380"/>
      <c r="AIM5" s="380"/>
      <c r="AIN5" s="380"/>
      <c r="AIO5" s="380"/>
      <c r="AIP5" s="380"/>
      <c r="AIQ5" s="380"/>
      <c r="AIR5" s="380"/>
      <c r="AIS5" s="380"/>
      <c r="AIT5" s="380"/>
      <c r="AIU5" s="380"/>
      <c r="AIV5" s="380"/>
      <c r="AIW5" s="381"/>
      <c r="AIX5" s="379"/>
      <c r="AIY5" s="380"/>
      <c r="AIZ5" s="380"/>
      <c r="AJA5" s="380"/>
      <c r="AJB5" s="380"/>
      <c r="AJC5" s="380"/>
      <c r="AJD5" s="380"/>
      <c r="AJE5" s="380"/>
      <c r="AJF5" s="380"/>
      <c r="AJG5" s="380"/>
      <c r="AJH5" s="380"/>
      <c r="AJI5" s="380"/>
      <c r="AJJ5" s="380"/>
      <c r="AJK5" s="380"/>
      <c r="AJL5" s="380"/>
      <c r="AJM5" s="380"/>
      <c r="AJN5" s="381"/>
      <c r="AJO5" s="379"/>
      <c r="AJP5" s="380"/>
      <c r="AJQ5" s="380"/>
      <c r="AJR5" s="380"/>
      <c r="AJS5" s="380"/>
      <c r="AJT5" s="380"/>
      <c r="AJU5" s="380"/>
      <c r="AJV5" s="380"/>
      <c r="AJW5" s="380"/>
      <c r="AJX5" s="380"/>
      <c r="AJY5" s="380"/>
      <c r="AJZ5" s="380"/>
      <c r="AKA5" s="380"/>
      <c r="AKB5" s="380"/>
      <c r="AKC5" s="380"/>
      <c r="AKD5" s="380"/>
      <c r="AKE5" s="381"/>
      <c r="AKF5" s="379"/>
      <c r="AKG5" s="380"/>
      <c r="AKH5" s="380"/>
      <c r="AKI5" s="380"/>
      <c r="AKJ5" s="380"/>
      <c r="AKK5" s="380"/>
      <c r="AKL5" s="380"/>
      <c r="AKM5" s="380"/>
      <c r="AKN5" s="380"/>
      <c r="AKO5" s="380"/>
      <c r="AKP5" s="380"/>
      <c r="AKQ5" s="380"/>
      <c r="AKR5" s="380"/>
      <c r="AKS5" s="380"/>
      <c r="AKT5" s="380"/>
      <c r="AKU5" s="380"/>
      <c r="AKV5" s="381"/>
      <c r="AKW5" s="379"/>
      <c r="AKX5" s="380"/>
      <c r="AKY5" s="380"/>
      <c r="AKZ5" s="380"/>
      <c r="ALA5" s="380"/>
      <c r="ALB5" s="380"/>
      <c r="ALC5" s="380"/>
      <c r="ALD5" s="380"/>
      <c r="ALE5" s="380"/>
      <c r="ALF5" s="380"/>
      <c r="ALG5" s="380"/>
      <c r="ALH5" s="380"/>
      <c r="ALI5" s="380"/>
      <c r="ALJ5" s="380"/>
      <c r="ALK5" s="380"/>
      <c r="ALL5" s="380"/>
      <c r="ALM5" s="381"/>
      <c r="ALN5" s="379"/>
      <c r="ALO5" s="380"/>
      <c r="ALP5" s="380"/>
      <c r="ALQ5" s="380"/>
      <c r="ALR5" s="380"/>
      <c r="ALS5" s="380"/>
      <c r="ALT5" s="380"/>
      <c r="ALU5" s="380"/>
      <c r="ALV5" s="380"/>
      <c r="ALW5" s="380"/>
      <c r="ALX5" s="380"/>
      <c r="ALY5" s="380"/>
      <c r="ALZ5" s="380"/>
      <c r="AMA5" s="380"/>
      <c r="AMB5" s="380"/>
      <c r="AMC5" s="380"/>
      <c r="AMD5" s="381"/>
      <c r="AME5" s="379"/>
      <c r="AMF5" s="380"/>
      <c r="AMG5" s="380"/>
      <c r="AMH5" s="380"/>
      <c r="AMI5" s="380"/>
      <c r="AMJ5" s="380"/>
      <c r="AMK5" s="380"/>
      <c r="AML5" s="380"/>
      <c r="AMM5" s="380"/>
      <c r="AMN5" s="380"/>
      <c r="AMO5" s="380"/>
      <c r="AMP5" s="380"/>
      <c r="AMQ5" s="380"/>
      <c r="AMR5" s="380"/>
      <c r="AMS5" s="380"/>
      <c r="AMT5" s="380"/>
      <c r="AMU5" s="381"/>
      <c r="AMV5" s="379"/>
      <c r="AMW5" s="380"/>
      <c r="AMX5" s="380"/>
      <c r="AMY5" s="380"/>
      <c r="AMZ5" s="380"/>
      <c r="ANA5" s="380"/>
      <c r="ANB5" s="380"/>
      <c r="ANC5" s="380"/>
      <c r="AND5" s="380"/>
      <c r="ANE5" s="380"/>
      <c r="ANF5" s="380"/>
      <c r="ANG5" s="380"/>
      <c r="ANH5" s="380"/>
      <c r="ANI5" s="380"/>
      <c r="ANJ5" s="380"/>
      <c r="ANK5" s="380"/>
      <c r="ANL5" s="381"/>
      <c r="ANM5" s="379"/>
      <c r="ANN5" s="380"/>
      <c r="ANO5" s="380"/>
      <c r="ANP5" s="380"/>
      <c r="ANQ5" s="380"/>
      <c r="ANR5" s="380"/>
      <c r="ANS5" s="380"/>
      <c r="ANT5" s="380"/>
      <c r="ANU5" s="380"/>
      <c r="ANV5" s="380"/>
      <c r="ANW5" s="380"/>
      <c r="ANX5" s="380"/>
      <c r="ANY5" s="380"/>
      <c r="ANZ5" s="380"/>
      <c r="AOA5" s="380"/>
      <c r="AOB5" s="380"/>
      <c r="AOC5" s="381"/>
      <c r="AOD5" s="379"/>
      <c r="AOE5" s="380"/>
      <c r="AOF5" s="380"/>
      <c r="AOG5" s="380"/>
      <c r="AOH5" s="380"/>
      <c r="AOI5" s="380"/>
      <c r="AOJ5" s="380"/>
      <c r="AOK5" s="380"/>
      <c r="AOL5" s="380"/>
      <c r="AOM5" s="380"/>
      <c r="AON5" s="380"/>
      <c r="AOO5" s="380"/>
      <c r="AOP5" s="380"/>
      <c r="AOQ5" s="380"/>
      <c r="AOR5" s="380"/>
      <c r="AOS5" s="380"/>
      <c r="AOT5" s="381"/>
      <c r="AOU5" s="379"/>
      <c r="AOV5" s="380"/>
      <c r="AOW5" s="380"/>
      <c r="AOX5" s="380"/>
      <c r="AOY5" s="380"/>
      <c r="AOZ5" s="380"/>
      <c r="APA5" s="380"/>
      <c r="APB5" s="380"/>
      <c r="APC5" s="380"/>
      <c r="APD5" s="380"/>
      <c r="APE5" s="380"/>
      <c r="APF5" s="380"/>
      <c r="APG5" s="380"/>
      <c r="APH5" s="380"/>
      <c r="API5" s="380"/>
      <c r="APJ5" s="380"/>
      <c r="APK5" s="381"/>
      <c r="APL5" s="379"/>
      <c r="APM5" s="380"/>
      <c r="APN5" s="380"/>
      <c r="APO5" s="380"/>
      <c r="APP5" s="380"/>
      <c r="APQ5" s="380"/>
      <c r="APR5" s="380"/>
      <c r="APS5" s="380"/>
      <c r="APT5" s="380"/>
      <c r="APU5" s="380"/>
      <c r="APV5" s="380"/>
      <c r="APW5" s="380"/>
      <c r="APX5" s="380"/>
      <c r="APY5" s="380"/>
      <c r="APZ5" s="380"/>
      <c r="AQA5" s="380"/>
      <c r="AQB5" s="381"/>
      <c r="AQC5" s="379"/>
      <c r="AQD5" s="380"/>
      <c r="AQE5" s="380"/>
      <c r="AQF5" s="380"/>
      <c r="AQG5" s="380"/>
      <c r="AQH5" s="380"/>
      <c r="AQI5" s="380"/>
      <c r="AQJ5" s="380"/>
      <c r="AQK5" s="380"/>
      <c r="AQL5" s="380"/>
      <c r="AQM5" s="380"/>
      <c r="AQN5" s="380"/>
      <c r="AQO5" s="380"/>
      <c r="AQP5" s="380"/>
      <c r="AQQ5" s="380"/>
      <c r="AQR5" s="380"/>
      <c r="AQS5" s="381"/>
      <c r="AQT5" s="379"/>
      <c r="AQU5" s="380"/>
      <c r="AQV5" s="380"/>
      <c r="AQW5" s="380"/>
      <c r="AQX5" s="380"/>
      <c r="AQY5" s="380"/>
      <c r="AQZ5" s="380"/>
      <c r="ARA5" s="380"/>
      <c r="ARB5" s="380"/>
      <c r="ARC5" s="380"/>
      <c r="ARD5" s="380"/>
      <c r="ARE5" s="380"/>
      <c r="ARF5" s="380"/>
      <c r="ARG5" s="380"/>
      <c r="ARH5" s="380"/>
      <c r="ARI5" s="380"/>
      <c r="ARJ5" s="381"/>
      <c r="ARK5" s="379"/>
      <c r="ARL5" s="380"/>
      <c r="ARM5" s="380"/>
      <c r="ARN5" s="380"/>
      <c r="ARO5" s="380"/>
      <c r="ARP5" s="380"/>
      <c r="ARQ5" s="380"/>
      <c r="ARR5" s="380"/>
      <c r="ARS5" s="380"/>
      <c r="ART5" s="380"/>
      <c r="ARU5" s="380"/>
      <c r="ARV5" s="380"/>
      <c r="ARW5" s="380"/>
      <c r="ARX5" s="380"/>
      <c r="ARY5" s="380"/>
      <c r="ARZ5" s="380"/>
      <c r="ASA5" s="381"/>
      <c r="ASB5" s="379"/>
      <c r="ASC5" s="380"/>
      <c r="ASD5" s="380"/>
      <c r="ASE5" s="380"/>
      <c r="ASF5" s="380"/>
      <c r="ASG5" s="380"/>
      <c r="ASH5" s="380"/>
      <c r="ASI5" s="380"/>
      <c r="ASJ5" s="380"/>
      <c r="ASK5" s="380"/>
      <c r="ASL5" s="380"/>
      <c r="ASM5" s="380"/>
      <c r="ASN5" s="380"/>
      <c r="ASO5" s="380"/>
      <c r="ASP5" s="380"/>
      <c r="ASQ5" s="380"/>
      <c r="ASR5" s="381"/>
      <c r="ASS5" s="379"/>
      <c r="AST5" s="380"/>
      <c r="ASU5" s="380"/>
      <c r="ASV5" s="380"/>
      <c r="ASW5" s="380"/>
      <c r="ASX5" s="380"/>
      <c r="ASY5" s="380"/>
      <c r="ASZ5" s="380"/>
      <c r="ATA5" s="380"/>
      <c r="ATB5" s="380"/>
      <c r="ATC5" s="380"/>
      <c r="ATD5" s="380"/>
      <c r="ATE5" s="380"/>
      <c r="ATF5" s="380"/>
      <c r="ATG5" s="380"/>
      <c r="ATH5" s="380"/>
      <c r="ATI5" s="381"/>
      <c r="ATJ5" s="379"/>
      <c r="ATK5" s="380"/>
      <c r="ATL5" s="380"/>
      <c r="ATM5" s="380"/>
      <c r="ATN5" s="380"/>
      <c r="ATO5" s="380"/>
      <c r="ATP5" s="380"/>
      <c r="ATQ5" s="380"/>
      <c r="ATR5" s="380"/>
      <c r="ATS5" s="380"/>
      <c r="ATT5" s="380"/>
      <c r="ATU5" s="380"/>
      <c r="ATV5" s="380"/>
      <c r="ATW5" s="380"/>
      <c r="ATX5" s="380"/>
      <c r="ATY5" s="380"/>
      <c r="ATZ5" s="381"/>
      <c r="AUA5" s="379"/>
      <c r="AUB5" s="380"/>
      <c r="AUC5" s="380"/>
      <c r="AUD5" s="380"/>
      <c r="AUE5" s="380"/>
      <c r="AUF5" s="380"/>
      <c r="AUG5" s="380"/>
      <c r="AUH5" s="380"/>
      <c r="AUI5" s="380"/>
      <c r="AUJ5" s="380"/>
      <c r="AUK5" s="380"/>
      <c r="AUL5" s="380"/>
      <c r="AUM5" s="380"/>
      <c r="AUN5" s="380"/>
      <c r="AUO5" s="380"/>
      <c r="AUP5" s="380"/>
      <c r="AUQ5" s="381"/>
      <c r="AUR5" s="379"/>
      <c r="AUS5" s="380"/>
      <c r="AUT5" s="380"/>
      <c r="AUU5" s="380"/>
      <c r="AUV5" s="380"/>
      <c r="AUW5" s="380"/>
      <c r="AUX5" s="380"/>
      <c r="AUY5" s="380"/>
      <c r="AUZ5" s="380"/>
      <c r="AVA5" s="380"/>
      <c r="AVB5" s="380"/>
      <c r="AVC5" s="380"/>
      <c r="AVD5" s="380"/>
      <c r="AVE5" s="380"/>
      <c r="AVF5" s="380"/>
      <c r="AVG5" s="380"/>
      <c r="AVH5" s="381"/>
      <c r="AVI5" s="379"/>
      <c r="AVJ5" s="380"/>
      <c r="AVK5" s="380"/>
      <c r="AVL5" s="380"/>
      <c r="AVM5" s="380"/>
      <c r="AVN5" s="380"/>
      <c r="AVO5" s="380"/>
      <c r="AVP5" s="380"/>
      <c r="AVQ5" s="380"/>
      <c r="AVR5" s="380"/>
      <c r="AVS5" s="380"/>
      <c r="AVT5" s="380"/>
      <c r="AVU5" s="380"/>
      <c r="AVV5" s="380"/>
      <c r="AVW5" s="380"/>
      <c r="AVX5" s="380"/>
      <c r="AVY5" s="381"/>
      <c r="AVZ5" s="379"/>
      <c r="AWA5" s="380"/>
      <c r="AWB5" s="380"/>
      <c r="AWC5" s="380"/>
      <c r="AWD5" s="380"/>
      <c r="AWE5" s="380"/>
      <c r="AWF5" s="380"/>
      <c r="AWG5" s="380"/>
      <c r="AWH5" s="380"/>
      <c r="AWI5" s="380"/>
      <c r="AWJ5" s="380"/>
      <c r="AWK5" s="380"/>
      <c r="AWL5" s="380"/>
      <c r="AWM5" s="380"/>
      <c r="AWN5" s="380"/>
      <c r="AWO5" s="380"/>
      <c r="AWP5" s="381"/>
      <c r="AWQ5" s="379"/>
      <c r="AWR5" s="380"/>
      <c r="AWS5" s="380"/>
      <c r="AWT5" s="380"/>
      <c r="AWU5" s="380"/>
      <c r="AWV5" s="380"/>
      <c r="AWW5" s="380"/>
      <c r="AWX5" s="380"/>
      <c r="AWY5" s="380"/>
      <c r="AWZ5" s="380"/>
      <c r="AXA5" s="380"/>
      <c r="AXB5" s="380"/>
      <c r="AXC5" s="380"/>
      <c r="AXD5" s="380"/>
      <c r="AXE5" s="380"/>
      <c r="AXF5" s="380"/>
      <c r="AXG5" s="381"/>
      <c r="AXH5" s="379"/>
      <c r="AXI5" s="380"/>
      <c r="AXJ5" s="380"/>
      <c r="AXK5" s="380"/>
      <c r="AXL5" s="380"/>
      <c r="AXM5" s="380"/>
      <c r="AXN5" s="380"/>
      <c r="AXO5" s="380"/>
      <c r="AXP5" s="380"/>
      <c r="AXQ5" s="380"/>
      <c r="AXR5" s="380"/>
      <c r="AXS5" s="380"/>
      <c r="AXT5" s="380"/>
      <c r="AXU5" s="380"/>
      <c r="AXV5" s="380"/>
      <c r="AXW5" s="380"/>
      <c r="AXX5" s="381"/>
      <c r="AXY5" s="379"/>
      <c r="AXZ5" s="380"/>
      <c r="AYA5" s="380"/>
      <c r="AYB5" s="380"/>
      <c r="AYC5" s="380"/>
      <c r="AYD5" s="380"/>
      <c r="AYE5" s="380"/>
      <c r="AYF5" s="380"/>
      <c r="AYG5" s="380"/>
      <c r="AYH5" s="380"/>
      <c r="AYI5" s="380"/>
      <c r="AYJ5" s="380"/>
      <c r="AYK5" s="380"/>
      <c r="AYL5" s="380"/>
      <c r="AYM5" s="380"/>
      <c r="AYN5" s="380"/>
      <c r="AYO5" s="381"/>
      <c r="AYP5" s="379"/>
      <c r="AYQ5" s="380"/>
      <c r="AYR5" s="380"/>
      <c r="AYS5" s="380"/>
      <c r="AYT5" s="380"/>
      <c r="AYU5" s="380"/>
      <c r="AYV5" s="380"/>
      <c r="AYW5" s="380"/>
      <c r="AYX5" s="380"/>
      <c r="AYY5" s="380"/>
      <c r="AYZ5" s="380"/>
      <c r="AZA5" s="380"/>
      <c r="AZB5" s="380"/>
      <c r="AZC5" s="380"/>
      <c r="AZD5" s="380"/>
      <c r="AZE5" s="380"/>
      <c r="AZF5" s="381"/>
      <c r="AZG5" s="379"/>
      <c r="AZH5" s="380"/>
      <c r="AZI5" s="380"/>
      <c r="AZJ5" s="380"/>
      <c r="AZK5" s="380"/>
      <c r="AZL5" s="380"/>
      <c r="AZM5" s="380"/>
      <c r="AZN5" s="380"/>
      <c r="AZO5" s="380"/>
      <c r="AZP5" s="380"/>
      <c r="AZQ5" s="380"/>
      <c r="AZR5" s="380"/>
      <c r="AZS5" s="380"/>
      <c r="AZT5" s="380"/>
      <c r="AZU5" s="380"/>
      <c r="AZV5" s="380"/>
      <c r="AZW5" s="381"/>
      <c r="AZX5" s="379"/>
      <c r="AZY5" s="380"/>
      <c r="AZZ5" s="380"/>
      <c r="BAA5" s="380"/>
      <c r="BAB5" s="380"/>
      <c r="BAC5" s="380"/>
      <c r="BAD5" s="380"/>
      <c r="BAE5" s="380"/>
      <c r="BAF5" s="380"/>
      <c r="BAG5" s="380"/>
      <c r="BAH5" s="380"/>
      <c r="BAI5" s="380"/>
      <c r="BAJ5" s="380"/>
      <c r="BAK5" s="380"/>
      <c r="BAL5" s="380"/>
      <c r="BAM5" s="380"/>
      <c r="BAN5" s="381"/>
      <c r="BAO5" s="379"/>
      <c r="BAP5" s="380"/>
      <c r="BAQ5" s="380"/>
      <c r="BAR5" s="380"/>
      <c r="BAS5" s="380"/>
      <c r="BAT5" s="380"/>
      <c r="BAU5" s="380"/>
      <c r="BAV5" s="380"/>
      <c r="BAW5" s="380"/>
      <c r="BAX5" s="380"/>
      <c r="BAY5" s="380"/>
      <c r="BAZ5" s="380"/>
      <c r="BBA5" s="380"/>
      <c r="BBB5" s="380"/>
      <c r="BBC5" s="380"/>
      <c r="BBD5" s="380"/>
      <c r="BBE5" s="381"/>
      <c r="BBF5" s="379"/>
      <c r="BBG5" s="380"/>
      <c r="BBH5" s="380"/>
      <c r="BBI5" s="380"/>
      <c r="BBJ5" s="380"/>
      <c r="BBK5" s="380"/>
      <c r="BBL5" s="380"/>
      <c r="BBM5" s="380"/>
      <c r="BBN5" s="380"/>
      <c r="BBO5" s="380"/>
      <c r="BBP5" s="380"/>
      <c r="BBQ5" s="380"/>
      <c r="BBR5" s="380"/>
      <c r="BBS5" s="380"/>
      <c r="BBT5" s="380"/>
      <c r="BBU5" s="380"/>
      <c r="BBV5" s="381"/>
      <c r="BBW5" s="379"/>
      <c r="BBX5" s="380"/>
      <c r="BBY5" s="380"/>
      <c r="BBZ5" s="380"/>
      <c r="BCA5" s="380"/>
      <c r="BCB5" s="380"/>
      <c r="BCC5" s="380"/>
      <c r="BCD5" s="380"/>
      <c r="BCE5" s="380"/>
      <c r="BCF5" s="380"/>
      <c r="BCG5" s="380"/>
      <c r="BCH5" s="380"/>
      <c r="BCI5" s="380"/>
      <c r="BCJ5" s="380"/>
      <c r="BCK5" s="380"/>
      <c r="BCL5" s="380"/>
      <c r="BCM5" s="381"/>
      <c r="BCN5" s="379"/>
      <c r="BCO5" s="380"/>
      <c r="BCP5" s="380"/>
      <c r="BCQ5" s="380"/>
      <c r="BCR5" s="380"/>
      <c r="BCS5" s="380"/>
      <c r="BCT5" s="380"/>
      <c r="BCU5" s="380"/>
      <c r="BCV5" s="380"/>
      <c r="BCW5" s="380"/>
      <c r="BCX5" s="380"/>
      <c r="BCY5" s="380"/>
      <c r="BCZ5" s="380"/>
      <c r="BDA5" s="380"/>
      <c r="BDB5" s="380"/>
      <c r="BDC5" s="380"/>
      <c r="BDD5" s="381"/>
      <c r="BDE5" s="379"/>
      <c r="BDF5" s="380"/>
      <c r="BDG5" s="380"/>
      <c r="BDH5" s="380"/>
      <c r="BDI5" s="380"/>
      <c r="BDJ5" s="380"/>
      <c r="BDK5" s="380"/>
      <c r="BDL5" s="380"/>
      <c r="BDM5" s="380"/>
      <c r="BDN5" s="380"/>
      <c r="BDO5" s="380"/>
      <c r="BDP5" s="380"/>
      <c r="BDQ5" s="380"/>
      <c r="BDR5" s="380"/>
      <c r="BDS5" s="380"/>
      <c r="BDT5" s="380"/>
      <c r="BDU5" s="381"/>
      <c r="BDV5" s="379"/>
      <c r="BDW5" s="380"/>
      <c r="BDX5" s="380"/>
      <c r="BDY5" s="380"/>
      <c r="BDZ5" s="380"/>
      <c r="BEA5" s="380"/>
      <c r="BEB5" s="380"/>
      <c r="BEC5" s="380"/>
      <c r="BED5" s="380"/>
      <c r="BEE5" s="380"/>
      <c r="BEF5" s="380"/>
      <c r="BEG5" s="380"/>
      <c r="BEH5" s="380"/>
      <c r="BEI5" s="380"/>
      <c r="BEJ5" s="380"/>
      <c r="BEK5" s="380"/>
      <c r="BEL5" s="381"/>
      <c r="BEM5" s="379"/>
      <c r="BEN5" s="380"/>
      <c r="BEO5" s="380"/>
      <c r="BEP5" s="380"/>
      <c r="BEQ5" s="380"/>
      <c r="BER5" s="380"/>
      <c r="BES5" s="380"/>
      <c r="BET5" s="380"/>
      <c r="BEU5" s="380"/>
      <c r="BEV5" s="380"/>
      <c r="BEW5" s="380"/>
      <c r="BEX5" s="380"/>
      <c r="BEY5" s="380"/>
      <c r="BEZ5" s="380"/>
      <c r="BFA5" s="380"/>
      <c r="BFB5" s="380"/>
      <c r="BFC5" s="381"/>
      <c r="BFD5" s="379"/>
      <c r="BFE5" s="380"/>
      <c r="BFF5" s="380"/>
      <c r="BFG5" s="380"/>
      <c r="BFH5" s="380"/>
      <c r="BFI5" s="380"/>
      <c r="BFJ5" s="380"/>
      <c r="BFK5" s="380"/>
      <c r="BFL5" s="380"/>
      <c r="BFM5" s="380"/>
      <c r="BFN5" s="380"/>
      <c r="BFO5" s="380"/>
      <c r="BFP5" s="380"/>
      <c r="BFQ5" s="380"/>
      <c r="BFR5" s="380"/>
      <c r="BFS5" s="380"/>
      <c r="BFT5" s="381"/>
      <c r="BFU5" s="379"/>
      <c r="BFV5" s="380"/>
      <c r="BFW5" s="380"/>
      <c r="BFX5" s="380"/>
      <c r="BFY5" s="380"/>
      <c r="BFZ5" s="380"/>
      <c r="BGA5" s="380"/>
      <c r="BGB5" s="380"/>
      <c r="BGC5" s="380"/>
      <c r="BGD5" s="380"/>
      <c r="BGE5" s="380"/>
      <c r="BGF5" s="380"/>
      <c r="BGG5" s="380"/>
      <c r="BGH5" s="380"/>
      <c r="BGI5" s="380"/>
      <c r="BGJ5" s="380"/>
      <c r="BGK5" s="381"/>
      <c r="BGL5" s="379"/>
      <c r="BGM5" s="380"/>
      <c r="BGN5" s="380"/>
      <c r="BGO5" s="380"/>
      <c r="BGP5" s="380"/>
      <c r="BGQ5" s="380"/>
      <c r="BGR5" s="380"/>
      <c r="BGS5" s="380"/>
      <c r="BGT5" s="380"/>
      <c r="BGU5" s="380"/>
      <c r="BGV5" s="380"/>
      <c r="BGW5" s="380"/>
      <c r="BGX5" s="380"/>
      <c r="BGY5" s="380"/>
      <c r="BGZ5" s="380"/>
      <c r="BHA5" s="380"/>
      <c r="BHB5" s="381"/>
      <c r="BHC5" s="379"/>
      <c r="BHD5" s="380"/>
      <c r="BHE5" s="380"/>
      <c r="BHF5" s="380"/>
      <c r="BHG5" s="380"/>
      <c r="BHH5" s="380"/>
      <c r="BHI5" s="380"/>
      <c r="BHJ5" s="380"/>
      <c r="BHK5" s="380"/>
      <c r="BHL5" s="380"/>
      <c r="BHM5" s="380"/>
      <c r="BHN5" s="380"/>
      <c r="BHO5" s="380"/>
      <c r="BHP5" s="380"/>
      <c r="BHQ5" s="380"/>
      <c r="BHR5" s="380"/>
      <c r="BHS5" s="381"/>
      <c r="BHT5" s="379"/>
      <c r="BHU5" s="380"/>
      <c r="BHV5" s="380"/>
      <c r="BHW5" s="380"/>
      <c r="BHX5" s="380"/>
      <c r="BHY5" s="380"/>
      <c r="BHZ5" s="380"/>
      <c r="BIA5" s="380"/>
      <c r="BIB5" s="380"/>
      <c r="BIC5" s="380"/>
      <c r="BID5" s="380"/>
      <c r="BIE5" s="380"/>
      <c r="BIF5" s="380"/>
      <c r="BIG5" s="380"/>
      <c r="BIH5" s="380"/>
      <c r="BII5" s="380"/>
      <c r="BIJ5" s="381"/>
      <c r="BIK5" s="379"/>
      <c r="BIL5" s="380"/>
      <c r="BIM5" s="380"/>
      <c r="BIN5" s="380"/>
      <c r="BIO5" s="380"/>
      <c r="BIP5" s="380"/>
      <c r="BIQ5" s="380"/>
      <c r="BIR5" s="380"/>
      <c r="BIS5" s="380"/>
      <c r="BIT5" s="380"/>
      <c r="BIU5" s="380"/>
      <c r="BIV5" s="380"/>
      <c r="BIW5" s="380"/>
      <c r="BIX5" s="380"/>
      <c r="BIY5" s="380"/>
      <c r="BIZ5" s="380"/>
      <c r="BJA5" s="381"/>
      <c r="BJB5" s="379"/>
      <c r="BJC5" s="380"/>
      <c r="BJD5" s="380"/>
      <c r="BJE5" s="380"/>
      <c r="BJF5" s="380"/>
      <c r="BJG5" s="380"/>
      <c r="BJH5" s="380"/>
      <c r="BJI5" s="380"/>
      <c r="BJJ5" s="380"/>
      <c r="BJK5" s="380"/>
      <c r="BJL5" s="380"/>
      <c r="BJM5" s="380"/>
      <c r="BJN5" s="380"/>
      <c r="BJO5" s="380"/>
      <c r="BJP5" s="380"/>
      <c r="BJQ5" s="380"/>
      <c r="BJR5" s="381"/>
      <c r="BJS5" s="379"/>
      <c r="BJT5" s="380"/>
      <c r="BJU5" s="380"/>
      <c r="BJV5" s="380"/>
      <c r="BJW5" s="380"/>
      <c r="BJX5" s="380"/>
      <c r="BJY5" s="380"/>
      <c r="BJZ5" s="380"/>
      <c r="BKA5" s="380"/>
      <c r="BKB5" s="380"/>
      <c r="BKC5" s="380"/>
      <c r="BKD5" s="380"/>
      <c r="BKE5" s="380"/>
      <c r="BKF5" s="380"/>
      <c r="BKG5" s="380"/>
      <c r="BKH5" s="380"/>
      <c r="BKI5" s="381"/>
      <c r="BKJ5" s="379"/>
      <c r="BKK5" s="380"/>
      <c r="BKL5" s="380"/>
      <c r="BKM5" s="380"/>
      <c r="BKN5" s="380"/>
      <c r="BKO5" s="380"/>
      <c r="BKP5" s="380"/>
      <c r="BKQ5" s="380"/>
      <c r="BKR5" s="380"/>
      <c r="BKS5" s="380"/>
      <c r="BKT5" s="380"/>
      <c r="BKU5" s="380"/>
      <c r="BKV5" s="380"/>
      <c r="BKW5" s="380"/>
      <c r="BKX5" s="380"/>
      <c r="BKY5" s="380"/>
      <c r="BKZ5" s="381"/>
      <c r="BLA5" s="379"/>
      <c r="BLB5" s="380"/>
      <c r="BLC5" s="380"/>
      <c r="BLD5" s="380"/>
      <c r="BLE5" s="380"/>
      <c r="BLF5" s="380"/>
      <c r="BLG5" s="380"/>
      <c r="BLH5" s="380"/>
      <c r="BLI5" s="380"/>
      <c r="BLJ5" s="380"/>
      <c r="BLK5" s="380"/>
      <c r="BLL5" s="380"/>
      <c r="BLM5" s="380"/>
      <c r="BLN5" s="380"/>
      <c r="BLO5" s="380"/>
      <c r="BLP5" s="380"/>
      <c r="BLQ5" s="381"/>
      <c r="BLR5" s="379"/>
      <c r="BLS5" s="380"/>
      <c r="BLT5" s="380"/>
      <c r="BLU5" s="380"/>
      <c r="BLV5" s="380"/>
      <c r="BLW5" s="380"/>
      <c r="BLX5" s="380"/>
      <c r="BLY5" s="380"/>
      <c r="BLZ5" s="380"/>
      <c r="BMA5" s="380"/>
      <c r="BMB5" s="380"/>
      <c r="BMC5" s="380"/>
      <c r="BMD5" s="380"/>
      <c r="BME5" s="380"/>
      <c r="BMF5" s="380"/>
      <c r="BMG5" s="380"/>
      <c r="BMH5" s="381"/>
      <c r="BMI5" s="379"/>
      <c r="BMJ5" s="380"/>
      <c r="BMK5" s="380"/>
      <c r="BML5" s="380"/>
      <c r="BMM5" s="380"/>
      <c r="BMN5" s="380"/>
      <c r="BMO5" s="380"/>
      <c r="BMP5" s="380"/>
      <c r="BMQ5" s="380"/>
      <c r="BMR5" s="380"/>
      <c r="BMS5" s="380"/>
      <c r="BMT5" s="380"/>
      <c r="BMU5" s="380"/>
      <c r="BMV5" s="380"/>
      <c r="BMW5" s="380"/>
      <c r="BMX5" s="380"/>
      <c r="BMY5" s="381"/>
      <c r="BMZ5" s="379"/>
      <c r="BNA5" s="380"/>
      <c r="BNB5" s="380"/>
      <c r="BNC5" s="380"/>
      <c r="BND5" s="380"/>
      <c r="BNE5" s="380"/>
      <c r="BNF5" s="380"/>
      <c r="BNG5" s="380"/>
      <c r="BNH5" s="380"/>
      <c r="BNI5" s="380"/>
      <c r="BNJ5" s="380"/>
      <c r="BNK5" s="380"/>
      <c r="BNL5" s="380"/>
      <c r="BNM5" s="380"/>
      <c r="BNN5" s="380"/>
      <c r="BNO5" s="380"/>
      <c r="BNP5" s="381"/>
      <c r="BNQ5" s="379"/>
      <c r="BNR5" s="380"/>
      <c r="BNS5" s="380"/>
      <c r="BNT5" s="380"/>
      <c r="BNU5" s="380"/>
      <c r="BNV5" s="380"/>
      <c r="BNW5" s="380"/>
      <c r="BNX5" s="380"/>
      <c r="BNY5" s="380"/>
      <c r="BNZ5" s="380"/>
      <c r="BOA5" s="380"/>
      <c r="BOB5" s="380"/>
      <c r="BOC5" s="380"/>
      <c r="BOD5" s="380"/>
      <c r="BOE5" s="380"/>
      <c r="BOF5" s="380"/>
      <c r="BOG5" s="381"/>
      <c r="BOH5" s="379"/>
      <c r="BOI5" s="380"/>
      <c r="BOJ5" s="380"/>
      <c r="BOK5" s="380"/>
      <c r="BOL5" s="380"/>
      <c r="BOM5" s="380"/>
      <c r="BON5" s="380"/>
      <c r="BOO5" s="380"/>
      <c r="BOP5" s="380"/>
      <c r="BOQ5" s="380"/>
      <c r="BOR5" s="380"/>
      <c r="BOS5" s="380"/>
      <c r="BOT5" s="380"/>
      <c r="BOU5" s="380"/>
      <c r="BOV5" s="380"/>
      <c r="BOW5" s="380"/>
      <c r="BOX5" s="381"/>
      <c r="BOY5" s="379"/>
      <c r="BOZ5" s="380"/>
      <c r="BPA5" s="380"/>
      <c r="BPB5" s="380"/>
      <c r="BPC5" s="380"/>
      <c r="BPD5" s="380"/>
      <c r="BPE5" s="380"/>
      <c r="BPF5" s="380"/>
      <c r="BPG5" s="380"/>
      <c r="BPH5" s="380"/>
      <c r="BPI5" s="380"/>
      <c r="BPJ5" s="380"/>
      <c r="BPK5" s="380"/>
      <c r="BPL5" s="380"/>
      <c r="BPM5" s="380"/>
      <c r="BPN5" s="380"/>
      <c r="BPO5" s="381"/>
      <c r="BPP5" s="379"/>
      <c r="BPQ5" s="380"/>
      <c r="BPR5" s="380"/>
      <c r="BPS5" s="380"/>
      <c r="BPT5" s="380"/>
      <c r="BPU5" s="380"/>
      <c r="BPV5" s="380"/>
      <c r="BPW5" s="380"/>
      <c r="BPX5" s="380"/>
      <c r="BPY5" s="380"/>
      <c r="BPZ5" s="380"/>
      <c r="BQA5" s="380"/>
      <c r="BQB5" s="380"/>
      <c r="BQC5" s="380"/>
      <c r="BQD5" s="380"/>
      <c r="BQE5" s="380"/>
      <c r="BQF5" s="381"/>
      <c r="BQG5" s="379"/>
      <c r="BQH5" s="380"/>
      <c r="BQI5" s="380"/>
      <c r="BQJ5" s="380"/>
      <c r="BQK5" s="380"/>
      <c r="BQL5" s="380"/>
      <c r="BQM5" s="380"/>
      <c r="BQN5" s="380"/>
      <c r="BQO5" s="380"/>
      <c r="BQP5" s="380"/>
      <c r="BQQ5" s="380"/>
      <c r="BQR5" s="380"/>
      <c r="BQS5" s="380"/>
      <c r="BQT5" s="380"/>
      <c r="BQU5" s="380"/>
      <c r="BQV5" s="380"/>
      <c r="BQW5" s="381"/>
      <c r="BQX5" s="379"/>
      <c r="BQY5" s="380"/>
      <c r="BQZ5" s="380"/>
      <c r="BRA5" s="380"/>
      <c r="BRB5" s="380"/>
      <c r="BRC5" s="380"/>
      <c r="BRD5" s="380"/>
      <c r="BRE5" s="380"/>
      <c r="BRF5" s="380"/>
      <c r="BRG5" s="380"/>
      <c r="BRH5" s="380"/>
      <c r="BRI5" s="380"/>
      <c r="BRJ5" s="380"/>
      <c r="BRK5" s="380"/>
      <c r="BRL5" s="380"/>
      <c r="BRM5" s="380"/>
      <c r="BRN5" s="381"/>
      <c r="BRO5" s="379"/>
      <c r="BRP5" s="380"/>
      <c r="BRQ5" s="380"/>
      <c r="BRR5" s="380"/>
      <c r="BRS5" s="380"/>
      <c r="BRT5" s="380"/>
      <c r="BRU5" s="380"/>
      <c r="BRV5" s="380"/>
      <c r="BRW5" s="380"/>
      <c r="BRX5" s="380"/>
      <c r="BRY5" s="380"/>
      <c r="BRZ5" s="380"/>
      <c r="BSA5" s="380"/>
      <c r="BSB5" s="380"/>
      <c r="BSC5" s="380"/>
      <c r="BSD5" s="380"/>
      <c r="BSE5" s="381"/>
      <c r="BSF5" s="379"/>
      <c r="BSG5" s="380"/>
      <c r="BSH5" s="380"/>
      <c r="BSI5" s="380"/>
      <c r="BSJ5" s="380"/>
      <c r="BSK5" s="380"/>
      <c r="BSL5" s="380"/>
      <c r="BSM5" s="380"/>
      <c r="BSN5" s="380"/>
      <c r="BSO5" s="380"/>
      <c r="BSP5" s="380"/>
      <c r="BSQ5" s="380"/>
      <c r="BSR5" s="380"/>
      <c r="BSS5" s="380"/>
      <c r="BST5" s="380"/>
      <c r="BSU5" s="380"/>
      <c r="BSV5" s="381"/>
      <c r="BSW5" s="379"/>
      <c r="BSX5" s="380"/>
      <c r="BSY5" s="380"/>
      <c r="BSZ5" s="380"/>
      <c r="BTA5" s="380"/>
      <c r="BTB5" s="380"/>
      <c r="BTC5" s="380"/>
      <c r="BTD5" s="380"/>
      <c r="BTE5" s="380"/>
      <c r="BTF5" s="380"/>
      <c r="BTG5" s="380"/>
      <c r="BTH5" s="380"/>
      <c r="BTI5" s="380"/>
      <c r="BTJ5" s="380"/>
      <c r="BTK5" s="380"/>
      <c r="BTL5" s="380"/>
      <c r="BTM5" s="381"/>
      <c r="BTN5" s="379"/>
      <c r="BTO5" s="380"/>
      <c r="BTP5" s="380"/>
      <c r="BTQ5" s="380"/>
      <c r="BTR5" s="380"/>
      <c r="BTS5" s="380"/>
      <c r="BTT5" s="380"/>
      <c r="BTU5" s="380"/>
      <c r="BTV5" s="380"/>
      <c r="BTW5" s="380"/>
      <c r="BTX5" s="380"/>
      <c r="BTY5" s="380"/>
      <c r="BTZ5" s="380"/>
      <c r="BUA5" s="380"/>
      <c r="BUB5" s="380"/>
      <c r="BUC5" s="380"/>
      <c r="BUD5" s="381"/>
      <c r="BUE5" s="379"/>
      <c r="BUF5" s="380"/>
      <c r="BUG5" s="380"/>
      <c r="BUH5" s="380"/>
      <c r="BUI5" s="380"/>
      <c r="BUJ5" s="380"/>
      <c r="BUK5" s="380"/>
      <c r="BUL5" s="380"/>
      <c r="BUM5" s="380"/>
      <c r="BUN5" s="380"/>
      <c r="BUO5" s="380"/>
      <c r="BUP5" s="380"/>
      <c r="BUQ5" s="380"/>
      <c r="BUR5" s="380"/>
      <c r="BUS5" s="380"/>
      <c r="BUT5" s="380"/>
      <c r="BUU5" s="381"/>
      <c r="BUV5" s="379"/>
      <c r="BUW5" s="380"/>
      <c r="BUX5" s="380"/>
      <c r="BUY5" s="380"/>
      <c r="BUZ5" s="380"/>
      <c r="BVA5" s="380"/>
      <c r="BVB5" s="380"/>
      <c r="BVC5" s="380"/>
      <c r="BVD5" s="380"/>
      <c r="BVE5" s="380"/>
      <c r="BVF5" s="380"/>
      <c r="BVG5" s="380"/>
      <c r="BVH5" s="380"/>
      <c r="BVI5" s="380"/>
      <c r="BVJ5" s="380"/>
      <c r="BVK5" s="380"/>
      <c r="BVL5" s="381"/>
      <c r="BVM5" s="379"/>
      <c r="BVN5" s="380"/>
      <c r="BVO5" s="380"/>
      <c r="BVP5" s="380"/>
      <c r="BVQ5" s="380"/>
      <c r="BVR5" s="380"/>
      <c r="BVS5" s="380"/>
      <c r="BVT5" s="380"/>
      <c r="BVU5" s="380"/>
      <c r="BVV5" s="380"/>
      <c r="BVW5" s="380"/>
      <c r="BVX5" s="380"/>
      <c r="BVY5" s="380"/>
      <c r="BVZ5" s="380"/>
      <c r="BWA5" s="380"/>
      <c r="BWB5" s="380"/>
      <c r="BWC5" s="381"/>
      <c r="BWD5" s="379"/>
      <c r="BWE5" s="380"/>
      <c r="BWF5" s="380"/>
      <c r="BWG5" s="380"/>
      <c r="BWH5" s="380"/>
      <c r="BWI5" s="380"/>
      <c r="BWJ5" s="380"/>
      <c r="BWK5" s="380"/>
      <c r="BWL5" s="380"/>
      <c r="BWM5" s="380"/>
      <c r="BWN5" s="380"/>
      <c r="BWO5" s="380"/>
      <c r="BWP5" s="380"/>
      <c r="BWQ5" s="380"/>
      <c r="BWR5" s="380"/>
      <c r="BWS5" s="380"/>
      <c r="BWT5" s="381"/>
      <c r="BWU5" s="379"/>
      <c r="BWV5" s="380"/>
      <c r="BWW5" s="380"/>
      <c r="BWX5" s="380"/>
      <c r="BWY5" s="380"/>
      <c r="BWZ5" s="380"/>
      <c r="BXA5" s="380"/>
      <c r="BXB5" s="380"/>
      <c r="BXC5" s="380"/>
      <c r="BXD5" s="380"/>
      <c r="BXE5" s="380"/>
      <c r="BXF5" s="380"/>
      <c r="BXG5" s="380"/>
      <c r="BXH5" s="380"/>
      <c r="BXI5" s="380"/>
      <c r="BXJ5" s="380"/>
      <c r="BXK5" s="381"/>
      <c r="BXL5" s="379"/>
      <c r="BXM5" s="380"/>
      <c r="BXN5" s="380"/>
      <c r="BXO5" s="380"/>
      <c r="BXP5" s="380"/>
      <c r="BXQ5" s="380"/>
      <c r="BXR5" s="380"/>
      <c r="BXS5" s="380"/>
      <c r="BXT5" s="380"/>
      <c r="BXU5" s="380"/>
      <c r="BXV5" s="380"/>
      <c r="BXW5" s="380"/>
      <c r="BXX5" s="380"/>
      <c r="BXY5" s="380"/>
      <c r="BXZ5" s="380"/>
      <c r="BYA5" s="380"/>
      <c r="BYB5" s="381"/>
      <c r="BYC5" s="379"/>
      <c r="BYD5" s="380"/>
      <c r="BYE5" s="380"/>
      <c r="BYF5" s="380"/>
      <c r="BYG5" s="380"/>
      <c r="BYH5" s="380"/>
      <c r="BYI5" s="380"/>
      <c r="BYJ5" s="380"/>
      <c r="BYK5" s="380"/>
      <c r="BYL5" s="380"/>
      <c r="BYM5" s="380"/>
      <c r="BYN5" s="380"/>
      <c r="BYO5" s="380"/>
      <c r="BYP5" s="380"/>
      <c r="BYQ5" s="380"/>
      <c r="BYR5" s="380"/>
      <c r="BYS5" s="381"/>
      <c r="BYT5" s="379"/>
      <c r="BYU5" s="380"/>
      <c r="BYV5" s="380"/>
      <c r="BYW5" s="380"/>
      <c r="BYX5" s="380"/>
      <c r="BYY5" s="380"/>
      <c r="BYZ5" s="380"/>
      <c r="BZA5" s="380"/>
      <c r="BZB5" s="380"/>
      <c r="BZC5" s="380"/>
      <c r="BZD5" s="380"/>
      <c r="BZE5" s="380"/>
      <c r="BZF5" s="380"/>
      <c r="BZG5" s="380"/>
      <c r="BZH5" s="380"/>
      <c r="BZI5" s="380"/>
      <c r="BZJ5" s="381"/>
      <c r="BZK5" s="379"/>
      <c r="BZL5" s="380"/>
      <c r="BZM5" s="380"/>
      <c r="BZN5" s="380"/>
      <c r="BZO5" s="380"/>
      <c r="BZP5" s="380"/>
      <c r="BZQ5" s="380"/>
      <c r="BZR5" s="380"/>
      <c r="BZS5" s="380"/>
      <c r="BZT5" s="380"/>
      <c r="BZU5" s="380"/>
      <c r="BZV5" s="380"/>
      <c r="BZW5" s="380"/>
      <c r="BZX5" s="380"/>
      <c r="BZY5" s="380"/>
      <c r="BZZ5" s="380"/>
      <c r="CAA5" s="381"/>
      <c r="CAB5" s="379"/>
      <c r="CAC5" s="380"/>
      <c r="CAD5" s="380"/>
      <c r="CAE5" s="380"/>
      <c r="CAF5" s="380"/>
      <c r="CAG5" s="380"/>
      <c r="CAH5" s="380"/>
      <c r="CAI5" s="380"/>
      <c r="CAJ5" s="380"/>
      <c r="CAK5" s="380"/>
      <c r="CAL5" s="380"/>
      <c r="CAM5" s="380"/>
      <c r="CAN5" s="380"/>
      <c r="CAO5" s="380"/>
      <c r="CAP5" s="380"/>
      <c r="CAQ5" s="380"/>
      <c r="CAR5" s="381"/>
      <c r="CAS5" s="379"/>
      <c r="CAT5" s="380"/>
      <c r="CAU5" s="380"/>
      <c r="CAV5" s="380"/>
      <c r="CAW5" s="380"/>
      <c r="CAX5" s="380"/>
      <c r="CAY5" s="380"/>
      <c r="CAZ5" s="380"/>
      <c r="CBA5" s="380"/>
      <c r="CBB5" s="380"/>
      <c r="CBC5" s="380"/>
      <c r="CBD5" s="380"/>
      <c r="CBE5" s="380"/>
      <c r="CBF5" s="380"/>
      <c r="CBG5" s="380"/>
      <c r="CBH5" s="380"/>
      <c r="CBI5" s="381"/>
      <c r="CBJ5" s="379"/>
      <c r="CBK5" s="380"/>
      <c r="CBL5" s="380"/>
      <c r="CBM5" s="380"/>
      <c r="CBN5" s="380"/>
      <c r="CBO5" s="380"/>
      <c r="CBP5" s="380"/>
      <c r="CBQ5" s="380"/>
      <c r="CBR5" s="380"/>
      <c r="CBS5" s="380"/>
      <c r="CBT5" s="380"/>
      <c r="CBU5" s="380"/>
      <c r="CBV5" s="380"/>
      <c r="CBW5" s="380"/>
      <c r="CBX5" s="380"/>
      <c r="CBY5" s="380"/>
      <c r="CBZ5" s="381"/>
      <c r="CCA5" s="379"/>
      <c r="CCB5" s="380"/>
      <c r="CCC5" s="380"/>
      <c r="CCD5" s="380"/>
      <c r="CCE5" s="380"/>
      <c r="CCF5" s="380"/>
      <c r="CCG5" s="380"/>
      <c r="CCH5" s="380"/>
      <c r="CCI5" s="380"/>
      <c r="CCJ5" s="380"/>
      <c r="CCK5" s="380"/>
      <c r="CCL5" s="380"/>
      <c r="CCM5" s="380"/>
      <c r="CCN5" s="380"/>
      <c r="CCO5" s="380"/>
      <c r="CCP5" s="380"/>
      <c r="CCQ5" s="381"/>
      <c r="CCR5" s="379"/>
      <c r="CCS5" s="380"/>
      <c r="CCT5" s="380"/>
      <c r="CCU5" s="380"/>
      <c r="CCV5" s="380"/>
      <c r="CCW5" s="380"/>
      <c r="CCX5" s="380"/>
      <c r="CCY5" s="380"/>
      <c r="CCZ5" s="380"/>
      <c r="CDA5" s="380"/>
      <c r="CDB5" s="380"/>
      <c r="CDC5" s="380"/>
      <c r="CDD5" s="380"/>
      <c r="CDE5" s="380"/>
      <c r="CDF5" s="380"/>
      <c r="CDG5" s="380"/>
      <c r="CDH5" s="381"/>
      <c r="CDI5" s="379"/>
      <c r="CDJ5" s="380"/>
      <c r="CDK5" s="380"/>
      <c r="CDL5" s="380"/>
      <c r="CDM5" s="380"/>
      <c r="CDN5" s="380"/>
      <c r="CDO5" s="380"/>
      <c r="CDP5" s="380"/>
      <c r="CDQ5" s="380"/>
      <c r="CDR5" s="380"/>
      <c r="CDS5" s="380"/>
      <c r="CDT5" s="380"/>
      <c r="CDU5" s="380"/>
      <c r="CDV5" s="380"/>
      <c r="CDW5" s="380"/>
      <c r="CDX5" s="380"/>
      <c r="CDY5" s="381"/>
      <c r="CDZ5" s="379"/>
      <c r="CEA5" s="380"/>
      <c r="CEB5" s="380"/>
      <c r="CEC5" s="380"/>
      <c r="CED5" s="380"/>
      <c r="CEE5" s="380"/>
      <c r="CEF5" s="380"/>
      <c r="CEG5" s="380"/>
      <c r="CEH5" s="380"/>
      <c r="CEI5" s="380"/>
      <c r="CEJ5" s="380"/>
      <c r="CEK5" s="380"/>
      <c r="CEL5" s="380"/>
      <c r="CEM5" s="380"/>
      <c r="CEN5" s="380"/>
      <c r="CEO5" s="380"/>
      <c r="CEP5" s="381"/>
      <c r="CEQ5" s="379"/>
      <c r="CER5" s="380"/>
      <c r="CES5" s="380"/>
      <c r="CET5" s="380"/>
      <c r="CEU5" s="380"/>
      <c r="CEV5" s="380"/>
      <c r="CEW5" s="380"/>
      <c r="CEX5" s="380"/>
      <c r="CEY5" s="380"/>
      <c r="CEZ5" s="380"/>
      <c r="CFA5" s="380"/>
      <c r="CFB5" s="380"/>
      <c r="CFC5" s="380"/>
      <c r="CFD5" s="380"/>
      <c r="CFE5" s="380"/>
      <c r="CFF5" s="380"/>
      <c r="CFG5" s="381"/>
      <c r="CFH5" s="379"/>
      <c r="CFI5" s="380"/>
      <c r="CFJ5" s="380"/>
      <c r="CFK5" s="380"/>
      <c r="CFL5" s="380"/>
      <c r="CFM5" s="380"/>
      <c r="CFN5" s="380"/>
      <c r="CFO5" s="380"/>
      <c r="CFP5" s="380"/>
      <c r="CFQ5" s="380"/>
      <c r="CFR5" s="380"/>
      <c r="CFS5" s="380"/>
      <c r="CFT5" s="380"/>
      <c r="CFU5" s="380"/>
      <c r="CFV5" s="380"/>
      <c r="CFW5" s="380"/>
      <c r="CFX5" s="381"/>
      <c r="CFY5" s="379"/>
      <c r="CFZ5" s="380"/>
      <c r="CGA5" s="380"/>
      <c r="CGB5" s="380"/>
      <c r="CGC5" s="380"/>
      <c r="CGD5" s="380"/>
      <c r="CGE5" s="380"/>
      <c r="CGF5" s="380"/>
      <c r="CGG5" s="380"/>
      <c r="CGH5" s="380"/>
      <c r="CGI5" s="380"/>
      <c r="CGJ5" s="380"/>
      <c r="CGK5" s="380"/>
      <c r="CGL5" s="380"/>
      <c r="CGM5" s="380"/>
      <c r="CGN5" s="380"/>
      <c r="CGO5" s="381"/>
      <c r="CGP5" s="379"/>
      <c r="CGQ5" s="380"/>
      <c r="CGR5" s="380"/>
      <c r="CGS5" s="380"/>
      <c r="CGT5" s="380"/>
      <c r="CGU5" s="380"/>
      <c r="CGV5" s="380"/>
      <c r="CGW5" s="380"/>
      <c r="CGX5" s="380"/>
      <c r="CGY5" s="380"/>
      <c r="CGZ5" s="380"/>
      <c r="CHA5" s="380"/>
      <c r="CHB5" s="380"/>
      <c r="CHC5" s="380"/>
      <c r="CHD5" s="380"/>
      <c r="CHE5" s="380"/>
      <c r="CHF5" s="381"/>
      <c r="CHG5" s="379"/>
      <c r="CHH5" s="380"/>
      <c r="CHI5" s="380"/>
      <c r="CHJ5" s="380"/>
      <c r="CHK5" s="380"/>
      <c r="CHL5" s="380"/>
      <c r="CHM5" s="380"/>
      <c r="CHN5" s="380"/>
      <c r="CHO5" s="380"/>
      <c r="CHP5" s="380"/>
      <c r="CHQ5" s="380"/>
      <c r="CHR5" s="380"/>
      <c r="CHS5" s="380"/>
      <c r="CHT5" s="380"/>
      <c r="CHU5" s="380"/>
      <c r="CHV5" s="380"/>
      <c r="CHW5" s="381"/>
      <c r="CHX5" s="379"/>
      <c r="CHY5" s="380"/>
      <c r="CHZ5" s="380"/>
      <c r="CIA5" s="380"/>
      <c r="CIB5" s="380"/>
      <c r="CIC5" s="380"/>
      <c r="CID5" s="380"/>
      <c r="CIE5" s="380"/>
      <c r="CIF5" s="380"/>
      <c r="CIG5" s="380"/>
      <c r="CIH5" s="380"/>
      <c r="CII5" s="380"/>
      <c r="CIJ5" s="380"/>
      <c r="CIK5" s="380"/>
      <c r="CIL5" s="380"/>
      <c r="CIM5" s="380"/>
      <c r="CIN5" s="381"/>
      <c r="CIO5" s="379"/>
      <c r="CIP5" s="380"/>
      <c r="CIQ5" s="380"/>
      <c r="CIR5" s="380"/>
      <c r="CIS5" s="380"/>
      <c r="CIT5" s="380"/>
      <c r="CIU5" s="380"/>
      <c r="CIV5" s="380"/>
      <c r="CIW5" s="380"/>
      <c r="CIX5" s="380"/>
      <c r="CIY5" s="380"/>
      <c r="CIZ5" s="380"/>
      <c r="CJA5" s="380"/>
      <c r="CJB5" s="380"/>
      <c r="CJC5" s="380"/>
      <c r="CJD5" s="380"/>
      <c r="CJE5" s="381"/>
      <c r="CJF5" s="379"/>
      <c r="CJG5" s="380"/>
      <c r="CJH5" s="380"/>
      <c r="CJI5" s="380"/>
      <c r="CJJ5" s="380"/>
      <c r="CJK5" s="380"/>
      <c r="CJL5" s="380"/>
      <c r="CJM5" s="380"/>
      <c r="CJN5" s="380"/>
      <c r="CJO5" s="380"/>
      <c r="CJP5" s="380"/>
      <c r="CJQ5" s="380"/>
      <c r="CJR5" s="380"/>
      <c r="CJS5" s="380"/>
      <c r="CJT5" s="380"/>
      <c r="CJU5" s="380"/>
      <c r="CJV5" s="381"/>
      <c r="CJW5" s="379"/>
      <c r="CJX5" s="380"/>
      <c r="CJY5" s="380"/>
      <c r="CJZ5" s="380"/>
      <c r="CKA5" s="380"/>
      <c r="CKB5" s="380"/>
      <c r="CKC5" s="380"/>
      <c r="CKD5" s="380"/>
      <c r="CKE5" s="380"/>
      <c r="CKF5" s="380"/>
      <c r="CKG5" s="380"/>
      <c r="CKH5" s="380"/>
      <c r="CKI5" s="380"/>
      <c r="CKJ5" s="380"/>
      <c r="CKK5" s="380"/>
      <c r="CKL5" s="380"/>
      <c r="CKM5" s="381"/>
      <c r="CKN5" s="379"/>
      <c r="CKO5" s="380"/>
      <c r="CKP5" s="380"/>
      <c r="CKQ5" s="380"/>
      <c r="CKR5" s="380"/>
      <c r="CKS5" s="380"/>
      <c r="CKT5" s="380"/>
      <c r="CKU5" s="380"/>
      <c r="CKV5" s="380"/>
      <c r="CKW5" s="380"/>
      <c r="CKX5" s="380"/>
      <c r="CKY5" s="380"/>
      <c r="CKZ5" s="380"/>
      <c r="CLA5" s="380"/>
      <c r="CLB5" s="380"/>
      <c r="CLC5" s="380"/>
      <c r="CLD5" s="381"/>
      <c r="CLE5" s="379"/>
      <c r="CLF5" s="380"/>
      <c r="CLG5" s="380"/>
      <c r="CLH5" s="380"/>
      <c r="CLI5" s="380"/>
      <c r="CLJ5" s="380"/>
      <c r="CLK5" s="380"/>
      <c r="CLL5" s="380"/>
      <c r="CLM5" s="380"/>
      <c r="CLN5" s="380"/>
      <c r="CLO5" s="380"/>
      <c r="CLP5" s="380"/>
      <c r="CLQ5" s="380"/>
      <c r="CLR5" s="380"/>
      <c r="CLS5" s="380"/>
      <c r="CLT5" s="380"/>
      <c r="CLU5" s="381"/>
      <c r="CLV5" s="379"/>
      <c r="CLW5" s="380"/>
      <c r="CLX5" s="380"/>
      <c r="CLY5" s="380"/>
      <c r="CLZ5" s="380"/>
      <c r="CMA5" s="380"/>
      <c r="CMB5" s="380"/>
      <c r="CMC5" s="380"/>
      <c r="CMD5" s="380"/>
      <c r="CME5" s="380"/>
      <c r="CMF5" s="380"/>
      <c r="CMG5" s="380"/>
      <c r="CMH5" s="380"/>
      <c r="CMI5" s="380"/>
      <c r="CMJ5" s="380"/>
      <c r="CMK5" s="380"/>
      <c r="CML5" s="381"/>
      <c r="CMM5" s="379"/>
      <c r="CMN5" s="380"/>
      <c r="CMO5" s="380"/>
      <c r="CMP5" s="380"/>
      <c r="CMQ5" s="380"/>
      <c r="CMR5" s="380"/>
      <c r="CMS5" s="380"/>
      <c r="CMT5" s="380"/>
      <c r="CMU5" s="380"/>
      <c r="CMV5" s="380"/>
      <c r="CMW5" s="380"/>
      <c r="CMX5" s="380"/>
      <c r="CMY5" s="380"/>
      <c r="CMZ5" s="380"/>
      <c r="CNA5" s="380"/>
      <c r="CNB5" s="380"/>
      <c r="CNC5" s="381"/>
      <c r="CND5" s="379"/>
      <c r="CNE5" s="380"/>
      <c r="CNF5" s="380"/>
      <c r="CNG5" s="380"/>
      <c r="CNH5" s="380"/>
      <c r="CNI5" s="380"/>
      <c r="CNJ5" s="380"/>
      <c r="CNK5" s="380"/>
      <c r="CNL5" s="380"/>
      <c r="CNM5" s="380"/>
      <c r="CNN5" s="380"/>
      <c r="CNO5" s="380"/>
      <c r="CNP5" s="380"/>
      <c r="CNQ5" s="380"/>
      <c r="CNR5" s="380"/>
      <c r="CNS5" s="380"/>
      <c r="CNT5" s="381"/>
      <c r="CNU5" s="379"/>
      <c r="CNV5" s="380"/>
      <c r="CNW5" s="380"/>
      <c r="CNX5" s="380"/>
      <c r="CNY5" s="380"/>
      <c r="CNZ5" s="380"/>
      <c r="COA5" s="380"/>
      <c r="COB5" s="380"/>
      <c r="COC5" s="380"/>
      <c r="COD5" s="380"/>
      <c r="COE5" s="380"/>
      <c r="COF5" s="380"/>
      <c r="COG5" s="380"/>
      <c r="COH5" s="380"/>
      <c r="COI5" s="380"/>
      <c r="COJ5" s="380"/>
      <c r="COK5" s="381"/>
      <c r="COL5" s="379"/>
      <c r="COM5" s="380"/>
      <c r="CON5" s="380"/>
      <c r="COO5" s="380"/>
      <c r="COP5" s="380"/>
      <c r="COQ5" s="380"/>
      <c r="COR5" s="380"/>
      <c r="COS5" s="380"/>
      <c r="COT5" s="380"/>
      <c r="COU5" s="380"/>
      <c r="COV5" s="380"/>
      <c r="COW5" s="380"/>
      <c r="COX5" s="380"/>
      <c r="COY5" s="380"/>
      <c r="COZ5" s="380"/>
      <c r="CPA5" s="380"/>
      <c r="CPB5" s="381"/>
      <c r="CPC5" s="379"/>
      <c r="CPD5" s="380"/>
      <c r="CPE5" s="380"/>
      <c r="CPF5" s="380"/>
      <c r="CPG5" s="380"/>
      <c r="CPH5" s="380"/>
      <c r="CPI5" s="380"/>
      <c r="CPJ5" s="380"/>
      <c r="CPK5" s="380"/>
      <c r="CPL5" s="380"/>
      <c r="CPM5" s="380"/>
      <c r="CPN5" s="380"/>
      <c r="CPO5" s="380"/>
      <c r="CPP5" s="380"/>
      <c r="CPQ5" s="380"/>
      <c r="CPR5" s="380"/>
      <c r="CPS5" s="381"/>
      <c r="CPT5" s="379"/>
      <c r="CPU5" s="380"/>
      <c r="CPV5" s="380"/>
      <c r="CPW5" s="380"/>
      <c r="CPX5" s="380"/>
      <c r="CPY5" s="380"/>
      <c r="CPZ5" s="380"/>
      <c r="CQA5" s="380"/>
      <c r="CQB5" s="380"/>
      <c r="CQC5" s="380"/>
      <c r="CQD5" s="380"/>
      <c r="CQE5" s="380"/>
      <c r="CQF5" s="380"/>
      <c r="CQG5" s="380"/>
      <c r="CQH5" s="380"/>
      <c r="CQI5" s="380"/>
      <c r="CQJ5" s="381"/>
      <c r="CQK5" s="379"/>
      <c r="CQL5" s="380"/>
      <c r="CQM5" s="380"/>
      <c r="CQN5" s="380"/>
      <c r="CQO5" s="380"/>
      <c r="CQP5" s="380"/>
      <c r="CQQ5" s="380"/>
      <c r="CQR5" s="380"/>
      <c r="CQS5" s="380"/>
      <c r="CQT5" s="380"/>
      <c r="CQU5" s="380"/>
      <c r="CQV5" s="380"/>
      <c r="CQW5" s="380"/>
      <c r="CQX5" s="380"/>
      <c r="CQY5" s="380"/>
      <c r="CQZ5" s="380"/>
      <c r="CRA5" s="381"/>
      <c r="CRB5" s="379"/>
      <c r="CRC5" s="380"/>
      <c r="CRD5" s="380"/>
      <c r="CRE5" s="380"/>
      <c r="CRF5" s="380"/>
      <c r="CRG5" s="380"/>
      <c r="CRH5" s="380"/>
      <c r="CRI5" s="380"/>
      <c r="CRJ5" s="380"/>
      <c r="CRK5" s="380"/>
      <c r="CRL5" s="380"/>
      <c r="CRM5" s="380"/>
      <c r="CRN5" s="380"/>
      <c r="CRO5" s="380"/>
      <c r="CRP5" s="380"/>
      <c r="CRQ5" s="380"/>
      <c r="CRR5" s="381"/>
      <c r="CRS5" s="379"/>
      <c r="CRT5" s="380"/>
      <c r="CRU5" s="380"/>
      <c r="CRV5" s="380"/>
      <c r="CRW5" s="380"/>
      <c r="CRX5" s="380"/>
      <c r="CRY5" s="380"/>
      <c r="CRZ5" s="380"/>
      <c r="CSA5" s="380"/>
      <c r="CSB5" s="380"/>
      <c r="CSC5" s="380"/>
      <c r="CSD5" s="380"/>
      <c r="CSE5" s="380"/>
      <c r="CSF5" s="380"/>
      <c r="CSG5" s="380"/>
      <c r="CSH5" s="380"/>
      <c r="CSI5" s="381"/>
      <c r="CSJ5" s="379"/>
      <c r="CSK5" s="380"/>
      <c r="CSL5" s="380"/>
      <c r="CSM5" s="380"/>
      <c r="CSN5" s="380"/>
      <c r="CSO5" s="380"/>
      <c r="CSP5" s="380"/>
      <c r="CSQ5" s="380"/>
      <c r="CSR5" s="380"/>
      <c r="CSS5" s="380"/>
      <c r="CST5" s="380"/>
      <c r="CSU5" s="380"/>
      <c r="CSV5" s="380"/>
      <c r="CSW5" s="380"/>
      <c r="CSX5" s="380"/>
      <c r="CSY5" s="380"/>
      <c r="CSZ5" s="381"/>
      <c r="CTA5" s="379"/>
      <c r="CTB5" s="380"/>
      <c r="CTC5" s="380"/>
      <c r="CTD5" s="380"/>
      <c r="CTE5" s="380"/>
      <c r="CTF5" s="380"/>
      <c r="CTG5" s="380"/>
      <c r="CTH5" s="380"/>
      <c r="CTI5" s="380"/>
      <c r="CTJ5" s="380"/>
      <c r="CTK5" s="380"/>
      <c r="CTL5" s="380"/>
      <c r="CTM5" s="380"/>
      <c r="CTN5" s="380"/>
      <c r="CTO5" s="380"/>
      <c r="CTP5" s="380"/>
      <c r="CTQ5" s="381"/>
      <c r="CTR5" s="379"/>
      <c r="CTS5" s="380"/>
      <c r="CTT5" s="380"/>
      <c r="CTU5" s="380"/>
      <c r="CTV5" s="380"/>
      <c r="CTW5" s="380"/>
      <c r="CTX5" s="380"/>
      <c r="CTY5" s="380"/>
      <c r="CTZ5" s="380"/>
      <c r="CUA5" s="380"/>
      <c r="CUB5" s="380"/>
      <c r="CUC5" s="380"/>
      <c r="CUD5" s="380"/>
      <c r="CUE5" s="380"/>
      <c r="CUF5" s="380"/>
      <c r="CUG5" s="380"/>
      <c r="CUH5" s="381"/>
      <c r="CUI5" s="379"/>
      <c r="CUJ5" s="380"/>
      <c r="CUK5" s="380"/>
      <c r="CUL5" s="380"/>
      <c r="CUM5" s="380"/>
      <c r="CUN5" s="380"/>
      <c r="CUO5" s="380"/>
      <c r="CUP5" s="380"/>
      <c r="CUQ5" s="380"/>
      <c r="CUR5" s="380"/>
      <c r="CUS5" s="380"/>
      <c r="CUT5" s="380"/>
      <c r="CUU5" s="380"/>
      <c r="CUV5" s="380"/>
      <c r="CUW5" s="380"/>
      <c r="CUX5" s="380"/>
      <c r="CUY5" s="381"/>
      <c r="CUZ5" s="379"/>
      <c r="CVA5" s="380"/>
      <c r="CVB5" s="380"/>
      <c r="CVC5" s="380"/>
      <c r="CVD5" s="380"/>
      <c r="CVE5" s="380"/>
      <c r="CVF5" s="380"/>
      <c r="CVG5" s="380"/>
      <c r="CVH5" s="380"/>
      <c r="CVI5" s="380"/>
      <c r="CVJ5" s="380"/>
      <c r="CVK5" s="380"/>
      <c r="CVL5" s="380"/>
      <c r="CVM5" s="380"/>
      <c r="CVN5" s="380"/>
      <c r="CVO5" s="380"/>
      <c r="CVP5" s="381"/>
      <c r="CVQ5" s="379"/>
      <c r="CVR5" s="380"/>
      <c r="CVS5" s="380"/>
      <c r="CVT5" s="380"/>
      <c r="CVU5" s="380"/>
      <c r="CVV5" s="380"/>
      <c r="CVW5" s="380"/>
      <c r="CVX5" s="380"/>
      <c r="CVY5" s="380"/>
      <c r="CVZ5" s="380"/>
      <c r="CWA5" s="380"/>
      <c r="CWB5" s="380"/>
      <c r="CWC5" s="380"/>
      <c r="CWD5" s="380"/>
      <c r="CWE5" s="380"/>
      <c r="CWF5" s="380"/>
      <c r="CWG5" s="381"/>
      <c r="CWH5" s="379"/>
      <c r="CWI5" s="380"/>
      <c r="CWJ5" s="380"/>
      <c r="CWK5" s="380"/>
      <c r="CWL5" s="380"/>
      <c r="CWM5" s="380"/>
      <c r="CWN5" s="380"/>
      <c r="CWO5" s="380"/>
      <c r="CWP5" s="380"/>
      <c r="CWQ5" s="380"/>
      <c r="CWR5" s="380"/>
      <c r="CWS5" s="380"/>
      <c r="CWT5" s="380"/>
      <c r="CWU5" s="380"/>
      <c r="CWV5" s="380"/>
      <c r="CWW5" s="380"/>
      <c r="CWX5" s="381"/>
      <c r="CWY5" s="379"/>
      <c r="CWZ5" s="380"/>
      <c r="CXA5" s="380"/>
      <c r="CXB5" s="380"/>
      <c r="CXC5" s="380"/>
      <c r="CXD5" s="380"/>
      <c r="CXE5" s="380"/>
      <c r="CXF5" s="380"/>
      <c r="CXG5" s="380"/>
      <c r="CXH5" s="380"/>
      <c r="CXI5" s="380"/>
      <c r="CXJ5" s="380"/>
      <c r="CXK5" s="380"/>
      <c r="CXL5" s="380"/>
      <c r="CXM5" s="380"/>
      <c r="CXN5" s="380"/>
      <c r="CXO5" s="381"/>
      <c r="CXP5" s="379"/>
      <c r="CXQ5" s="380"/>
      <c r="CXR5" s="380"/>
      <c r="CXS5" s="380"/>
      <c r="CXT5" s="380"/>
      <c r="CXU5" s="380"/>
      <c r="CXV5" s="380"/>
      <c r="CXW5" s="380"/>
      <c r="CXX5" s="380"/>
      <c r="CXY5" s="380"/>
      <c r="CXZ5" s="380"/>
      <c r="CYA5" s="380"/>
      <c r="CYB5" s="380"/>
      <c r="CYC5" s="380"/>
      <c r="CYD5" s="380"/>
      <c r="CYE5" s="380"/>
      <c r="CYF5" s="381"/>
      <c r="CYG5" s="379"/>
      <c r="CYH5" s="380"/>
      <c r="CYI5" s="380"/>
      <c r="CYJ5" s="380"/>
      <c r="CYK5" s="380"/>
      <c r="CYL5" s="380"/>
      <c r="CYM5" s="380"/>
      <c r="CYN5" s="380"/>
      <c r="CYO5" s="380"/>
      <c r="CYP5" s="380"/>
      <c r="CYQ5" s="380"/>
      <c r="CYR5" s="380"/>
      <c r="CYS5" s="380"/>
      <c r="CYT5" s="380"/>
      <c r="CYU5" s="380"/>
      <c r="CYV5" s="380"/>
      <c r="CYW5" s="381"/>
      <c r="CYX5" s="379"/>
      <c r="CYY5" s="380"/>
      <c r="CYZ5" s="380"/>
      <c r="CZA5" s="380"/>
      <c r="CZB5" s="380"/>
      <c r="CZC5" s="380"/>
      <c r="CZD5" s="380"/>
      <c r="CZE5" s="380"/>
      <c r="CZF5" s="380"/>
      <c r="CZG5" s="380"/>
      <c r="CZH5" s="380"/>
      <c r="CZI5" s="380"/>
      <c r="CZJ5" s="380"/>
      <c r="CZK5" s="380"/>
      <c r="CZL5" s="380"/>
      <c r="CZM5" s="380"/>
      <c r="CZN5" s="381"/>
      <c r="CZO5" s="379"/>
      <c r="CZP5" s="380"/>
      <c r="CZQ5" s="380"/>
      <c r="CZR5" s="380"/>
      <c r="CZS5" s="380"/>
      <c r="CZT5" s="380"/>
      <c r="CZU5" s="380"/>
      <c r="CZV5" s="380"/>
      <c r="CZW5" s="380"/>
      <c r="CZX5" s="380"/>
      <c r="CZY5" s="380"/>
      <c r="CZZ5" s="380"/>
      <c r="DAA5" s="380"/>
      <c r="DAB5" s="380"/>
      <c r="DAC5" s="380"/>
      <c r="DAD5" s="380"/>
      <c r="DAE5" s="381"/>
      <c r="DAF5" s="379"/>
      <c r="DAG5" s="380"/>
      <c r="DAH5" s="380"/>
      <c r="DAI5" s="380"/>
      <c r="DAJ5" s="380"/>
      <c r="DAK5" s="380"/>
      <c r="DAL5" s="380"/>
      <c r="DAM5" s="380"/>
      <c r="DAN5" s="380"/>
      <c r="DAO5" s="380"/>
      <c r="DAP5" s="380"/>
      <c r="DAQ5" s="380"/>
      <c r="DAR5" s="380"/>
      <c r="DAS5" s="380"/>
      <c r="DAT5" s="380"/>
      <c r="DAU5" s="380"/>
      <c r="DAV5" s="381"/>
      <c r="DAW5" s="379"/>
      <c r="DAX5" s="380"/>
      <c r="DAY5" s="380"/>
      <c r="DAZ5" s="380"/>
      <c r="DBA5" s="380"/>
      <c r="DBB5" s="380"/>
      <c r="DBC5" s="380"/>
      <c r="DBD5" s="380"/>
      <c r="DBE5" s="380"/>
      <c r="DBF5" s="380"/>
      <c r="DBG5" s="380"/>
      <c r="DBH5" s="380"/>
      <c r="DBI5" s="380"/>
      <c r="DBJ5" s="380"/>
      <c r="DBK5" s="380"/>
      <c r="DBL5" s="380"/>
      <c r="DBM5" s="381"/>
      <c r="DBN5" s="379"/>
      <c r="DBO5" s="380"/>
      <c r="DBP5" s="380"/>
      <c r="DBQ5" s="380"/>
      <c r="DBR5" s="380"/>
      <c r="DBS5" s="380"/>
      <c r="DBT5" s="380"/>
      <c r="DBU5" s="380"/>
      <c r="DBV5" s="380"/>
      <c r="DBW5" s="380"/>
      <c r="DBX5" s="380"/>
      <c r="DBY5" s="380"/>
      <c r="DBZ5" s="380"/>
      <c r="DCA5" s="380"/>
      <c r="DCB5" s="380"/>
      <c r="DCC5" s="380"/>
      <c r="DCD5" s="381"/>
      <c r="DCE5" s="379"/>
      <c r="DCF5" s="380"/>
      <c r="DCG5" s="380"/>
      <c r="DCH5" s="380"/>
      <c r="DCI5" s="380"/>
      <c r="DCJ5" s="380"/>
      <c r="DCK5" s="380"/>
      <c r="DCL5" s="380"/>
      <c r="DCM5" s="380"/>
      <c r="DCN5" s="380"/>
      <c r="DCO5" s="380"/>
      <c r="DCP5" s="380"/>
      <c r="DCQ5" s="380"/>
      <c r="DCR5" s="380"/>
      <c r="DCS5" s="380"/>
      <c r="DCT5" s="380"/>
      <c r="DCU5" s="381"/>
      <c r="DCV5" s="379"/>
      <c r="DCW5" s="380"/>
      <c r="DCX5" s="380"/>
      <c r="DCY5" s="380"/>
      <c r="DCZ5" s="380"/>
      <c r="DDA5" s="380"/>
      <c r="DDB5" s="380"/>
      <c r="DDC5" s="380"/>
      <c r="DDD5" s="380"/>
      <c r="DDE5" s="380"/>
      <c r="DDF5" s="380"/>
      <c r="DDG5" s="380"/>
      <c r="DDH5" s="380"/>
      <c r="DDI5" s="380"/>
      <c r="DDJ5" s="380"/>
      <c r="DDK5" s="380"/>
      <c r="DDL5" s="381"/>
      <c r="DDM5" s="379"/>
      <c r="DDN5" s="380"/>
      <c r="DDO5" s="380"/>
      <c r="DDP5" s="380"/>
      <c r="DDQ5" s="380"/>
      <c r="DDR5" s="380"/>
      <c r="DDS5" s="380"/>
      <c r="DDT5" s="380"/>
      <c r="DDU5" s="380"/>
      <c r="DDV5" s="380"/>
      <c r="DDW5" s="380"/>
      <c r="DDX5" s="380"/>
      <c r="DDY5" s="380"/>
      <c r="DDZ5" s="380"/>
      <c r="DEA5" s="380"/>
      <c r="DEB5" s="380"/>
      <c r="DEC5" s="381"/>
      <c r="DED5" s="379"/>
      <c r="DEE5" s="380"/>
      <c r="DEF5" s="380"/>
      <c r="DEG5" s="380"/>
      <c r="DEH5" s="380"/>
      <c r="DEI5" s="380"/>
      <c r="DEJ5" s="380"/>
      <c r="DEK5" s="380"/>
      <c r="DEL5" s="380"/>
      <c r="DEM5" s="380"/>
      <c r="DEN5" s="380"/>
      <c r="DEO5" s="380"/>
      <c r="DEP5" s="380"/>
      <c r="DEQ5" s="380"/>
      <c r="DER5" s="380"/>
      <c r="DES5" s="380"/>
      <c r="DET5" s="381"/>
      <c r="DEU5" s="379"/>
      <c r="DEV5" s="380"/>
      <c r="DEW5" s="380"/>
      <c r="DEX5" s="380"/>
      <c r="DEY5" s="380"/>
      <c r="DEZ5" s="380"/>
      <c r="DFA5" s="380"/>
      <c r="DFB5" s="380"/>
      <c r="DFC5" s="380"/>
      <c r="DFD5" s="380"/>
      <c r="DFE5" s="380"/>
      <c r="DFF5" s="380"/>
      <c r="DFG5" s="380"/>
      <c r="DFH5" s="380"/>
      <c r="DFI5" s="380"/>
      <c r="DFJ5" s="380"/>
      <c r="DFK5" s="381"/>
      <c r="DFL5" s="379"/>
      <c r="DFM5" s="380"/>
      <c r="DFN5" s="380"/>
      <c r="DFO5" s="380"/>
      <c r="DFP5" s="380"/>
      <c r="DFQ5" s="380"/>
      <c r="DFR5" s="380"/>
      <c r="DFS5" s="380"/>
      <c r="DFT5" s="380"/>
      <c r="DFU5" s="380"/>
      <c r="DFV5" s="380"/>
      <c r="DFW5" s="380"/>
      <c r="DFX5" s="380"/>
      <c r="DFY5" s="380"/>
      <c r="DFZ5" s="380"/>
      <c r="DGA5" s="380"/>
      <c r="DGB5" s="381"/>
      <c r="DGC5" s="379"/>
      <c r="DGD5" s="380"/>
      <c r="DGE5" s="380"/>
      <c r="DGF5" s="380"/>
      <c r="DGG5" s="380"/>
      <c r="DGH5" s="380"/>
      <c r="DGI5" s="380"/>
      <c r="DGJ5" s="380"/>
      <c r="DGK5" s="380"/>
      <c r="DGL5" s="380"/>
      <c r="DGM5" s="380"/>
      <c r="DGN5" s="380"/>
      <c r="DGO5" s="380"/>
      <c r="DGP5" s="380"/>
      <c r="DGQ5" s="380"/>
      <c r="DGR5" s="380"/>
      <c r="DGS5" s="381"/>
      <c r="DGT5" s="379"/>
      <c r="DGU5" s="380"/>
      <c r="DGV5" s="380"/>
      <c r="DGW5" s="380"/>
      <c r="DGX5" s="380"/>
      <c r="DGY5" s="380"/>
      <c r="DGZ5" s="380"/>
      <c r="DHA5" s="380"/>
      <c r="DHB5" s="380"/>
      <c r="DHC5" s="380"/>
      <c r="DHD5" s="380"/>
      <c r="DHE5" s="380"/>
      <c r="DHF5" s="380"/>
      <c r="DHG5" s="380"/>
      <c r="DHH5" s="380"/>
      <c r="DHI5" s="380"/>
      <c r="DHJ5" s="381"/>
      <c r="DHK5" s="379"/>
      <c r="DHL5" s="380"/>
      <c r="DHM5" s="380"/>
      <c r="DHN5" s="380"/>
      <c r="DHO5" s="380"/>
      <c r="DHP5" s="380"/>
      <c r="DHQ5" s="380"/>
      <c r="DHR5" s="380"/>
      <c r="DHS5" s="380"/>
      <c r="DHT5" s="380"/>
      <c r="DHU5" s="380"/>
      <c r="DHV5" s="380"/>
      <c r="DHW5" s="380"/>
      <c r="DHX5" s="380"/>
      <c r="DHY5" s="380"/>
      <c r="DHZ5" s="380"/>
      <c r="DIA5" s="381"/>
      <c r="DIB5" s="379"/>
      <c r="DIC5" s="380"/>
      <c r="DID5" s="380"/>
      <c r="DIE5" s="380"/>
      <c r="DIF5" s="380"/>
      <c r="DIG5" s="380"/>
      <c r="DIH5" s="380"/>
      <c r="DII5" s="380"/>
      <c r="DIJ5" s="380"/>
      <c r="DIK5" s="380"/>
      <c r="DIL5" s="380"/>
      <c r="DIM5" s="380"/>
      <c r="DIN5" s="380"/>
      <c r="DIO5" s="380"/>
      <c r="DIP5" s="380"/>
      <c r="DIQ5" s="380"/>
      <c r="DIR5" s="381"/>
      <c r="DIS5" s="379"/>
      <c r="DIT5" s="380"/>
      <c r="DIU5" s="380"/>
      <c r="DIV5" s="380"/>
      <c r="DIW5" s="380"/>
      <c r="DIX5" s="380"/>
      <c r="DIY5" s="380"/>
      <c r="DIZ5" s="380"/>
      <c r="DJA5" s="380"/>
      <c r="DJB5" s="380"/>
      <c r="DJC5" s="380"/>
      <c r="DJD5" s="380"/>
      <c r="DJE5" s="380"/>
      <c r="DJF5" s="380"/>
      <c r="DJG5" s="380"/>
      <c r="DJH5" s="380"/>
      <c r="DJI5" s="381"/>
      <c r="DJJ5" s="379"/>
      <c r="DJK5" s="380"/>
      <c r="DJL5" s="380"/>
      <c r="DJM5" s="380"/>
      <c r="DJN5" s="380"/>
      <c r="DJO5" s="380"/>
      <c r="DJP5" s="380"/>
      <c r="DJQ5" s="380"/>
      <c r="DJR5" s="380"/>
      <c r="DJS5" s="380"/>
      <c r="DJT5" s="380"/>
      <c r="DJU5" s="380"/>
      <c r="DJV5" s="380"/>
      <c r="DJW5" s="380"/>
      <c r="DJX5" s="380"/>
      <c r="DJY5" s="380"/>
      <c r="DJZ5" s="381"/>
      <c r="DKA5" s="379"/>
      <c r="DKB5" s="380"/>
      <c r="DKC5" s="380"/>
      <c r="DKD5" s="380"/>
      <c r="DKE5" s="380"/>
      <c r="DKF5" s="380"/>
      <c r="DKG5" s="380"/>
      <c r="DKH5" s="380"/>
      <c r="DKI5" s="380"/>
      <c r="DKJ5" s="380"/>
      <c r="DKK5" s="380"/>
      <c r="DKL5" s="380"/>
      <c r="DKM5" s="380"/>
      <c r="DKN5" s="380"/>
      <c r="DKO5" s="380"/>
      <c r="DKP5" s="380"/>
      <c r="DKQ5" s="381"/>
      <c r="DKR5" s="379"/>
      <c r="DKS5" s="380"/>
      <c r="DKT5" s="380"/>
      <c r="DKU5" s="380"/>
      <c r="DKV5" s="380"/>
      <c r="DKW5" s="380"/>
      <c r="DKX5" s="380"/>
      <c r="DKY5" s="380"/>
      <c r="DKZ5" s="380"/>
      <c r="DLA5" s="380"/>
      <c r="DLB5" s="380"/>
      <c r="DLC5" s="380"/>
      <c r="DLD5" s="380"/>
      <c r="DLE5" s="380"/>
      <c r="DLF5" s="380"/>
      <c r="DLG5" s="380"/>
      <c r="DLH5" s="381"/>
      <c r="DLI5" s="379"/>
      <c r="DLJ5" s="380"/>
      <c r="DLK5" s="380"/>
      <c r="DLL5" s="380"/>
      <c r="DLM5" s="380"/>
      <c r="DLN5" s="380"/>
      <c r="DLO5" s="380"/>
      <c r="DLP5" s="380"/>
      <c r="DLQ5" s="380"/>
      <c r="DLR5" s="380"/>
      <c r="DLS5" s="380"/>
      <c r="DLT5" s="380"/>
      <c r="DLU5" s="380"/>
      <c r="DLV5" s="380"/>
      <c r="DLW5" s="380"/>
      <c r="DLX5" s="380"/>
      <c r="DLY5" s="381"/>
      <c r="DLZ5" s="379"/>
      <c r="DMA5" s="380"/>
      <c r="DMB5" s="380"/>
      <c r="DMC5" s="380"/>
      <c r="DMD5" s="380"/>
      <c r="DME5" s="380"/>
      <c r="DMF5" s="380"/>
      <c r="DMG5" s="380"/>
      <c r="DMH5" s="380"/>
      <c r="DMI5" s="380"/>
      <c r="DMJ5" s="380"/>
      <c r="DMK5" s="380"/>
      <c r="DML5" s="380"/>
      <c r="DMM5" s="380"/>
      <c r="DMN5" s="380"/>
      <c r="DMO5" s="380"/>
      <c r="DMP5" s="381"/>
      <c r="DMQ5" s="379"/>
      <c r="DMR5" s="380"/>
      <c r="DMS5" s="380"/>
      <c r="DMT5" s="380"/>
      <c r="DMU5" s="380"/>
      <c r="DMV5" s="380"/>
      <c r="DMW5" s="380"/>
      <c r="DMX5" s="380"/>
      <c r="DMY5" s="380"/>
      <c r="DMZ5" s="380"/>
      <c r="DNA5" s="380"/>
      <c r="DNB5" s="380"/>
      <c r="DNC5" s="380"/>
      <c r="DND5" s="380"/>
      <c r="DNE5" s="380"/>
      <c r="DNF5" s="380"/>
      <c r="DNG5" s="381"/>
      <c r="DNH5" s="379"/>
      <c r="DNI5" s="380"/>
      <c r="DNJ5" s="380"/>
      <c r="DNK5" s="380"/>
      <c r="DNL5" s="380"/>
      <c r="DNM5" s="380"/>
      <c r="DNN5" s="380"/>
      <c r="DNO5" s="380"/>
      <c r="DNP5" s="380"/>
      <c r="DNQ5" s="380"/>
      <c r="DNR5" s="380"/>
      <c r="DNS5" s="380"/>
      <c r="DNT5" s="380"/>
      <c r="DNU5" s="380"/>
      <c r="DNV5" s="380"/>
      <c r="DNW5" s="380"/>
      <c r="DNX5" s="381"/>
      <c r="DNY5" s="379"/>
      <c r="DNZ5" s="380"/>
      <c r="DOA5" s="380"/>
      <c r="DOB5" s="380"/>
      <c r="DOC5" s="380"/>
      <c r="DOD5" s="380"/>
      <c r="DOE5" s="380"/>
      <c r="DOF5" s="380"/>
      <c r="DOG5" s="380"/>
      <c r="DOH5" s="380"/>
      <c r="DOI5" s="380"/>
      <c r="DOJ5" s="380"/>
      <c r="DOK5" s="380"/>
      <c r="DOL5" s="380"/>
      <c r="DOM5" s="380"/>
      <c r="DON5" s="380"/>
      <c r="DOO5" s="381"/>
      <c r="DOP5" s="379"/>
      <c r="DOQ5" s="380"/>
      <c r="DOR5" s="380"/>
      <c r="DOS5" s="380"/>
      <c r="DOT5" s="380"/>
      <c r="DOU5" s="380"/>
      <c r="DOV5" s="380"/>
      <c r="DOW5" s="380"/>
      <c r="DOX5" s="380"/>
      <c r="DOY5" s="380"/>
      <c r="DOZ5" s="380"/>
      <c r="DPA5" s="380"/>
      <c r="DPB5" s="380"/>
      <c r="DPC5" s="380"/>
      <c r="DPD5" s="380"/>
      <c r="DPE5" s="380"/>
      <c r="DPF5" s="381"/>
      <c r="DPG5" s="379"/>
      <c r="DPH5" s="380"/>
      <c r="DPI5" s="380"/>
      <c r="DPJ5" s="380"/>
      <c r="DPK5" s="380"/>
      <c r="DPL5" s="380"/>
      <c r="DPM5" s="380"/>
      <c r="DPN5" s="380"/>
      <c r="DPO5" s="380"/>
      <c r="DPP5" s="380"/>
      <c r="DPQ5" s="380"/>
      <c r="DPR5" s="380"/>
      <c r="DPS5" s="380"/>
      <c r="DPT5" s="380"/>
      <c r="DPU5" s="380"/>
      <c r="DPV5" s="380"/>
      <c r="DPW5" s="381"/>
      <c r="DPX5" s="379"/>
      <c r="DPY5" s="380"/>
      <c r="DPZ5" s="380"/>
      <c r="DQA5" s="380"/>
      <c r="DQB5" s="380"/>
      <c r="DQC5" s="380"/>
      <c r="DQD5" s="380"/>
      <c r="DQE5" s="380"/>
      <c r="DQF5" s="380"/>
      <c r="DQG5" s="380"/>
      <c r="DQH5" s="380"/>
      <c r="DQI5" s="380"/>
      <c r="DQJ5" s="380"/>
      <c r="DQK5" s="380"/>
      <c r="DQL5" s="380"/>
      <c r="DQM5" s="380"/>
      <c r="DQN5" s="381"/>
      <c r="DQO5" s="379"/>
      <c r="DQP5" s="380"/>
      <c r="DQQ5" s="380"/>
      <c r="DQR5" s="380"/>
      <c r="DQS5" s="380"/>
      <c r="DQT5" s="380"/>
      <c r="DQU5" s="380"/>
      <c r="DQV5" s="380"/>
      <c r="DQW5" s="380"/>
      <c r="DQX5" s="380"/>
      <c r="DQY5" s="380"/>
      <c r="DQZ5" s="380"/>
      <c r="DRA5" s="380"/>
      <c r="DRB5" s="380"/>
      <c r="DRC5" s="380"/>
      <c r="DRD5" s="380"/>
      <c r="DRE5" s="381"/>
      <c r="DRF5" s="379"/>
      <c r="DRG5" s="380"/>
      <c r="DRH5" s="380"/>
      <c r="DRI5" s="380"/>
      <c r="DRJ5" s="380"/>
      <c r="DRK5" s="380"/>
      <c r="DRL5" s="380"/>
      <c r="DRM5" s="380"/>
      <c r="DRN5" s="380"/>
      <c r="DRO5" s="380"/>
      <c r="DRP5" s="380"/>
      <c r="DRQ5" s="380"/>
      <c r="DRR5" s="380"/>
      <c r="DRS5" s="380"/>
      <c r="DRT5" s="380"/>
      <c r="DRU5" s="380"/>
      <c r="DRV5" s="381"/>
      <c r="DRW5" s="379"/>
      <c r="DRX5" s="380"/>
      <c r="DRY5" s="380"/>
      <c r="DRZ5" s="380"/>
      <c r="DSA5" s="380"/>
      <c r="DSB5" s="380"/>
      <c r="DSC5" s="380"/>
      <c r="DSD5" s="380"/>
      <c r="DSE5" s="380"/>
      <c r="DSF5" s="380"/>
      <c r="DSG5" s="380"/>
      <c r="DSH5" s="380"/>
      <c r="DSI5" s="380"/>
      <c r="DSJ5" s="380"/>
      <c r="DSK5" s="380"/>
      <c r="DSL5" s="380"/>
      <c r="DSM5" s="381"/>
      <c r="DSN5" s="379"/>
      <c r="DSO5" s="380"/>
      <c r="DSP5" s="380"/>
      <c r="DSQ5" s="380"/>
      <c r="DSR5" s="380"/>
      <c r="DSS5" s="380"/>
      <c r="DST5" s="380"/>
      <c r="DSU5" s="380"/>
      <c r="DSV5" s="380"/>
      <c r="DSW5" s="380"/>
      <c r="DSX5" s="380"/>
      <c r="DSY5" s="380"/>
      <c r="DSZ5" s="380"/>
      <c r="DTA5" s="380"/>
      <c r="DTB5" s="380"/>
      <c r="DTC5" s="380"/>
      <c r="DTD5" s="381"/>
      <c r="DTE5" s="379"/>
      <c r="DTF5" s="380"/>
      <c r="DTG5" s="380"/>
      <c r="DTH5" s="380"/>
      <c r="DTI5" s="380"/>
      <c r="DTJ5" s="380"/>
      <c r="DTK5" s="380"/>
      <c r="DTL5" s="380"/>
      <c r="DTM5" s="380"/>
      <c r="DTN5" s="380"/>
      <c r="DTO5" s="380"/>
      <c r="DTP5" s="380"/>
      <c r="DTQ5" s="380"/>
      <c r="DTR5" s="380"/>
      <c r="DTS5" s="380"/>
      <c r="DTT5" s="380"/>
      <c r="DTU5" s="381"/>
      <c r="DTV5" s="379"/>
      <c r="DTW5" s="380"/>
      <c r="DTX5" s="380"/>
      <c r="DTY5" s="380"/>
      <c r="DTZ5" s="380"/>
      <c r="DUA5" s="380"/>
      <c r="DUB5" s="380"/>
      <c r="DUC5" s="380"/>
      <c r="DUD5" s="380"/>
      <c r="DUE5" s="380"/>
      <c r="DUF5" s="380"/>
      <c r="DUG5" s="380"/>
      <c r="DUH5" s="380"/>
      <c r="DUI5" s="380"/>
      <c r="DUJ5" s="380"/>
      <c r="DUK5" s="380"/>
      <c r="DUL5" s="381"/>
      <c r="DUM5" s="379"/>
      <c r="DUN5" s="380"/>
      <c r="DUO5" s="380"/>
      <c r="DUP5" s="380"/>
      <c r="DUQ5" s="380"/>
      <c r="DUR5" s="380"/>
      <c r="DUS5" s="380"/>
      <c r="DUT5" s="380"/>
      <c r="DUU5" s="380"/>
      <c r="DUV5" s="380"/>
      <c r="DUW5" s="380"/>
      <c r="DUX5" s="380"/>
      <c r="DUY5" s="380"/>
      <c r="DUZ5" s="380"/>
      <c r="DVA5" s="380"/>
      <c r="DVB5" s="380"/>
      <c r="DVC5" s="381"/>
      <c r="DVD5" s="379"/>
      <c r="DVE5" s="380"/>
      <c r="DVF5" s="380"/>
      <c r="DVG5" s="380"/>
      <c r="DVH5" s="380"/>
      <c r="DVI5" s="380"/>
      <c r="DVJ5" s="380"/>
      <c r="DVK5" s="380"/>
      <c r="DVL5" s="380"/>
      <c r="DVM5" s="380"/>
      <c r="DVN5" s="380"/>
      <c r="DVO5" s="380"/>
      <c r="DVP5" s="380"/>
      <c r="DVQ5" s="380"/>
      <c r="DVR5" s="380"/>
      <c r="DVS5" s="380"/>
      <c r="DVT5" s="381"/>
      <c r="DVU5" s="379"/>
      <c r="DVV5" s="380"/>
      <c r="DVW5" s="380"/>
      <c r="DVX5" s="380"/>
      <c r="DVY5" s="380"/>
      <c r="DVZ5" s="380"/>
      <c r="DWA5" s="380"/>
      <c r="DWB5" s="380"/>
      <c r="DWC5" s="380"/>
      <c r="DWD5" s="380"/>
      <c r="DWE5" s="380"/>
      <c r="DWF5" s="380"/>
      <c r="DWG5" s="380"/>
      <c r="DWH5" s="380"/>
      <c r="DWI5" s="380"/>
      <c r="DWJ5" s="380"/>
      <c r="DWK5" s="381"/>
      <c r="DWL5" s="379"/>
      <c r="DWM5" s="380"/>
      <c r="DWN5" s="380"/>
      <c r="DWO5" s="380"/>
      <c r="DWP5" s="380"/>
      <c r="DWQ5" s="380"/>
      <c r="DWR5" s="380"/>
      <c r="DWS5" s="380"/>
      <c r="DWT5" s="380"/>
      <c r="DWU5" s="380"/>
      <c r="DWV5" s="380"/>
      <c r="DWW5" s="380"/>
      <c r="DWX5" s="380"/>
      <c r="DWY5" s="380"/>
      <c r="DWZ5" s="380"/>
      <c r="DXA5" s="380"/>
      <c r="DXB5" s="381"/>
      <c r="DXC5" s="379"/>
      <c r="DXD5" s="380"/>
      <c r="DXE5" s="380"/>
      <c r="DXF5" s="380"/>
      <c r="DXG5" s="380"/>
      <c r="DXH5" s="380"/>
      <c r="DXI5" s="380"/>
      <c r="DXJ5" s="380"/>
      <c r="DXK5" s="380"/>
      <c r="DXL5" s="380"/>
      <c r="DXM5" s="380"/>
      <c r="DXN5" s="380"/>
      <c r="DXO5" s="380"/>
      <c r="DXP5" s="380"/>
      <c r="DXQ5" s="380"/>
      <c r="DXR5" s="380"/>
      <c r="DXS5" s="381"/>
      <c r="DXT5" s="379"/>
      <c r="DXU5" s="380"/>
      <c r="DXV5" s="380"/>
      <c r="DXW5" s="380"/>
      <c r="DXX5" s="380"/>
      <c r="DXY5" s="380"/>
      <c r="DXZ5" s="380"/>
      <c r="DYA5" s="380"/>
      <c r="DYB5" s="380"/>
      <c r="DYC5" s="380"/>
      <c r="DYD5" s="380"/>
      <c r="DYE5" s="380"/>
      <c r="DYF5" s="380"/>
      <c r="DYG5" s="380"/>
      <c r="DYH5" s="380"/>
      <c r="DYI5" s="380"/>
      <c r="DYJ5" s="381"/>
      <c r="DYK5" s="379"/>
      <c r="DYL5" s="380"/>
      <c r="DYM5" s="380"/>
      <c r="DYN5" s="380"/>
      <c r="DYO5" s="380"/>
      <c r="DYP5" s="380"/>
      <c r="DYQ5" s="380"/>
      <c r="DYR5" s="380"/>
      <c r="DYS5" s="380"/>
      <c r="DYT5" s="380"/>
      <c r="DYU5" s="380"/>
      <c r="DYV5" s="380"/>
      <c r="DYW5" s="380"/>
      <c r="DYX5" s="380"/>
      <c r="DYY5" s="380"/>
      <c r="DYZ5" s="380"/>
      <c r="DZA5" s="381"/>
      <c r="DZB5" s="379"/>
      <c r="DZC5" s="380"/>
      <c r="DZD5" s="380"/>
      <c r="DZE5" s="380"/>
      <c r="DZF5" s="380"/>
      <c r="DZG5" s="380"/>
      <c r="DZH5" s="380"/>
      <c r="DZI5" s="380"/>
      <c r="DZJ5" s="380"/>
      <c r="DZK5" s="380"/>
      <c r="DZL5" s="380"/>
      <c r="DZM5" s="380"/>
      <c r="DZN5" s="380"/>
      <c r="DZO5" s="380"/>
      <c r="DZP5" s="380"/>
      <c r="DZQ5" s="380"/>
      <c r="DZR5" s="381"/>
      <c r="DZS5" s="379"/>
      <c r="DZT5" s="380"/>
      <c r="DZU5" s="380"/>
      <c r="DZV5" s="380"/>
      <c r="DZW5" s="380"/>
      <c r="DZX5" s="380"/>
      <c r="DZY5" s="380"/>
      <c r="DZZ5" s="380"/>
      <c r="EAA5" s="380"/>
      <c r="EAB5" s="380"/>
      <c r="EAC5" s="380"/>
      <c r="EAD5" s="380"/>
      <c r="EAE5" s="380"/>
      <c r="EAF5" s="380"/>
      <c r="EAG5" s="380"/>
      <c r="EAH5" s="380"/>
      <c r="EAI5" s="381"/>
      <c r="EAJ5" s="379"/>
      <c r="EAK5" s="380"/>
      <c r="EAL5" s="380"/>
      <c r="EAM5" s="380"/>
      <c r="EAN5" s="380"/>
      <c r="EAO5" s="380"/>
      <c r="EAP5" s="380"/>
      <c r="EAQ5" s="380"/>
      <c r="EAR5" s="380"/>
      <c r="EAS5" s="380"/>
      <c r="EAT5" s="380"/>
      <c r="EAU5" s="380"/>
      <c r="EAV5" s="380"/>
      <c r="EAW5" s="380"/>
      <c r="EAX5" s="380"/>
      <c r="EAY5" s="380"/>
      <c r="EAZ5" s="381"/>
      <c r="EBA5" s="379"/>
      <c r="EBB5" s="380"/>
      <c r="EBC5" s="380"/>
      <c r="EBD5" s="380"/>
      <c r="EBE5" s="380"/>
      <c r="EBF5" s="380"/>
      <c r="EBG5" s="380"/>
      <c r="EBH5" s="380"/>
      <c r="EBI5" s="380"/>
      <c r="EBJ5" s="380"/>
      <c r="EBK5" s="380"/>
      <c r="EBL5" s="380"/>
      <c r="EBM5" s="380"/>
      <c r="EBN5" s="380"/>
      <c r="EBO5" s="380"/>
      <c r="EBP5" s="380"/>
      <c r="EBQ5" s="381"/>
      <c r="EBR5" s="379"/>
      <c r="EBS5" s="380"/>
      <c r="EBT5" s="380"/>
      <c r="EBU5" s="380"/>
      <c r="EBV5" s="380"/>
      <c r="EBW5" s="380"/>
      <c r="EBX5" s="380"/>
      <c r="EBY5" s="380"/>
      <c r="EBZ5" s="380"/>
      <c r="ECA5" s="380"/>
      <c r="ECB5" s="380"/>
      <c r="ECC5" s="380"/>
      <c r="ECD5" s="380"/>
      <c r="ECE5" s="380"/>
      <c r="ECF5" s="380"/>
      <c r="ECG5" s="380"/>
      <c r="ECH5" s="381"/>
      <c r="ECI5" s="379"/>
      <c r="ECJ5" s="380"/>
      <c r="ECK5" s="380"/>
      <c r="ECL5" s="380"/>
      <c r="ECM5" s="380"/>
      <c r="ECN5" s="380"/>
      <c r="ECO5" s="380"/>
      <c r="ECP5" s="380"/>
      <c r="ECQ5" s="380"/>
      <c r="ECR5" s="380"/>
      <c r="ECS5" s="380"/>
      <c r="ECT5" s="380"/>
      <c r="ECU5" s="380"/>
      <c r="ECV5" s="380"/>
      <c r="ECW5" s="380"/>
      <c r="ECX5" s="380"/>
      <c r="ECY5" s="381"/>
      <c r="ECZ5" s="379"/>
      <c r="EDA5" s="380"/>
      <c r="EDB5" s="380"/>
      <c r="EDC5" s="380"/>
      <c r="EDD5" s="380"/>
      <c r="EDE5" s="380"/>
      <c r="EDF5" s="380"/>
      <c r="EDG5" s="380"/>
      <c r="EDH5" s="380"/>
      <c r="EDI5" s="380"/>
      <c r="EDJ5" s="380"/>
      <c r="EDK5" s="380"/>
      <c r="EDL5" s="380"/>
      <c r="EDM5" s="380"/>
      <c r="EDN5" s="380"/>
      <c r="EDO5" s="380"/>
      <c r="EDP5" s="381"/>
      <c r="EDQ5" s="379"/>
      <c r="EDR5" s="380"/>
      <c r="EDS5" s="380"/>
      <c r="EDT5" s="380"/>
      <c r="EDU5" s="380"/>
      <c r="EDV5" s="380"/>
      <c r="EDW5" s="380"/>
      <c r="EDX5" s="380"/>
      <c r="EDY5" s="380"/>
      <c r="EDZ5" s="380"/>
      <c r="EEA5" s="380"/>
      <c r="EEB5" s="380"/>
      <c r="EEC5" s="380"/>
      <c r="EED5" s="380"/>
      <c r="EEE5" s="380"/>
      <c r="EEF5" s="380"/>
      <c r="EEG5" s="381"/>
      <c r="EEH5" s="379"/>
      <c r="EEI5" s="380"/>
      <c r="EEJ5" s="380"/>
      <c r="EEK5" s="380"/>
      <c r="EEL5" s="380"/>
      <c r="EEM5" s="380"/>
      <c r="EEN5" s="380"/>
      <c r="EEO5" s="380"/>
      <c r="EEP5" s="380"/>
      <c r="EEQ5" s="380"/>
      <c r="EER5" s="380"/>
      <c r="EES5" s="380"/>
      <c r="EET5" s="380"/>
      <c r="EEU5" s="380"/>
      <c r="EEV5" s="380"/>
      <c r="EEW5" s="380"/>
      <c r="EEX5" s="381"/>
      <c r="EEY5" s="379"/>
      <c r="EEZ5" s="380"/>
      <c r="EFA5" s="380"/>
      <c r="EFB5" s="380"/>
      <c r="EFC5" s="380"/>
      <c r="EFD5" s="380"/>
      <c r="EFE5" s="380"/>
      <c r="EFF5" s="380"/>
      <c r="EFG5" s="380"/>
      <c r="EFH5" s="380"/>
      <c r="EFI5" s="380"/>
      <c r="EFJ5" s="380"/>
      <c r="EFK5" s="380"/>
      <c r="EFL5" s="380"/>
      <c r="EFM5" s="380"/>
      <c r="EFN5" s="380"/>
      <c r="EFO5" s="381"/>
      <c r="EFP5" s="379"/>
      <c r="EFQ5" s="380"/>
      <c r="EFR5" s="380"/>
      <c r="EFS5" s="380"/>
      <c r="EFT5" s="380"/>
      <c r="EFU5" s="380"/>
      <c r="EFV5" s="380"/>
      <c r="EFW5" s="380"/>
      <c r="EFX5" s="380"/>
      <c r="EFY5" s="380"/>
      <c r="EFZ5" s="380"/>
      <c r="EGA5" s="380"/>
      <c r="EGB5" s="380"/>
      <c r="EGC5" s="380"/>
      <c r="EGD5" s="380"/>
      <c r="EGE5" s="380"/>
      <c r="EGF5" s="381"/>
      <c r="EGG5" s="379"/>
      <c r="EGH5" s="380"/>
      <c r="EGI5" s="380"/>
      <c r="EGJ5" s="380"/>
      <c r="EGK5" s="380"/>
      <c r="EGL5" s="380"/>
      <c r="EGM5" s="380"/>
      <c r="EGN5" s="380"/>
      <c r="EGO5" s="380"/>
      <c r="EGP5" s="380"/>
      <c r="EGQ5" s="380"/>
      <c r="EGR5" s="380"/>
      <c r="EGS5" s="380"/>
      <c r="EGT5" s="380"/>
      <c r="EGU5" s="380"/>
      <c r="EGV5" s="380"/>
      <c r="EGW5" s="381"/>
      <c r="EGX5" s="379"/>
      <c r="EGY5" s="380"/>
      <c r="EGZ5" s="380"/>
      <c r="EHA5" s="380"/>
      <c r="EHB5" s="380"/>
      <c r="EHC5" s="380"/>
      <c r="EHD5" s="380"/>
      <c r="EHE5" s="380"/>
      <c r="EHF5" s="380"/>
      <c r="EHG5" s="380"/>
      <c r="EHH5" s="380"/>
      <c r="EHI5" s="380"/>
      <c r="EHJ5" s="380"/>
      <c r="EHK5" s="380"/>
      <c r="EHL5" s="380"/>
      <c r="EHM5" s="380"/>
      <c r="EHN5" s="381"/>
      <c r="EHO5" s="379"/>
      <c r="EHP5" s="380"/>
      <c r="EHQ5" s="380"/>
      <c r="EHR5" s="380"/>
      <c r="EHS5" s="380"/>
      <c r="EHT5" s="380"/>
      <c r="EHU5" s="380"/>
      <c r="EHV5" s="380"/>
      <c r="EHW5" s="380"/>
      <c r="EHX5" s="380"/>
      <c r="EHY5" s="380"/>
      <c r="EHZ5" s="380"/>
      <c r="EIA5" s="380"/>
      <c r="EIB5" s="380"/>
      <c r="EIC5" s="380"/>
      <c r="EID5" s="380"/>
      <c r="EIE5" s="381"/>
      <c r="EIF5" s="379"/>
      <c r="EIG5" s="380"/>
      <c r="EIH5" s="380"/>
      <c r="EII5" s="380"/>
      <c r="EIJ5" s="380"/>
      <c r="EIK5" s="380"/>
      <c r="EIL5" s="380"/>
      <c r="EIM5" s="380"/>
      <c r="EIN5" s="380"/>
      <c r="EIO5" s="380"/>
      <c r="EIP5" s="380"/>
      <c r="EIQ5" s="380"/>
      <c r="EIR5" s="380"/>
      <c r="EIS5" s="380"/>
      <c r="EIT5" s="380"/>
      <c r="EIU5" s="380"/>
      <c r="EIV5" s="381"/>
      <c r="EIW5" s="379"/>
      <c r="EIX5" s="380"/>
      <c r="EIY5" s="380"/>
      <c r="EIZ5" s="380"/>
      <c r="EJA5" s="380"/>
      <c r="EJB5" s="380"/>
      <c r="EJC5" s="380"/>
      <c r="EJD5" s="380"/>
      <c r="EJE5" s="380"/>
      <c r="EJF5" s="380"/>
      <c r="EJG5" s="380"/>
      <c r="EJH5" s="380"/>
      <c r="EJI5" s="380"/>
      <c r="EJJ5" s="380"/>
      <c r="EJK5" s="380"/>
      <c r="EJL5" s="380"/>
      <c r="EJM5" s="381"/>
      <c r="EJN5" s="379"/>
      <c r="EJO5" s="380"/>
      <c r="EJP5" s="380"/>
      <c r="EJQ5" s="380"/>
      <c r="EJR5" s="380"/>
      <c r="EJS5" s="380"/>
      <c r="EJT5" s="380"/>
      <c r="EJU5" s="380"/>
      <c r="EJV5" s="380"/>
      <c r="EJW5" s="380"/>
      <c r="EJX5" s="380"/>
      <c r="EJY5" s="380"/>
      <c r="EJZ5" s="380"/>
      <c r="EKA5" s="380"/>
      <c r="EKB5" s="380"/>
      <c r="EKC5" s="380"/>
      <c r="EKD5" s="381"/>
      <c r="EKE5" s="379"/>
      <c r="EKF5" s="380"/>
      <c r="EKG5" s="380"/>
      <c r="EKH5" s="380"/>
      <c r="EKI5" s="380"/>
      <c r="EKJ5" s="380"/>
      <c r="EKK5" s="380"/>
      <c r="EKL5" s="380"/>
      <c r="EKM5" s="380"/>
      <c r="EKN5" s="380"/>
      <c r="EKO5" s="380"/>
      <c r="EKP5" s="380"/>
      <c r="EKQ5" s="380"/>
      <c r="EKR5" s="380"/>
      <c r="EKS5" s="380"/>
      <c r="EKT5" s="380"/>
      <c r="EKU5" s="381"/>
      <c r="EKV5" s="379"/>
      <c r="EKW5" s="380"/>
      <c r="EKX5" s="380"/>
      <c r="EKY5" s="380"/>
      <c r="EKZ5" s="380"/>
      <c r="ELA5" s="380"/>
      <c r="ELB5" s="380"/>
      <c r="ELC5" s="380"/>
      <c r="ELD5" s="380"/>
      <c r="ELE5" s="380"/>
      <c r="ELF5" s="380"/>
      <c r="ELG5" s="380"/>
      <c r="ELH5" s="380"/>
      <c r="ELI5" s="380"/>
      <c r="ELJ5" s="380"/>
      <c r="ELK5" s="380"/>
      <c r="ELL5" s="381"/>
      <c r="ELM5" s="379"/>
      <c r="ELN5" s="380"/>
      <c r="ELO5" s="380"/>
      <c r="ELP5" s="380"/>
      <c r="ELQ5" s="380"/>
      <c r="ELR5" s="380"/>
      <c r="ELS5" s="380"/>
      <c r="ELT5" s="380"/>
      <c r="ELU5" s="380"/>
      <c r="ELV5" s="380"/>
      <c r="ELW5" s="380"/>
      <c r="ELX5" s="380"/>
      <c r="ELY5" s="380"/>
      <c r="ELZ5" s="380"/>
      <c r="EMA5" s="380"/>
      <c r="EMB5" s="380"/>
      <c r="EMC5" s="381"/>
      <c r="EMD5" s="379"/>
      <c r="EME5" s="380"/>
      <c r="EMF5" s="380"/>
      <c r="EMG5" s="380"/>
      <c r="EMH5" s="380"/>
      <c r="EMI5" s="380"/>
      <c r="EMJ5" s="380"/>
      <c r="EMK5" s="380"/>
      <c r="EML5" s="380"/>
      <c r="EMM5" s="380"/>
      <c r="EMN5" s="380"/>
      <c r="EMO5" s="380"/>
      <c r="EMP5" s="380"/>
      <c r="EMQ5" s="380"/>
      <c r="EMR5" s="380"/>
      <c r="EMS5" s="380"/>
      <c r="EMT5" s="381"/>
      <c r="EMU5" s="379"/>
      <c r="EMV5" s="380"/>
      <c r="EMW5" s="380"/>
      <c r="EMX5" s="380"/>
      <c r="EMY5" s="380"/>
      <c r="EMZ5" s="380"/>
      <c r="ENA5" s="380"/>
      <c r="ENB5" s="380"/>
      <c r="ENC5" s="380"/>
      <c r="END5" s="380"/>
      <c r="ENE5" s="380"/>
      <c r="ENF5" s="380"/>
      <c r="ENG5" s="380"/>
      <c r="ENH5" s="380"/>
      <c r="ENI5" s="380"/>
      <c r="ENJ5" s="380"/>
      <c r="ENK5" s="381"/>
      <c r="ENL5" s="379"/>
      <c r="ENM5" s="380"/>
      <c r="ENN5" s="380"/>
      <c r="ENO5" s="380"/>
      <c r="ENP5" s="380"/>
      <c r="ENQ5" s="380"/>
      <c r="ENR5" s="380"/>
      <c r="ENS5" s="380"/>
      <c r="ENT5" s="380"/>
      <c r="ENU5" s="380"/>
      <c r="ENV5" s="380"/>
      <c r="ENW5" s="380"/>
      <c r="ENX5" s="380"/>
      <c r="ENY5" s="380"/>
      <c r="ENZ5" s="380"/>
      <c r="EOA5" s="380"/>
      <c r="EOB5" s="381"/>
      <c r="EOC5" s="379"/>
      <c r="EOD5" s="380"/>
      <c r="EOE5" s="380"/>
      <c r="EOF5" s="380"/>
      <c r="EOG5" s="380"/>
      <c r="EOH5" s="380"/>
      <c r="EOI5" s="380"/>
      <c r="EOJ5" s="380"/>
      <c r="EOK5" s="380"/>
      <c r="EOL5" s="380"/>
      <c r="EOM5" s="380"/>
      <c r="EON5" s="380"/>
      <c r="EOO5" s="380"/>
      <c r="EOP5" s="380"/>
      <c r="EOQ5" s="380"/>
      <c r="EOR5" s="380"/>
      <c r="EOS5" s="381"/>
      <c r="EOT5" s="379"/>
      <c r="EOU5" s="380"/>
      <c r="EOV5" s="380"/>
      <c r="EOW5" s="380"/>
      <c r="EOX5" s="380"/>
      <c r="EOY5" s="380"/>
      <c r="EOZ5" s="380"/>
      <c r="EPA5" s="380"/>
      <c r="EPB5" s="380"/>
      <c r="EPC5" s="380"/>
      <c r="EPD5" s="380"/>
      <c r="EPE5" s="380"/>
      <c r="EPF5" s="380"/>
      <c r="EPG5" s="380"/>
      <c r="EPH5" s="380"/>
      <c r="EPI5" s="380"/>
      <c r="EPJ5" s="381"/>
      <c r="EPK5" s="379"/>
      <c r="EPL5" s="380"/>
      <c r="EPM5" s="380"/>
      <c r="EPN5" s="380"/>
      <c r="EPO5" s="380"/>
      <c r="EPP5" s="380"/>
      <c r="EPQ5" s="380"/>
      <c r="EPR5" s="380"/>
      <c r="EPS5" s="380"/>
      <c r="EPT5" s="380"/>
      <c r="EPU5" s="380"/>
      <c r="EPV5" s="380"/>
      <c r="EPW5" s="380"/>
      <c r="EPX5" s="380"/>
      <c r="EPY5" s="380"/>
      <c r="EPZ5" s="380"/>
      <c r="EQA5" s="381"/>
      <c r="EQB5" s="379"/>
      <c r="EQC5" s="380"/>
      <c r="EQD5" s="380"/>
      <c r="EQE5" s="380"/>
      <c r="EQF5" s="380"/>
      <c r="EQG5" s="380"/>
      <c r="EQH5" s="380"/>
      <c r="EQI5" s="380"/>
      <c r="EQJ5" s="380"/>
      <c r="EQK5" s="380"/>
      <c r="EQL5" s="380"/>
      <c r="EQM5" s="380"/>
      <c r="EQN5" s="380"/>
      <c r="EQO5" s="380"/>
      <c r="EQP5" s="380"/>
      <c r="EQQ5" s="380"/>
      <c r="EQR5" s="381"/>
      <c r="EQS5" s="379"/>
      <c r="EQT5" s="380"/>
      <c r="EQU5" s="380"/>
      <c r="EQV5" s="380"/>
      <c r="EQW5" s="380"/>
      <c r="EQX5" s="380"/>
      <c r="EQY5" s="380"/>
      <c r="EQZ5" s="380"/>
      <c r="ERA5" s="380"/>
      <c r="ERB5" s="380"/>
      <c r="ERC5" s="380"/>
      <c r="ERD5" s="380"/>
      <c r="ERE5" s="380"/>
      <c r="ERF5" s="380"/>
      <c r="ERG5" s="380"/>
      <c r="ERH5" s="380"/>
      <c r="ERI5" s="381"/>
      <c r="ERJ5" s="379"/>
      <c r="ERK5" s="380"/>
      <c r="ERL5" s="380"/>
      <c r="ERM5" s="380"/>
      <c r="ERN5" s="380"/>
      <c r="ERO5" s="380"/>
      <c r="ERP5" s="380"/>
      <c r="ERQ5" s="380"/>
      <c r="ERR5" s="380"/>
      <c r="ERS5" s="380"/>
      <c r="ERT5" s="380"/>
      <c r="ERU5" s="380"/>
      <c r="ERV5" s="380"/>
      <c r="ERW5" s="380"/>
      <c r="ERX5" s="380"/>
      <c r="ERY5" s="380"/>
      <c r="ERZ5" s="381"/>
      <c r="ESA5" s="379"/>
      <c r="ESB5" s="380"/>
      <c r="ESC5" s="380"/>
      <c r="ESD5" s="380"/>
      <c r="ESE5" s="380"/>
      <c r="ESF5" s="380"/>
      <c r="ESG5" s="380"/>
      <c r="ESH5" s="380"/>
      <c r="ESI5" s="380"/>
      <c r="ESJ5" s="380"/>
      <c r="ESK5" s="380"/>
      <c r="ESL5" s="380"/>
      <c r="ESM5" s="380"/>
      <c r="ESN5" s="380"/>
      <c r="ESO5" s="380"/>
      <c r="ESP5" s="380"/>
      <c r="ESQ5" s="381"/>
      <c r="ESR5" s="379"/>
      <c r="ESS5" s="380"/>
      <c r="EST5" s="380"/>
      <c r="ESU5" s="380"/>
      <c r="ESV5" s="380"/>
      <c r="ESW5" s="380"/>
      <c r="ESX5" s="380"/>
      <c r="ESY5" s="380"/>
      <c r="ESZ5" s="380"/>
      <c r="ETA5" s="380"/>
      <c r="ETB5" s="380"/>
      <c r="ETC5" s="380"/>
      <c r="ETD5" s="380"/>
      <c r="ETE5" s="380"/>
      <c r="ETF5" s="380"/>
      <c r="ETG5" s="380"/>
      <c r="ETH5" s="381"/>
      <c r="ETI5" s="379"/>
      <c r="ETJ5" s="380"/>
      <c r="ETK5" s="380"/>
      <c r="ETL5" s="380"/>
      <c r="ETM5" s="380"/>
      <c r="ETN5" s="380"/>
      <c r="ETO5" s="380"/>
      <c r="ETP5" s="380"/>
      <c r="ETQ5" s="380"/>
      <c r="ETR5" s="380"/>
      <c r="ETS5" s="380"/>
      <c r="ETT5" s="380"/>
      <c r="ETU5" s="380"/>
      <c r="ETV5" s="380"/>
      <c r="ETW5" s="380"/>
      <c r="ETX5" s="380"/>
      <c r="ETY5" s="381"/>
      <c r="ETZ5" s="379"/>
      <c r="EUA5" s="380"/>
      <c r="EUB5" s="380"/>
      <c r="EUC5" s="380"/>
      <c r="EUD5" s="380"/>
      <c r="EUE5" s="380"/>
      <c r="EUF5" s="380"/>
      <c r="EUG5" s="380"/>
      <c r="EUH5" s="380"/>
      <c r="EUI5" s="380"/>
      <c r="EUJ5" s="380"/>
      <c r="EUK5" s="380"/>
      <c r="EUL5" s="380"/>
      <c r="EUM5" s="380"/>
      <c r="EUN5" s="380"/>
      <c r="EUO5" s="380"/>
      <c r="EUP5" s="381"/>
      <c r="EUQ5" s="379"/>
      <c r="EUR5" s="380"/>
      <c r="EUS5" s="380"/>
      <c r="EUT5" s="380"/>
      <c r="EUU5" s="380"/>
      <c r="EUV5" s="380"/>
      <c r="EUW5" s="380"/>
      <c r="EUX5" s="380"/>
      <c r="EUY5" s="380"/>
      <c r="EUZ5" s="380"/>
      <c r="EVA5" s="380"/>
      <c r="EVB5" s="380"/>
      <c r="EVC5" s="380"/>
      <c r="EVD5" s="380"/>
      <c r="EVE5" s="380"/>
      <c r="EVF5" s="380"/>
      <c r="EVG5" s="381"/>
      <c r="EVH5" s="379"/>
      <c r="EVI5" s="380"/>
      <c r="EVJ5" s="380"/>
      <c r="EVK5" s="380"/>
      <c r="EVL5" s="380"/>
      <c r="EVM5" s="380"/>
      <c r="EVN5" s="380"/>
      <c r="EVO5" s="380"/>
      <c r="EVP5" s="380"/>
      <c r="EVQ5" s="380"/>
      <c r="EVR5" s="380"/>
      <c r="EVS5" s="380"/>
      <c r="EVT5" s="380"/>
      <c r="EVU5" s="380"/>
      <c r="EVV5" s="380"/>
      <c r="EVW5" s="380"/>
      <c r="EVX5" s="381"/>
      <c r="EVY5" s="379"/>
      <c r="EVZ5" s="380"/>
      <c r="EWA5" s="380"/>
      <c r="EWB5" s="380"/>
      <c r="EWC5" s="380"/>
      <c r="EWD5" s="380"/>
      <c r="EWE5" s="380"/>
      <c r="EWF5" s="380"/>
      <c r="EWG5" s="380"/>
      <c r="EWH5" s="380"/>
      <c r="EWI5" s="380"/>
      <c r="EWJ5" s="380"/>
      <c r="EWK5" s="380"/>
      <c r="EWL5" s="380"/>
      <c r="EWM5" s="380"/>
      <c r="EWN5" s="380"/>
      <c r="EWO5" s="381"/>
      <c r="EWP5" s="379"/>
      <c r="EWQ5" s="380"/>
      <c r="EWR5" s="380"/>
      <c r="EWS5" s="380"/>
      <c r="EWT5" s="380"/>
      <c r="EWU5" s="380"/>
      <c r="EWV5" s="380"/>
      <c r="EWW5" s="380"/>
      <c r="EWX5" s="380"/>
      <c r="EWY5" s="380"/>
      <c r="EWZ5" s="380"/>
      <c r="EXA5" s="380"/>
      <c r="EXB5" s="380"/>
      <c r="EXC5" s="380"/>
      <c r="EXD5" s="380"/>
      <c r="EXE5" s="380"/>
      <c r="EXF5" s="381"/>
      <c r="EXG5" s="379"/>
      <c r="EXH5" s="380"/>
      <c r="EXI5" s="380"/>
      <c r="EXJ5" s="380"/>
      <c r="EXK5" s="380"/>
      <c r="EXL5" s="380"/>
      <c r="EXM5" s="380"/>
      <c r="EXN5" s="380"/>
      <c r="EXO5" s="380"/>
      <c r="EXP5" s="380"/>
      <c r="EXQ5" s="380"/>
      <c r="EXR5" s="380"/>
      <c r="EXS5" s="380"/>
      <c r="EXT5" s="380"/>
      <c r="EXU5" s="380"/>
      <c r="EXV5" s="380"/>
      <c r="EXW5" s="381"/>
      <c r="EXX5" s="379"/>
      <c r="EXY5" s="380"/>
      <c r="EXZ5" s="380"/>
      <c r="EYA5" s="380"/>
      <c r="EYB5" s="380"/>
      <c r="EYC5" s="380"/>
      <c r="EYD5" s="380"/>
      <c r="EYE5" s="380"/>
      <c r="EYF5" s="380"/>
      <c r="EYG5" s="380"/>
      <c r="EYH5" s="380"/>
      <c r="EYI5" s="380"/>
      <c r="EYJ5" s="380"/>
      <c r="EYK5" s="380"/>
      <c r="EYL5" s="380"/>
      <c r="EYM5" s="380"/>
      <c r="EYN5" s="381"/>
      <c r="EYO5" s="379"/>
      <c r="EYP5" s="380"/>
      <c r="EYQ5" s="380"/>
      <c r="EYR5" s="380"/>
      <c r="EYS5" s="380"/>
      <c r="EYT5" s="380"/>
      <c r="EYU5" s="380"/>
      <c r="EYV5" s="380"/>
      <c r="EYW5" s="380"/>
      <c r="EYX5" s="380"/>
      <c r="EYY5" s="380"/>
      <c r="EYZ5" s="380"/>
      <c r="EZA5" s="380"/>
      <c r="EZB5" s="380"/>
      <c r="EZC5" s="380"/>
      <c r="EZD5" s="380"/>
      <c r="EZE5" s="381"/>
      <c r="EZF5" s="379"/>
      <c r="EZG5" s="380"/>
      <c r="EZH5" s="380"/>
      <c r="EZI5" s="380"/>
      <c r="EZJ5" s="380"/>
      <c r="EZK5" s="380"/>
      <c r="EZL5" s="380"/>
      <c r="EZM5" s="380"/>
      <c r="EZN5" s="380"/>
      <c r="EZO5" s="380"/>
      <c r="EZP5" s="380"/>
      <c r="EZQ5" s="380"/>
      <c r="EZR5" s="380"/>
      <c r="EZS5" s="380"/>
      <c r="EZT5" s="380"/>
      <c r="EZU5" s="380"/>
      <c r="EZV5" s="381"/>
      <c r="EZW5" s="379"/>
      <c r="EZX5" s="380"/>
      <c r="EZY5" s="380"/>
      <c r="EZZ5" s="380"/>
      <c r="FAA5" s="380"/>
      <c r="FAB5" s="380"/>
      <c r="FAC5" s="380"/>
      <c r="FAD5" s="380"/>
      <c r="FAE5" s="380"/>
      <c r="FAF5" s="380"/>
      <c r="FAG5" s="380"/>
      <c r="FAH5" s="380"/>
      <c r="FAI5" s="380"/>
      <c r="FAJ5" s="380"/>
      <c r="FAK5" s="380"/>
      <c r="FAL5" s="380"/>
      <c r="FAM5" s="381"/>
      <c r="FAN5" s="379"/>
      <c r="FAO5" s="380"/>
      <c r="FAP5" s="380"/>
      <c r="FAQ5" s="380"/>
      <c r="FAR5" s="380"/>
      <c r="FAS5" s="380"/>
      <c r="FAT5" s="380"/>
      <c r="FAU5" s="380"/>
      <c r="FAV5" s="380"/>
      <c r="FAW5" s="380"/>
      <c r="FAX5" s="380"/>
      <c r="FAY5" s="380"/>
      <c r="FAZ5" s="380"/>
      <c r="FBA5" s="380"/>
      <c r="FBB5" s="380"/>
      <c r="FBC5" s="380"/>
      <c r="FBD5" s="381"/>
      <c r="FBE5" s="379"/>
      <c r="FBF5" s="380"/>
      <c r="FBG5" s="380"/>
      <c r="FBH5" s="380"/>
      <c r="FBI5" s="380"/>
      <c r="FBJ5" s="380"/>
      <c r="FBK5" s="380"/>
      <c r="FBL5" s="380"/>
      <c r="FBM5" s="380"/>
      <c r="FBN5" s="380"/>
      <c r="FBO5" s="380"/>
      <c r="FBP5" s="380"/>
      <c r="FBQ5" s="380"/>
      <c r="FBR5" s="380"/>
      <c r="FBS5" s="380"/>
      <c r="FBT5" s="380"/>
      <c r="FBU5" s="381"/>
      <c r="FBV5" s="379"/>
      <c r="FBW5" s="380"/>
      <c r="FBX5" s="380"/>
      <c r="FBY5" s="380"/>
      <c r="FBZ5" s="380"/>
      <c r="FCA5" s="380"/>
      <c r="FCB5" s="380"/>
      <c r="FCC5" s="380"/>
      <c r="FCD5" s="380"/>
      <c r="FCE5" s="380"/>
      <c r="FCF5" s="380"/>
      <c r="FCG5" s="380"/>
      <c r="FCH5" s="380"/>
      <c r="FCI5" s="380"/>
      <c r="FCJ5" s="380"/>
      <c r="FCK5" s="380"/>
      <c r="FCL5" s="381"/>
      <c r="FCM5" s="379"/>
      <c r="FCN5" s="380"/>
      <c r="FCO5" s="380"/>
      <c r="FCP5" s="380"/>
      <c r="FCQ5" s="380"/>
      <c r="FCR5" s="380"/>
      <c r="FCS5" s="380"/>
      <c r="FCT5" s="380"/>
      <c r="FCU5" s="380"/>
      <c r="FCV5" s="380"/>
      <c r="FCW5" s="380"/>
      <c r="FCX5" s="380"/>
      <c r="FCY5" s="380"/>
      <c r="FCZ5" s="380"/>
      <c r="FDA5" s="380"/>
      <c r="FDB5" s="380"/>
      <c r="FDC5" s="381"/>
      <c r="FDD5" s="379"/>
      <c r="FDE5" s="380"/>
      <c r="FDF5" s="380"/>
      <c r="FDG5" s="380"/>
      <c r="FDH5" s="380"/>
      <c r="FDI5" s="380"/>
      <c r="FDJ5" s="380"/>
      <c r="FDK5" s="380"/>
      <c r="FDL5" s="380"/>
      <c r="FDM5" s="380"/>
      <c r="FDN5" s="380"/>
      <c r="FDO5" s="380"/>
      <c r="FDP5" s="380"/>
      <c r="FDQ5" s="380"/>
      <c r="FDR5" s="380"/>
      <c r="FDS5" s="380"/>
      <c r="FDT5" s="381"/>
      <c r="FDU5" s="379"/>
      <c r="FDV5" s="380"/>
      <c r="FDW5" s="380"/>
      <c r="FDX5" s="380"/>
      <c r="FDY5" s="380"/>
      <c r="FDZ5" s="380"/>
      <c r="FEA5" s="380"/>
      <c r="FEB5" s="380"/>
      <c r="FEC5" s="380"/>
      <c r="FED5" s="380"/>
      <c r="FEE5" s="380"/>
      <c r="FEF5" s="380"/>
      <c r="FEG5" s="380"/>
      <c r="FEH5" s="380"/>
      <c r="FEI5" s="380"/>
      <c r="FEJ5" s="380"/>
      <c r="FEK5" s="381"/>
      <c r="FEL5" s="379"/>
      <c r="FEM5" s="380"/>
      <c r="FEN5" s="380"/>
      <c r="FEO5" s="380"/>
      <c r="FEP5" s="380"/>
      <c r="FEQ5" s="380"/>
      <c r="FER5" s="380"/>
      <c r="FES5" s="380"/>
      <c r="FET5" s="380"/>
      <c r="FEU5" s="380"/>
      <c r="FEV5" s="380"/>
      <c r="FEW5" s="380"/>
      <c r="FEX5" s="380"/>
      <c r="FEY5" s="380"/>
      <c r="FEZ5" s="380"/>
      <c r="FFA5" s="380"/>
      <c r="FFB5" s="381"/>
      <c r="FFC5" s="379"/>
      <c r="FFD5" s="380"/>
      <c r="FFE5" s="380"/>
      <c r="FFF5" s="380"/>
      <c r="FFG5" s="380"/>
      <c r="FFH5" s="380"/>
      <c r="FFI5" s="380"/>
      <c r="FFJ5" s="380"/>
      <c r="FFK5" s="380"/>
      <c r="FFL5" s="380"/>
      <c r="FFM5" s="380"/>
      <c r="FFN5" s="380"/>
      <c r="FFO5" s="380"/>
      <c r="FFP5" s="380"/>
      <c r="FFQ5" s="380"/>
      <c r="FFR5" s="380"/>
      <c r="FFS5" s="381"/>
      <c r="FFT5" s="379"/>
      <c r="FFU5" s="380"/>
      <c r="FFV5" s="380"/>
      <c r="FFW5" s="380"/>
      <c r="FFX5" s="380"/>
      <c r="FFY5" s="380"/>
      <c r="FFZ5" s="380"/>
      <c r="FGA5" s="380"/>
      <c r="FGB5" s="380"/>
      <c r="FGC5" s="380"/>
      <c r="FGD5" s="380"/>
      <c r="FGE5" s="380"/>
      <c r="FGF5" s="380"/>
      <c r="FGG5" s="380"/>
      <c r="FGH5" s="380"/>
      <c r="FGI5" s="380"/>
      <c r="FGJ5" s="381"/>
      <c r="FGK5" s="379"/>
      <c r="FGL5" s="380"/>
      <c r="FGM5" s="380"/>
      <c r="FGN5" s="380"/>
      <c r="FGO5" s="380"/>
      <c r="FGP5" s="380"/>
      <c r="FGQ5" s="380"/>
      <c r="FGR5" s="380"/>
      <c r="FGS5" s="380"/>
      <c r="FGT5" s="380"/>
      <c r="FGU5" s="380"/>
      <c r="FGV5" s="380"/>
      <c r="FGW5" s="380"/>
      <c r="FGX5" s="380"/>
      <c r="FGY5" s="380"/>
      <c r="FGZ5" s="380"/>
      <c r="FHA5" s="381"/>
      <c r="FHB5" s="379"/>
      <c r="FHC5" s="380"/>
      <c r="FHD5" s="380"/>
      <c r="FHE5" s="380"/>
      <c r="FHF5" s="380"/>
      <c r="FHG5" s="380"/>
      <c r="FHH5" s="380"/>
      <c r="FHI5" s="380"/>
      <c r="FHJ5" s="380"/>
      <c r="FHK5" s="380"/>
      <c r="FHL5" s="380"/>
      <c r="FHM5" s="380"/>
      <c r="FHN5" s="380"/>
      <c r="FHO5" s="380"/>
      <c r="FHP5" s="380"/>
      <c r="FHQ5" s="380"/>
      <c r="FHR5" s="381"/>
      <c r="FHS5" s="379"/>
      <c r="FHT5" s="380"/>
      <c r="FHU5" s="380"/>
      <c r="FHV5" s="380"/>
      <c r="FHW5" s="380"/>
      <c r="FHX5" s="380"/>
      <c r="FHY5" s="380"/>
      <c r="FHZ5" s="380"/>
      <c r="FIA5" s="380"/>
      <c r="FIB5" s="380"/>
      <c r="FIC5" s="380"/>
      <c r="FID5" s="380"/>
      <c r="FIE5" s="380"/>
      <c r="FIF5" s="380"/>
      <c r="FIG5" s="380"/>
      <c r="FIH5" s="380"/>
      <c r="FII5" s="381"/>
      <c r="FIJ5" s="379"/>
      <c r="FIK5" s="380"/>
      <c r="FIL5" s="380"/>
      <c r="FIM5" s="380"/>
      <c r="FIN5" s="380"/>
      <c r="FIO5" s="380"/>
      <c r="FIP5" s="380"/>
      <c r="FIQ5" s="380"/>
      <c r="FIR5" s="380"/>
      <c r="FIS5" s="380"/>
      <c r="FIT5" s="380"/>
      <c r="FIU5" s="380"/>
      <c r="FIV5" s="380"/>
      <c r="FIW5" s="380"/>
      <c r="FIX5" s="380"/>
      <c r="FIY5" s="380"/>
      <c r="FIZ5" s="381"/>
      <c r="FJA5" s="379"/>
      <c r="FJB5" s="380"/>
      <c r="FJC5" s="380"/>
      <c r="FJD5" s="380"/>
      <c r="FJE5" s="380"/>
      <c r="FJF5" s="380"/>
      <c r="FJG5" s="380"/>
      <c r="FJH5" s="380"/>
      <c r="FJI5" s="380"/>
      <c r="FJJ5" s="380"/>
      <c r="FJK5" s="380"/>
      <c r="FJL5" s="380"/>
      <c r="FJM5" s="380"/>
      <c r="FJN5" s="380"/>
      <c r="FJO5" s="380"/>
      <c r="FJP5" s="380"/>
      <c r="FJQ5" s="381"/>
      <c r="FJR5" s="379"/>
      <c r="FJS5" s="380"/>
      <c r="FJT5" s="380"/>
      <c r="FJU5" s="380"/>
      <c r="FJV5" s="380"/>
      <c r="FJW5" s="380"/>
      <c r="FJX5" s="380"/>
      <c r="FJY5" s="380"/>
      <c r="FJZ5" s="380"/>
      <c r="FKA5" s="380"/>
      <c r="FKB5" s="380"/>
      <c r="FKC5" s="380"/>
      <c r="FKD5" s="380"/>
      <c r="FKE5" s="380"/>
      <c r="FKF5" s="380"/>
      <c r="FKG5" s="380"/>
      <c r="FKH5" s="381"/>
      <c r="FKI5" s="379"/>
      <c r="FKJ5" s="380"/>
      <c r="FKK5" s="380"/>
      <c r="FKL5" s="380"/>
      <c r="FKM5" s="380"/>
      <c r="FKN5" s="380"/>
      <c r="FKO5" s="380"/>
      <c r="FKP5" s="380"/>
      <c r="FKQ5" s="380"/>
      <c r="FKR5" s="380"/>
      <c r="FKS5" s="380"/>
      <c r="FKT5" s="380"/>
      <c r="FKU5" s="380"/>
      <c r="FKV5" s="380"/>
      <c r="FKW5" s="380"/>
      <c r="FKX5" s="380"/>
      <c r="FKY5" s="381"/>
      <c r="FKZ5" s="379"/>
      <c r="FLA5" s="380"/>
      <c r="FLB5" s="380"/>
      <c r="FLC5" s="380"/>
      <c r="FLD5" s="380"/>
      <c r="FLE5" s="380"/>
      <c r="FLF5" s="380"/>
      <c r="FLG5" s="380"/>
      <c r="FLH5" s="380"/>
      <c r="FLI5" s="380"/>
      <c r="FLJ5" s="380"/>
      <c r="FLK5" s="380"/>
      <c r="FLL5" s="380"/>
      <c r="FLM5" s="380"/>
      <c r="FLN5" s="380"/>
      <c r="FLO5" s="380"/>
      <c r="FLP5" s="381"/>
      <c r="FLQ5" s="379"/>
      <c r="FLR5" s="380"/>
      <c r="FLS5" s="380"/>
      <c r="FLT5" s="380"/>
      <c r="FLU5" s="380"/>
      <c r="FLV5" s="380"/>
      <c r="FLW5" s="380"/>
      <c r="FLX5" s="380"/>
      <c r="FLY5" s="380"/>
      <c r="FLZ5" s="380"/>
      <c r="FMA5" s="380"/>
      <c r="FMB5" s="380"/>
      <c r="FMC5" s="380"/>
      <c r="FMD5" s="380"/>
      <c r="FME5" s="380"/>
      <c r="FMF5" s="380"/>
      <c r="FMG5" s="381"/>
      <c r="FMH5" s="379"/>
      <c r="FMI5" s="380"/>
      <c r="FMJ5" s="380"/>
      <c r="FMK5" s="380"/>
      <c r="FML5" s="380"/>
      <c r="FMM5" s="380"/>
      <c r="FMN5" s="380"/>
      <c r="FMO5" s="380"/>
      <c r="FMP5" s="380"/>
      <c r="FMQ5" s="380"/>
      <c r="FMR5" s="380"/>
      <c r="FMS5" s="380"/>
      <c r="FMT5" s="380"/>
      <c r="FMU5" s="380"/>
      <c r="FMV5" s="380"/>
      <c r="FMW5" s="380"/>
      <c r="FMX5" s="381"/>
      <c r="FMY5" s="379"/>
      <c r="FMZ5" s="380"/>
      <c r="FNA5" s="380"/>
      <c r="FNB5" s="380"/>
      <c r="FNC5" s="380"/>
      <c r="FND5" s="380"/>
      <c r="FNE5" s="380"/>
      <c r="FNF5" s="380"/>
      <c r="FNG5" s="380"/>
      <c r="FNH5" s="380"/>
      <c r="FNI5" s="380"/>
      <c r="FNJ5" s="380"/>
      <c r="FNK5" s="380"/>
      <c r="FNL5" s="380"/>
      <c r="FNM5" s="380"/>
      <c r="FNN5" s="380"/>
      <c r="FNO5" s="381"/>
      <c r="FNP5" s="379"/>
      <c r="FNQ5" s="380"/>
      <c r="FNR5" s="380"/>
      <c r="FNS5" s="380"/>
      <c r="FNT5" s="380"/>
      <c r="FNU5" s="380"/>
      <c r="FNV5" s="380"/>
      <c r="FNW5" s="380"/>
      <c r="FNX5" s="380"/>
      <c r="FNY5" s="380"/>
      <c r="FNZ5" s="380"/>
      <c r="FOA5" s="380"/>
      <c r="FOB5" s="380"/>
      <c r="FOC5" s="380"/>
      <c r="FOD5" s="380"/>
      <c r="FOE5" s="380"/>
      <c r="FOF5" s="381"/>
      <c r="FOG5" s="379"/>
      <c r="FOH5" s="380"/>
      <c r="FOI5" s="380"/>
      <c r="FOJ5" s="380"/>
      <c r="FOK5" s="380"/>
      <c r="FOL5" s="380"/>
      <c r="FOM5" s="380"/>
      <c r="FON5" s="380"/>
      <c r="FOO5" s="380"/>
      <c r="FOP5" s="380"/>
      <c r="FOQ5" s="380"/>
      <c r="FOR5" s="380"/>
      <c r="FOS5" s="380"/>
      <c r="FOT5" s="380"/>
      <c r="FOU5" s="380"/>
      <c r="FOV5" s="380"/>
      <c r="FOW5" s="381"/>
      <c r="FOX5" s="379"/>
      <c r="FOY5" s="380"/>
      <c r="FOZ5" s="380"/>
      <c r="FPA5" s="380"/>
      <c r="FPB5" s="380"/>
      <c r="FPC5" s="380"/>
      <c r="FPD5" s="380"/>
      <c r="FPE5" s="380"/>
      <c r="FPF5" s="380"/>
      <c r="FPG5" s="380"/>
      <c r="FPH5" s="380"/>
      <c r="FPI5" s="380"/>
      <c r="FPJ5" s="380"/>
      <c r="FPK5" s="380"/>
      <c r="FPL5" s="380"/>
      <c r="FPM5" s="380"/>
      <c r="FPN5" s="381"/>
      <c r="FPO5" s="379"/>
      <c r="FPP5" s="380"/>
      <c r="FPQ5" s="380"/>
      <c r="FPR5" s="380"/>
      <c r="FPS5" s="380"/>
      <c r="FPT5" s="380"/>
      <c r="FPU5" s="380"/>
      <c r="FPV5" s="380"/>
      <c r="FPW5" s="380"/>
      <c r="FPX5" s="380"/>
      <c r="FPY5" s="380"/>
      <c r="FPZ5" s="380"/>
      <c r="FQA5" s="380"/>
      <c r="FQB5" s="380"/>
      <c r="FQC5" s="380"/>
      <c r="FQD5" s="380"/>
      <c r="FQE5" s="381"/>
      <c r="FQF5" s="379"/>
      <c r="FQG5" s="380"/>
      <c r="FQH5" s="380"/>
      <c r="FQI5" s="380"/>
      <c r="FQJ5" s="380"/>
      <c r="FQK5" s="380"/>
      <c r="FQL5" s="380"/>
      <c r="FQM5" s="380"/>
      <c r="FQN5" s="380"/>
      <c r="FQO5" s="380"/>
      <c r="FQP5" s="380"/>
      <c r="FQQ5" s="380"/>
      <c r="FQR5" s="380"/>
      <c r="FQS5" s="380"/>
      <c r="FQT5" s="380"/>
      <c r="FQU5" s="380"/>
      <c r="FQV5" s="381"/>
      <c r="FQW5" s="379"/>
      <c r="FQX5" s="380"/>
      <c r="FQY5" s="380"/>
      <c r="FQZ5" s="380"/>
      <c r="FRA5" s="380"/>
      <c r="FRB5" s="380"/>
      <c r="FRC5" s="380"/>
      <c r="FRD5" s="380"/>
      <c r="FRE5" s="380"/>
      <c r="FRF5" s="380"/>
      <c r="FRG5" s="380"/>
      <c r="FRH5" s="380"/>
      <c r="FRI5" s="380"/>
      <c r="FRJ5" s="380"/>
      <c r="FRK5" s="380"/>
      <c r="FRL5" s="380"/>
      <c r="FRM5" s="381"/>
      <c r="FRN5" s="379"/>
      <c r="FRO5" s="380"/>
      <c r="FRP5" s="380"/>
      <c r="FRQ5" s="380"/>
      <c r="FRR5" s="380"/>
      <c r="FRS5" s="380"/>
      <c r="FRT5" s="380"/>
      <c r="FRU5" s="380"/>
      <c r="FRV5" s="380"/>
      <c r="FRW5" s="380"/>
      <c r="FRX5" s="380"/>
      <c r="FRY5" s="380"/>
      <c r="FRZ5" s="380"/>
      <c r="FSA5" s="380"/>
      <c r="FSB5" s="380"/>
      <c r="FSC5" s="380"/>
      <c r="FSD5" s="381"/>
      <c r="FSE5" s="379"/>
      <c r="FSF5" s="380"/>
      <c r="FSG5" s="380"/>
      <c r="FSH5" s="380"/>
      <c r="FSI5" s="380"/>
      <c r="FSJ5" s="380"/>
      <c r="FSK5" s="380"/>
      <c r="FSL5" s="380"/>
      <c r="FSM5" s="380"/>
      <c r="FSN5" s="380"/>
      <c r="FSO5" s="380"/>
      <c r="FSP5" s="380"/>
      <c r="FSQ5" s="380"/>
      <c r="FSR5" s="380"/>
      <c r="FSS5" s="380"/>
      <c r="FST5" s="380"/>
      <c r="FSU5" s="381"/>
      <c r="FSV5" s="379"/>
      <c r="FSW5" s="380"/>
      <c r="FSX5" s="380"/>
      <c r="FSY5" s="380"/>
      <c r="FSZ5" s="380"/>
      <c r="FTA5" s="380"/>
      <c r="FTB5" s="380"/>
      <c r="FTC5" s="380"/>
      <c r="FTD5" s="380"/>
      <c r="FTE5" s="380"/>
      <c r="FTF5" s="380"/>
      <c r="FTG5" s="380"/>
      <c r="FTH5" s="380"/>
      <c r="FTI5" s="380"/>
      <c r="FTJ5" s="380"/>
      <c r="FTK5" s="380"/>
      <c r="FTL5" s="381"/>
      <c r="FTM5" s="379"/>
      <c r="FTN5" s="380"/>
      <c r="FTO5" s="380"/>
      <c r="FTP5" s="380"/>
      <c r="FTQ5" s="380"/>
      <c r="FTR5" s="380"/>
      <c r="FTS5" s="380"/>
      <c r="FTT5" s="380"/>
      <c r="FTU5" s="380"/>
      <c r="FTV5" s="380"/>
      <c r="FTW5" s="380"/>
      <c r="FTX5" s="380"/>
      <c r="FTY5" s="380"/>
      <c r="FTZ5" s="380"/>
      <c r="FUA5" s="380"/>
      <c r="FUB5" s="380"/>
      <c r="FUC5" s="381"/>
      <c r="FUD5" s="379"/>
      <c r="FUE5" s="380"/>
      <c r="FUF5" s="380"/>
      <c r="FUG5" s="380"/>
      <c r="FUH5" s="380"/>
      <c r="FUI5" s="380"/>
      <c r="FUJ5" s="380"/>
      <c r="FUK5" s="380"/>
      <c r="FUL5" s="380"/>
      <c r="FUM5" s="380"/>
      <c r="FUN5" s="380"/>
      <c r="FUO5" s="380"/>
      <c r="FUP5" s="380"/>
      <c r="FUQ5" s="380"/>
      <c r="FUR5" s="380"/>
      <c r="FUS5" s="380"/>
      <c r="FUT5" s="381"/>
      <c r="FUU5" s="379"/>
      <c r="FUV5" s="380"/>
      <c r="FUW5" s="380"/>
      <c r="FUX5" s="380"/>
      <c r="FUY5" s="380"/>
      <c r="FUZ5" s="380"/>
      <c r="FVA5" s="380"/>
      <c r="FVB5" s="380"/>
      <c r="FVC5" s="380"/>
      <c r="FVD5" s="380"/>
      <c r="FVE5" s="380"/>
      <c r="FVF5" s="380"/>
      <c r="FVG5" s="380"/>
      <c r="FVH5" s="380"/>
      <c r="FVI5" s="380"/>
      <c r="FVJ5" s="380"/>
      <c r="FVK5" s="381"/>
      <c r="FVL5" s="379"/>
      <c r="FVM5" s="380"/>
      <c r="FVN5" s="380"/>
      <c r="FVO5" s="380"/>
      <c r="FVP5" s="380"/>
      <c r="FVQ5" s="380"/>
      <c r="FVR5" s="380"/>
      <c r="FVS5" s="380"/>
      <c r="FVT5" s="380"/>
      <c r="FVU5" s="380"/>
      <c r="FVV5" s="380"/>
      <c r="FVW5" s="380"/>
      <c r="FVX5" s="380"/>
      <c r="FVY5" s="380"/>
      <c r="FVZ5" s="380"/>
      <c r="FWA5" s="380"/>
      <c r="FWB5" s="381"/>
      <c r="FWC5" s="379"/>
      <c r="FWD5" s="380"/>
      <c r="FWE5" s="380"/>
      <c r="FWF5" s="380"/>
      <c r="FWG5" s="380"/>
      <c r="FWH5" s="380"/>
      <c r="FWI5" s="380"/>
      <c r="FWJ5" s="380"/>
      <c r="FWK5" s="380"/>
      <c r="FWL5" s="380"/>
      <c r="FWM5" s="380"/>
      <c r="FWN5" s="380"/>
      <c r="FWO5" s="380"/>
      <c r="FWP5" s="380"/>
      <c r="FWQ5" s="380"/>
      <c r="FWR5" s="380"/>
      <c r="FWS5" s="381"/>
      <c r="FWT5" s="379"/>
      <c r="FWU5" s="380"/>
      <c r="FWV5" s="380"/>
      <c r="FWW5" s="380"/>
      <c r="FWX5" s="380"/>
      <c r="FWY5" s="380"/>
      <c r="FWZ5" s="380"/>
      <c r="FXA5" s="380"/>
      <c r="FXB5" s="380"/>
      <c r="FXC5" s="380"/>
      <c r="FXD5" s="380"/>
      <c r="FXE5" s="380"/>
      <c r="FXF5" s="380"/>
      <c r="FXG5" s="380"/>
      <c r="FXH5" s="380"/>
      <c r="FXI5" s="380"/>
      <c r="FXJ5" s="381"/>
      <c r="FXK5" s="379"/>
      <c r="FXL5" s="380"/>
      <c r="FXM5" s="380"/>
      <c r="FXN5" s="380"/>
      <c r="FXO5" s="380"/>
      <c r="FXP5" s="380"/>
      <c r="FXQ5" s="380"/>
      <c r="FXR5" s="380"/>
      <c r="FXS5" s="380"/>
      <c r="FXT5" s="380"/>
      <c r="FXU5" s="380"/>
      <c r="FXV5" s="380"/>
      <c r="FXW5" s="380"/>
      <c r="FXX5" s="380"/>
      <c r="FXY5" s="380"/>
      <c r="FXZ5" s="380"/>
      <c r="FYA5" s="381"/>
      <c r="FYB5" s="379"/>
      <c r="FYC5" s="380"/>
      <c r="FYD5" s="380"/>
      <c r="FYE5" s="380"/>
      <c r="FYF5" s="380"/>
      <c r="FYG5" s="380"/>
      <c r="FYH5" s="380"/>
      <c r="FYI5" s="380"/>
      <c r="FYJ5" s="380"/>
      <c r="FYK5" s="380"/>
      <c r="FYL5" s="380"/>
      <c r="FYM5" s="380"/>
      <c r="FYN5" s="380"/>
      <c r="FYO5" s="380"/>
      <c r="FYP5" s="380"/>
      <c r="FYQ5" s="380"/>
      <c r="FYR5" s="381"/>
      <c r="FYS5" s="379"/>
      <c r="FYT5" s="380"/>
      <c r="FYU5" s="380"/>
      <c r="FYV5" s="380"/>
      <c r="FYW5" s="380"/>
      <c r="FYX5" s="380"/>
      <c r="FYY5" s="380"/>
      <c r="FYZ5" s="380"/>
      <c r="FZA5" s="380"/>
      <c r="FZB5" s="380"/>
      <c r="FZC5" s="380"/>
      <c r="FZD5" s="380"/>
      <c r="FZE5" s="380"/>
      <c r="FZF5" s="380"/>
      <c r="FZG5" s="380"/>
      <c r="FZH5" s="380"/>
      <c r="FZI5" s="381"/>
      <c r="FZJ5" s="379"/>
      <c r="FZK5" s="380"/>
      <c r="FZL5" s="380"/>
      <c r="FZM5" s="380"/>
      <c r="FZN5" s="380"/>
      <c r="FZO5" s="380"/>
      <c r="FZP5" s="380"/>
      <c r="FZQ5" s="380"/>
      <c r="FZR5" s="380"/>
      <c r="FZS5" s="380"/>
      <c r="FZT5" s="380"/>
      <c r="FZU5" s="380"/>
      <c r="FZV5" s="380"/>
      <c r="FZW5" s="380"/>
      <c r="FZX5" s="380"/>
      <c r="FZY5" s="380"/>
      <c r="FZZ5" s="381"/>
      <c r="GAA5" s="379"/>
      <c r="GAB5" s="380"/>
      <c r="GAC5" s="380"/>
      <c r="GAD5" s="380"/>
      <c r="GAE5" s="380"/>
      <c r="GAF5" s="380"/>
      <c r="GAG5" s="380"/>
      <c r="GAH5" s="380"/>
      <c r="GAI5" s="380"/>
      <c r="GAJ5" s="380"/>
      <c r="GAK5" s="380"/>
      <c r="GAL5" s="380"/>
      <c r="GAM5" s="380"/>
      <c r="GAN5" s="380"/>
      <c r="GAO5" s="380"/>
      <c r="GAP5" s="380"/>
      <c r="GAQ5" s="381"/>
      <c r="GAR5" s="379"/>
      <c r="GAS5" s="380"/>
      <c r="GAT5" s="380"/>
      <c r="GAU5" s="380"/>
      <c r="GAV5" s="380"/>
      <c r="GAW5" s="380"/>
      <c r="GAX5" s="380"/>
      <c r="GAY5" s="380"/>
      <c r="GAZ5" s="380"/>
      <c r="GBA5" s="380"/>
      <c r="GBB5" s="380"/>
      <c r="GBC5" s="380"/>
      <c r="GBD5" s="380"/>
      <c r="GBE5" s="380"/>
      <c r="GBF5" s="380"/>
      <c r="GBG5" s="380"/>
      <c r="GBH5" s="381"/>
      <c r="GBI5" s="379"/>
      <c r="GBJ5" s="380"/>
      <c r="GBK5" s="380"/>
      <c r="GBL5" s="380"/>
      <c r="GBM5" s="380"/>
      <c r="GBN5" s="380"/>
      <c r="GBO5" s="380"/>
      <c r="GBP5" s="380"/>
      <c r="GBQ5" s="380"/>
      <c r="GBR5" s="380"/>
      <c r="GBS5" s="380"/>
      <c r="GBT5" s="380"/>
      <c r="GBU5" s="380"/>
      <c r="GBV5" s="380"/>
      <c r="GBW5" s="380"/>
      <c r="GBX5" s="380"/>
      <c r="GBY5" s="381"/>
      <c r="GBZ5" s="379"/>
      <c r="GCA5" s="380"/>
      <c r="GCB5" s="380"/>
      <c r="GCC5" s="380"/>
      <c r="GCD5" s="380"/>
      <c r="GCE5" s="380"/>
      <c r="GCF5" s="380"/>
      <c r="GCG5" s="380"/>
      <c r="GCH5" s="380"/>
      <c r="GCI5" s="380"/>
      <c r="GCJ5" s="380"/>
      <c r="GCK5" s="380"/>
      <c r="GCL5" s="380"/>
      <c r="GCM5" s="380"/>
      <c r="GCN5" s="380"/>
      <c r="GCO5" s="380"/>
      <c r="GCP5" s="381"/>
      <c r="GCQ5" s="379"/>
      <c r="GCR5" s="380"/>
      <c r="GCS5" s="380"/>
      <c r="GCT5" s="380"/>
      <c r="GCU5" s="380"/>
      <c r="GCV5" s="380"/>
      <c r="GCW5" s="380"/>
      <c r="GCX5" s="380"/>
      <c r="GCY5" s="380"/>
      <c r="GCZ5" s="380"/>
      <c r="GDA5" s="380"/>
      <c r="GDB5" s="380"/>
      <c r="GDC5" s="380"/>
      <c r="GDD5" s="380"/>
      <c r="GDE5" s="380"/>
      <c r="GDF5" s="380"/>
      <c r="GDG5" s="381"/>
      <c r="GDH5" s="379"/>
      <c r="GDI5" s="380"/>
      <c r="GDJ5" s="380"/>
      <c r="GDK5" s="380"/>
      <c r="GDL5" s="380"/>
      <c r="GDM5" s="380"/>
      <c r="GDN5" s="380"/>
      <c r="GDO5" s="380"/>
      <c r="GDP5" s="380"/>
      <c r="GDQ5" s="380"/>
      <c r="GDR5" s="380"/>
      <c r="GDS5" s="380"/>
      <c r="GDT5" s="380"/>
      <c r="GDU5" s="380"/>
      <c r="GDV5" s="380"/>
      <c r="GDW5" s="380"/>
      <c r="GDX5" s="381"/>
      <c r="GDY5" s="379"/>
      <c r="GDZ5" s="380"/>
      <c r="GEA5" s="380"/>
      <c r="GEB5" s="380"/>
      <c r="GEC5" s="380"/>
      <c r="GED5" s="380"/>
      <c r="GEE5" s="380"/>
      <c r="GEF5" s="380"/>
      <c r="GEG5" s="380"/>
      <c r="GEH5" s="380"/>
      <c r="GEI5" s="380"/>
      <c r="GEJ5" s="380"/>
      <c r="GEK5" s="380"/>
      <c r="GEL5" s="380"/>
      <c r="GEM5" s="380"/>
      <c r="GEN5" s="380"/>
      <c r="GEO5" s="381"/>
      <c r="GEP5" s="379"/>
      <c r="GEQ5" s="380"/>
      <c r="GER5" s="380"/>
      <c r="GES5" s="380"/>
      <c r="GET5" s="380"/>
      <c r="GEU5" s="380"/>
      <c r="GEV5" s="380"/>
      <c r="GEW5" s="380"/>
      <c r="GEX5" s="380"/>
      <c r="GEY5" s="380"/>
      <c r="GEZ5" s="380"/>
      <c r="GFA5" s="380"/>
      <c r="GFB5" s="380"/>
      <c r="GFC5" s="380"/>
      <c r="GFD5" s="380"/>
      <c r="GFE5" s="380"/>
      <c r="GFF5" s="381"/>
      <c r="GFG5" s="379"/>
      <c r="GFH5" s="380"/>
      <c r="GFI5" s="380"/>
      <c r="GFJ5" s="380"/>
      <c r="GFK5" s="380"/>
      <c r="GFL5" s="380"/>
      <c r="GFM5" s="380"/>
      <c r="GFN5" s="380"/>
      <c r="GFO5" s="380"/>
      <c r="GFP5" s="380"/>
      <c r="GFQ5" s="380"/>
      <c r="GFR5" s="380"/>
      <c r="GFS5" s="380"/>
      <c r="GFT5" s="380"/>
      <c r="GFU5" s="380"/>
      <c r="GFV5" s="380"/>
      <c r="GFW5" s="381"/>
      <c r="GFX5" s="379"/>
      <c r="GFY5" s="380"/>
      <c r="GFZ5" s="380"/>
      <c r="GGA5" s="380"/>
      <c r="GGB5" s="380"/>
      <c r="GGC5" s="380"/>
      <c r="GGD5" s="380"/>
      <c r="GGE5" s="380"/>
      <c r="GGF5" s="380"/>
      <c r="GGG5" s="380"/>
      <c r="GGH5" s="380"/>
      <c r="GGI5" s="380"/>
      <c r="GGJ5" s="380"/>
      <c r="GGK5" s="380"/>
      <c r="GGL5" s="380"/>
      <c r="GGM5" s="380"/>
      <c r="GGN5" s="381"/>
      <c r="GGO5" s="379"/>
      <c r="GGP5" s="380"/>
      <c r="GGQ5" s="380"/>
      <c r="GGR5" s="380"/>
      <c r="GGS5" s="380"/>
      <c r="GGT5" s="380"/>
      <c r="GGU5" s="380"/>
      <c r="GGV5" s="380"/>
      <c r="GGW5" s="380"/>
      <c r="GGX5" s="380"/>
      <c r="GGY5" s="380"/>
      <c r="GGZ5" s="380"/>
      <c r="GHA5" s="380"/>
      <c r="GHB5" s="380"/>
      <c r="GHC5" s="380"/>
      <c r="GHD5" s="380"/>
      <c r="GHE5" s="381"/>
      <c r="GHF5" s="379"/>
      <c r="GHG5" s="380"/>
      <c r="GHH5" s="380"/>
      <c r="GHI5" s="380"/>
      <c r="GHJ5" s="380"/>
      <c r="GHK5" s="380"/>
      <c r="GHL5" s="380"/>
      <c r="GHM5" s="380"/>
      <c r="GHN5" s="380"/>
      <c r="GHO5" s="380"/>
      <c r="GHP5" s="380"/>
      <c r="GHQ5" s="380"/>
      <c r="GHR5" s="380"/>
      <c r="GHS5" s="380"/>
      <c r="GHT5" s="380"/>
      <c r="GHU5" s="380"/>
      <c r="GHV5" s="381"/>
      <c r="GHW5" s="379"/>
      <c r="GHX5" s="380"/>
      <c r="GHY5" s="380"/>
      <c r="GHZ5" s="380"/>
      <c r="GIA5" s="380"/>
      <c r="GIB5" s="380"/>
      <c r="GIC5" s="380"/>
      <c r="GID5" s="380"/>
      <c r="GIE5" s="380"/>
      <c r="GIF5" s="380"/>
      <c r="GIG5" s="380"/>
      <c r="GIH5" s="380"/>
      <c r="GII5" s="380"/>
      <c r="GIJ5" s="380"/>
      <c r="GIK5" s="380"/>
      <c r="GIL5" s="380"/>
      <c r="GIM5" s="381"/>
      <c r="GIN5" s="379"/>
      <c r="GIO5" s="380"/>
      <c r="GIP5" s="380"/>
      <c r="GIQ5" s="380"/>
      <c r="GIR5" s="380"/>
      <c r="GIS5" s="380"/>
      <c r="GIT5" s="380"/>
      <c r="GIU5" s="380"/>
      <c r="GIV5" s="380"/>
      <c r="GIW5" s="380"/>
      <c r="GIX5" s="380"/>
      <c r="GIY5" s="380"/>
      <c r="GIZ5" s="380"/>
      <c r="GJA5" s="380"/>
      <c r="GJB5" s="380"/>
      <c r="GJC5" s="380"/>
      <c r="GJD5" s="381"/>
      <c r="GJE5" s="379"/>
      <c r="GJF5" s="380"/>
      <c r="GJG5" s="380"/>
      <c r="GJH5" s="380"/>
      <c r="GJI5" s="380"/>
      <c r="GJJ5" s="380"/>
      <c r="GJK5" s="380"/>
      <c r="GJL5" s="380"/>
      <c r="GJM5" s="380"/>
      <c r="GJN5" s="380"/>
      <c r="GJO5" s="380"/>
      <c r="GJP5" s="380"/>
      <c r="GJQ5" s="380"/>
      <c r="GJR5" s="380"/>
      <c r="GJS5" s="380"/>
      <c r="GJT5" s="380"/>
      <c r="GJU5" s="381"/>
      <c r="GJV5" s="379"/>
      <c r="GJW5" s="380"/>
      <c r="GJX5" s="380"/>
      <c r="GJY5" s="380"/>
      <c r="GJZ5" s="380"/>
      <c r="GKA5" s="380"/>
      <c r="GKB5" s="380"/>
      <c r="GKC5" s="380"/>
      <c r="GKD5" s="380"/>
      <c r="GKE5" s="380"/>
      <c r="GKF5" s="380"/>
      <c r="GKG5" s="380"/>
      <c r="GKH5" s="380"/>
      <c r="GKI5" s="380"/>
      <c r="GKJ5" s="380"/>
      <c r="GKK5" s="380"/>
      <c r="GKL5" s="381"/>
      <c r="GKM5" s="379"/>
      <c r="GKN5" s="380"/>
      <c r="GKO5" s="380"/>
      <c r="GKP5" s="380"/>
      <c r="GKQ5" s="380"/>
      <c r="GKR5" s="380"/>
      <c r="GKS5" s="380"/>
      <c r="GKT5" s="380"/>
      <c r="GKU5" s="380"/>
      <c r="GKV5" s="380"/>
      <c r="GKW5" s="380"/>
      <c r="GKX5" s="380"/>
      <c r="GKY5" s="380"/>
      <c r="GKZ5" s="380"/>
      <c r="GLA5" s="380"/>
      <c r="GLB5" s="380"/>
      <c r="GLC5" s="381"/>
      <c r="GLD5" s="379"/>
      <c r="GLE5" s="380"/>
      <c r="GLF5" s="380"/>
      <c r="GLG5" s="380"/>
      <c r="GLH5" s="380"/>
      <c r="GLI5" s="380"/>
      <c r="GLJ5" s="380"/>
      <c r="GLK5" s="380"/>
      <c r="GLL5" s="380"/>
      <c r="GLM5" s="380"/>
      <c r="GLN5" s="380"/>
      <c r="GLO5" s="380"/>
      <c r="GLP5" s="380"/>
      <c r="GLQ5" s="380"/>
      <c r="GLR5" s="380"/>
      <c r="GLS5" s="380"/>
      <c r="GLT5" s="381"/>
      <c r="GLU5" s="379"/>
      <c r="GLV5" s="380"/>
      <c r="GLW5" s="380"/>
      <c r="GLX5" s="380"/>
      <c r="GLY5" s="380"/>
      <c r="GLZ5" s="380"/>
      <c r="GMA5" s="380"/>
      <c r="GMB5" s="380"/>
      <c r="GMC5" s="380"/>
      <c r="GMD5" s="380"/>
      <c r="GME5" s="380"/>
      <c r="GMF5" s="380"/>
      <c r="GMG5" s="380"/>
      <c r="GMH5" s="380"/>
      <c r="GMI5" s="380"/>
      <c r="GMJ5" s="380"/>
      <c r="GMK5" s="381"/>
      <c r="GML5" s="379"/>
      <c r="GMM5" s="380"/>
      <c r="GMN5" s="380"/>
      <c r="GMO5" s="380"/>
      <c r="GMP5" s="380"/>
      <c r="GMQ5" s="380"/>
      <c r="GMR5" s="380"/>
      <c r="GMS5" s="380"/>
      <c r="GMT5" s="380"/>
      <c r="GMU5" s="380"/>
      <c r="GMV5" s="380"/>
      <c r="GMW5" s="380"/>
      <c r="GMX5" s="380"/>
      <c r="GMY5" s="380"/>
      <c r="GMZ5" s="380"/>
      <c r="GNA5" s="380"/>
      <c r="GNB5" s="381"/>
      <c r="GNC5" s="379"/>
      <c r="GND5" s="380"/>
      <c r="GNE5" s="380"/>
      <c r="GNF5" s="380"/>
      <c r="GNG5" s="380"/>
      <c r="GNH5" s="380"/>
      <c r="GNI5" s="380"/>
      <c r="GNJ5" s="380"/>
      <c r="GNK5" s="380"/>
      <c r="GNL5" s="380"/>
      <c r="GNM5" s="380"/>
      <c r="GNN5" s="380"/>
      <c r="GNO5" s="380"/>
      <c r="GNP5" s="380"/>
      <c r="GNQ5" s="380"/>
      <c r="GNR5" s="380"/>
      <c r="GNS5" s="381"/>
      <c r="GNT5" s="379"/>
      <c r="GNU5" s="380"/>
      <c r="GNV5" s="380"/>
      <c r="GNW5" s="380"/>
      <c r="GNX5" s="380"/>
      <c r="GNY5" s="380"/>
      <c r="GNZ5" s="380"/>
      <c r="GOA5" s="380"/>
      <c r="GOB5" s="380"/>
      <c r="GOC5" s="380"/>
      <c r="GOD5" s="380"/>
      <c r="GOE5" s="380"/>
      <c r="GOF5" s="380"/>
      <c r="GOG5" s="380"/>
      <c r="GOH5" s="380"/>
      <c r="GOI5" s="380"/>
      <c r="GOJ5" s="381"/>
      <c r="GOK5" s="379"/>
      <c r="GOL5" s="380"/>
      <c r="GOM5" s="380"/>
      <c r="GON5" s="380"/>
      <c r="GOO5" s="380"/>
      <c r="GOP5" s="380"/>
      <c r="GOQ5" s="380"/>
      <c r="GOR5" s="380"/>
      <c r="GOS5" s="380"/>
      <c r="GOT5" s="380"/>
      <c r="GOU5" s="380"/>
      <c r="GOV5" s="380"/>
      <c r="GOW5" s="380"/>
      <c r="GOX5" s="380"/>
      <c r="GOY5" s="380"/>
      <c r="GOZ5" s="380"/>
      <c r="GPA5" s="381"/>
      <c r="GPB5" s="379"/>
      <c r="GPC5" s="380"/>
      <c r="GPD5" s="380"/>
      <c r="GPE5" s="380"/>
      <c r="GPF5" s="380"/>
      <c r="GPG5" s="380"/>
      <c r="GPH5" s="380"/>
      <c r="GPI5" s="380"/>
      <c r="GPJ5" s="380"/>
      <c r="GPK5" s="380"/>
      <c r="GPL5" s="380"/>
      <c r="GPM5" s="380"/>
      <c r="GPN5" s="380"/>
      <c r="GPO5" s="380"/>
      <c r="GPP5" s="380"/>
      <c r="GPQ5" s="380"/>
      <c r="GPR5" s="381"/>
      <c r="GPS5" s="379"/>
      <c r="GPT5" s="380"/>
      <c r="GPU5" s="380"/>
      <c r="GPV5" s="380"/>
      <c r="GPW5" s="380"/>
      <c r="GPX5" s="380"/>
      <c r="GPY5" s="380"/>
      <c r="GPZ5" s="380"/>
      <c r="GQA5" s="380"/>
      <c r="GQB5" s="380"/>
      <c r="GQC5" s="380"/>
      <c r="GQD5" s="380"/>
      <c r="GQE5" s="380"/>
      <c r="GQF5" s="380"/>
      <c r="GQG5" s="380"/>
      <c r="GQH5" s="380"/>
      <c r="GQI5" s="381"/>
      <c r="GQJ5" s="379"/>
      <c r="GQK5" s="380"/>
      <c r="GQL5" s="380"/>
      <c r="GQM5" s="380"/>
      <c r="GQN5" s="380"/>
      <c r="GQO5" s="380"/>
      <c r="GQP5" s="380"/>
      <c r="GQQ5" s="380"/>
      <c r="GQR5" s="380"/>
      <c r="GQS5" s="380"/>
      <c r="GQT5" s="380"/>
      <c r="GQU5" s="380"/>
      <c r="GQV5" s="380"/>
      <c r="GQW5" s="380"/>
      <c r="GQX5" s="380"/>
      <c r="GQY5" s="380"/>
      <c r="GQZ5" s="381"/>
      <c r="GRA5" s="379"/>
      <c r="GRB5" s="380"/>
      <c r="GRC5" s="380"/>
      <c r="GRD5" s="380"/>
      <c r="GRE5" s="380"/>
      <c r="GRF5" s="380"/>
      <c r="GRG5" s="380"/>
      <c r="GRH5" s="380"/>
      <c r="GRI5" s="380"/>
      <c r="GRJ5" s="380"/>
      <c r="GRK5" s="380"/>
      <c r="GRL5" s="380"/>
      <c r="GRM5" s="380"/>
      <c r="GRN5" s="380"/>
      <c r="GRO5" s="380"/>
      <c r="GRP5" s="380"/>
      <c r="GRQ5" s="381"/>
      <c r="GRR5" s="379"/>
      <c r="GRS5" s="380"/>
      <c r="GRT5" s="380"/>
      <c r="GRU5" s="380"/>
      <c r="GRV5" s="380"/>
      <c r="GRW5" s="380"/>
      <c r="GRX5" s="380"/>
      <c r="GRY5" s="380"/>
      <c r="GRZ5" s="380"/>
      <c r="GSA5" s="380"/>
      <c r="GSB5" s="380"/>
      <c r="GSC5" s="380"/>
      <c r="GSD5" s="380"/>
      <c r="GSE5" s="380"/>
      <c r="GSF5" s="380"/>
      <c r="GSG5" s="380"/>
      <c r="GSH5" s="381"/>
      <c r="GSI5" s="379"/>
      <c r="GSJ5" s="380"/>
      <c r="GSK5" s="380"/>
      <c r="GSL5" s="380"/>
      <c r="GSM5" s="380"/>
      <c r="GSN5" s="380"/>
      <c r="GSO5" s="380"/>
      <c r="GSP5" s="380"/>
      <c r="GSQ5" s="380"/>
      <c r="GSR5" s="380"/>
      <c r="GSS5" s="380"/>
      <c r="GST5" s="380"/>
      <c r="GSU5" s="380"/>
      <c r="GSV5" s="380"/>
      <c r="GSW5" s="380"/>
      <c r="GSX5" s="380"/>
      <c r="GSY5" s="381"/>
      <c r="GSZ5" s="379"/>
      <c r="GTA5" s="380"/>
      <c r="GTB5" s="380"/>
      <c r="GTC5" s="380"/>
      <c r="GTD5" s="380"/>
      <c r="GTE5" s="380"/>
      <c r="GTF5" s="380"/>
      <c r="GTG5" s="380"/>
      <c r="GTH5" s="380"/>
      <c r="GTI5" s="380"/>
      <c r="GTJ5" s="380"/>
      <c r="GTK5" s="380"/>
      <c r="GTL5" s="380"/>
      <c r="GTM5" s="380"/>
      <c r="GTN5" s="380"/>
      <c r="GTO5" s="380"/>
      <c r="GTP5" s="381"/>
      <c r="GTQ5" s="379"/>
      <c r="GTR5" s="380"/>
      <c r="GTS5" s="380"/>
      <c r="GTT5" s="380"/>
      <c r="GTU5" s="380"/>
      <c r="GTV5" s="380"/>
      <c r="GTW5" s="380"/>
      <c r="GTX5" s="380"/>
      <c r="GTY5" s="380"/>
      <c r="GTZ5" s="380"/>
      <c r="GUA5" s="380"/>
      <c r="GUB5" s="380"/>
      <c r="GUC5" s="380"/>
      <c r="GUD5" s="380"/>
      <c r="GUE5" s="380"/>
      <c r="GUF5" s="380"/>
      <c r="GUG5" s="381"/>
      <c r="GUH5" s="379"/>
      <c r="GUI5" s="380"/>
      <c r="GUJ5" s="380"/>
      <c r="GUK5" s="380"/>
      <c r="GUL5" s="380"/>
      <c r="GUM5" s="380"/>
      <c r="GUN5" s="380"/>
      <c r="GUO5" s="380"/>
      <c r="GUP5" s="380"/>
      <c r="GUQ5" s="380"/>
      <c r="GUR5" s="380"/>
      <c r="GUS5" s="380"/>
      <c r="GUT5" s="380"/>
      <c r="GUU5" s="380"/>
      <c r="GUV5" s="380"/>
      <c r="GUW5" s="380"/>
      <c r="GUX5" s="381"/>
      <c r="GUY5" s="379"/>
      <c r="GUZ5" s="380"/>
      <c r="GVA5" s="380"/>
      <c r="GVB5" s="380"/>
      <c r="GVC5" s="380"/>
      <c r="GVD5" s="380"/>
      <c r="GVE5" s="380"/>
      <c r="GVF5" s="380"/>
      <c r="GVG5" s="380"/>
      <c r="GVH5" s="380"/>
      <c r="GVI5" s="380"/>
      <c r="GVJ5" s="380"/>
      <c r="GVK5" s="380"/>
      <c r="GVL5" s="380"/>
      <c r="GVM5" s="380"/>
      <c r="GVN5" s="380"/>
      <c r="GVO5" s="381"/>
      <c r="GVP5" s="379"/>
      <c r="GVQ5" s="380"/>
      <c r="GVR5" s="380"/>
      <c r="GVS5" s="380"/>
      <c r="GVT5" s="380"/>
      <c r="GVU5" s="380"/>
      <c r="GVV5" s="380"/>
      <c r="GVW5" s="380"/>
      <c r="GVX5" s="380"/>
      <c r="GVY5" s="380"/>
      <c r="GVZ5" s="380"/>
      <c r="GWA5" s="380"/>
      <c r="GWB5" s="380"/>
      <c r="GWC5" s="380"/>
      <c r="GWD5" s="380"/>
      <c r="GWE5" s="380"/>
      <c r="GWF5" s="381"/>
      <c r="GWG5" s="379"/>
      <c r="GWH5" s="380"/>
      <c r="GWI5" s="380"/>
      <c r="GWJ5" s="380"/>
      <c r="GWK5" s="380"/>
      <c r="GWL5" s="380"/>
      <c r="GWM5" s="380"/>
      <c r="GWN5" s="380"/>
      <c r="GWO5" s="380"/>
      <c r="GWP5" s="380"/>
      <c r="GWQ5" s="380"/>
      <c r="GWR5" s="380"/>
      <c r="GWS5" s="380"/>
      <c r="GWT5" s="380"/>
      <c r="GWU5" s="380"/>
      <c r="GWV5" s="380"/>
      <c r="GWW5" s="381"/>
      <c r="GWX5" s="379"/>
      <c r="GWY5" s="380"/>
      <c r="GWZ5" s="380"/>
      <c r="GXA5" s="380"/>
      <c r="GXB5" s="380"/>
      <c r="GXC5" s="380"/>
      <c r="GXD5" s="380"/>
      <c r="GXE5" s="380"/>
      <c r="GXF5" s="380"/>
      <c r="GXG5" s="380"/>
      <c r="GXH5" s="380"/>
      <c r="GXI5" s="380"/>
      <c r="GXJ5" s="380"/>
      <c r="GXK5" s="380"/>
      <c r="GXL5" s="380"/>
      <c r="GXM5" s="380"/>
      <c r="GXN5" s="381"/>
      <c r="GXO5" s="379"/>
      <c r="GXP5" s="380"/>
      <c r="GXQ5" s="380"/>
      <c r="GXR5" s="380"/>
      <c r="GXS5" s="380"/>
      <c r="GXT5" s="380"/>
      <c r="GXU5" s="380"/>
      <c r="GXV5" s="380"/>
      <c r="GXW5" s="380"/>
      <c r="GXX5" s="380"/>
      <c r="GXY5" s="380"/>
      <c r="GXZ5" s="380"/>
      <c r="GYA5" s="380"/>
      <c r="GYB5" s="380"/>
      <c r="GYC5" s="380"/>
      <c r="GYD5" s="380"/>
      <c r="GYE5" s="381"/>
      <c r="GYF5" s="379"/>
      <c r="GYG5" s="380"/>
      <c r="GYH5" s="380"/>
      <c r="GYI5" s="380"/>
      <c r="GYJ5" s="380"/>
      <c r="GYK5" s="380"/>
      <c r="GYL5" s="380"/>
      <c r="GYM5" s="380"/>
      <c r="GYN5" s="380"/>
      <c r="GYO5" s="380"/>
      <c r="GYP5" s="380"/>
      <c r="GYQ5" s="380"/>
      <c r="GYR5" s="380"/>
      <c r="GYS5" s="380"/>
      <c r="GYT5" s="380"/>
      <c r="GYU5" s="380"/>
      <c r="GYV5" s="381"/>
      <c r="GYW5" s="379"/>
      <c r="GYX5" s="380"/>
      <c r="GYY5" s="380"/>
      <c r="GYZ5" s="380"/>
      <c r="GZA5" s="380"/>
      <c r="GZB5" s="380"/>
      <c r="GZC5" s="380"/>
      <c r="GZD5" s="380"/>
      <c r="GZE5" s="380"/>
      <c r="GZF5" s="380"/>
      <c r="GZG5" s="380"/>
      <c r="GZH5" s="380"/>
      <c r="GZI5" s="380"/>
      <c r="GZJ5" s="380"/>
      <c r="GZK5" s="380"/>
      <c r="GZL5" s="380"/>
      <c r="GZM5" s="381"/>
      <c r="GZN5" s="379"/>
      <c r="GZO5" s="380"/>
      <c r="GZP5" s="380"/>
      <c r="GZQ5" s="380"/>
      <c r="GZR5" s="380"/>
      <c r="GZS5" s="380"/>
      <c r="GZT5" s="380"/>
      <c r="GZU5" s="380"/>
      <c r="GZV5" s="380"/>
      <c r="GZW5" s="380"/>
      <c r="GZX5" s="380"/>
      <c r="GZY5" s="380"/>
      <c r="GZZ5" s="380"/>
      <c r="HAA5" s="380"/>
      <c r="HAB5" s="380"/>
      <c r="HAC5" s="380"/>
      <c r="HAD5" s="381"/>
      <c r="HAE5" s="379"/>
      <c r="HAF5" s="380"/>
      <c r="HAG5" s="380"/>
      <c r="HAH5" s="380"/>
      <c r="HAI5" s="380"/>
      <c r="HAJ5" s="380"/>
      <c r="HAK5" s="380"/>
      <c r="HAL5" s="380"/>
      <c r="HAM5" s="380"/>
      <c r="HAN5" s="380"/>
      <c r="HAO5" s="380"/>
      <c r="HAP5" s="380"/>
      <c r="HAQ5" s="380"/>
      <c r="HAR5" s="380"/>
      <c r="HAS5" s="380"/>
      <c r="HAT5" s="380"/>
      <c r="HAU5" s="381"/>
      <c r="HAV5" s="379"/>
      <c r="HAW5" s="380"/>
      <c r="HAX5" s="380"/>
      <c r="HAY5" s="380"/>
      <c r="HAZ5" s="380"/>
      <c r="HBA5" s="380"/>
      <c r="HBB5" s="380"/>
      <c r="HBC5" s="380"/>
      <c r="HBD5" s="380"/>
      <c r="HBE5" s="380"/>
      <c r="HBF5" s="380"/>
      <c r="HBG5" s="380"/>
      <c r="HBH5" s="380"/>
      <c r="HBI5" s="380"/>
      <c r="HBJ5" s="380"/>
      <c r="HBK5" s="380"/>
      <c r="HBL5" s="381"/>
      <c r="HBM5" s="379"/>
      <c r="HBN5" s="380"/>
      <c r="HBO5" s="380"/>
      <c r="HBP5" s="380"/>
      <c r="HBQ5" s="380"/>
      <c r="HBR5" s="380"/>
      <c r="HBS5" s="380"/>
      <c r="HBT5" s="380"/>
      <c r="HBU5" s="380"/>
      <c r="HBV5" s="380"/>
      <c r="HBW5" s="380"/>
      <c r="HBX5" s="380"/>
      <c r="HBY5" s="380"/>
      <c r="HBZ5" s="380"/>
      <c r="HCA5" s="380"/>
      <c r="HCB5" s="380"/>
      <c r="HCC5" s="381"/>
      <c r="HCD5" s="379"/>
      <c r="HCE5" s="380"/>
      <c r="HCF5" s="380"/>
      <c r="HCG5" s="380"/>
      <c r="HCH5" s="380"/>
      <c r="HCI5" s="380"/>
      <c r="HCJ5" s="380"/>
      <c r="HCK5" s="380"/>
      <c r="HCL5" s="380"/>
      <c r="HCM5" s="380"/>
      <c r="HCN5" s="380"/>
      <c r="HCO5" s="380"/>
      <c r="HCP5" s="380"/>
      <c r="HCQ5" s="380"/>
      <c r="HCR5" s="380"/>
      <c r="HCS5" s="380"/>
      <c r="HCT5" s="381"/>
      <c r="HCU5" s="379"/>
      <c r="HCV5" s="380"/>
      <c r="HCW5" s="380"/>
      <c r="HCX5" s="380"/>
      <c r="HCY5" s="380"/>
      <c r="HCZ5" s="380"/>
      <c r="HDA5" s="380"/>
      <c r="HDB5" s="380"/>
      <c r="HDC5" s="380"/>
      <c r="HDD5" s="380"/>
      <c r="HDE5" s="380"/>
      <c r="HDF5" s="380"/>
      <c r="HDG5" s="380"/>
      <c r="HDH5" s="380"/>
      <c r="HDI5" s="380"/>
      <c r="HDJ5" s="380"/>
      <c r="HDK5" s="381"/>
      <c r="HDL5" s="379"/>
      <c r="HDM5" s="380"/>
      <c r="HDN5" s="380"/>
      <c r="HDO5" s="380"/>
      <c r="HDP5" s="380"/>
      <c r="HDQ5" s="380"/>
      <c r="HDR5" s="380"/>
      <c r="HDS5" s="380"/>
      <c r="HDT5" s="380"/>
      <c r="HDU5" s="380"/>
      <c r="HDV5" s="380"/>
      <c r="HDW5" s="380"/>
      <c r="HDX5" s="380"/>
      <c r="HDY5" s="380"/>
      <c r="HDZ5" s="380"/>
      <c r="HEA5" s="380"/>
      <c r="HEB5" s="381"/>
      <c r="HEC5" s="379"/>
      <c r="HED5" s="380"/>
      <c r="HEE5" s="380"/>
      <c r="HEF5" s="380"/>
      <c r="HEG5" s="380"/>
      <c r="HEH5" s="380"/>
      <c r="HEI5" s="380"/>
      <c r="HEJ5" s="380"/>
      <c r="HEK5" s="380"/>
      <c r="HEL5" s="380"/>
      <c r="HEM5" s="380"/>
      <c r="HEN5" s="380"/>
      <c r="HEO5" s="380"/>
      <c r="HEP5" s="380"/>
      <c r="HEQ5" s="380"/>
      <c r="HER5" s="380"/>
      <c r="HES5" s="381"/>
      <c r="HET5" s="379"/>
      <c r="HEU5" s="380"/>
      <c r="HEV5" s="380"/>
      <c r="HEW5" s="380"/>
      <c r="HEX5" s="380"/>
      <c r="HEY5" s="380"/>
      <c r="HEZ5" s="380"/>
      <c r="HFA5" s="380"/>
      <c r="HFB5" s="380"/>
      <c r="HFC5" s="380"/>
      <c r="HFD5" s="380"/>
      <c r="HFE5" s="380"/>
      <c r="HFF5" s="380"/>
      <c r="HFG5" s="380"/>
      <c r="HFH5" s="380"/>
      <c r="HFI5" s="380"/>
      <c r="HFJ5" s="381"/>
      <c r="HFK5" s="379"/>
      <c r="HFL5" s="380"/>
      <c r="HFM5" s="380"/>
      <c r="HFN5" s="380"/>
      <c r="HFO5" s="380"/>
      <c r="HFP5" s="380"/>
      <c r="HFQ5" s="380"/>
      <c r="HFR5" s="380"/>
      <c r="HFS5" s="380"/>
      <c r="HFT5" s="380"/>
      <c r="HFU5" s="380"/>
      <c r="HFV5" s="380"/>
      <c r="HFW5" s="380"/>
      <c r="HFX5" s="380"/>
      <c r="HFY5" s="380"/>
      <c r="HFZ5" s="380"/>
      <c r="HGA5" s="381"/>
      <c r="HGB5" s="379"/>
      <c r="HGC5" s="380"/>
      <c r="HGD5" s="380"/>
      <c r="HGE5" s="380"/>
      <c r="HGF5" s="380"/>
      <c r="HGG5" s="380"/>
      <c r="HGH5" s="380"/>
      <c r="HGI5" s="380"/>
      <c r="HGJ5" s="380"/>
      <c r="HGK5" s="380"/>
      <c r="HGL5" s="380"/>
      <c r="HGM5" s="380"/>
      <c r="HGN5" s="380"/>
      <c r="HGO5" s="380"/>
      <c r="HGP5" s="380"/>
      <c r="HGQ5" s="380"/>
      <c r="HGR5" s="381"/>
      <c r="HGS5" s="379"/>
      <c r="HGT5" s="380"/>
      <c r="HGU5" s="380"/>
      <c r="HGV5" s="380"/>
      <c r="HGW5" s="380"/>
      <c r="HGX5" s="380"/>
      <c r="HGY5" s="380"/>
      <c r="HGZ5" s="380"/>
      <c r="HHA5" s="380"/>
      <c r="HHB5" s="380"/>
      <c r="HHC5" s="380"/>
      <c r="HHD5" s="380"/>
      <c r="HHE5" s="380"/>
      <c r="HHF5" s="380"/>
      <c r="HHG5" s="380"/>
      <c r="HHH5" s="380"/>
      <c r="HHI5" s="381"/>
      <c r="HHJ5" s="379"/>
      <c r="HHK5" s="380"/>
      <c r="HHL5" s="380"/>
      <c r="HHM5" s="380"/>
      <c r="HHN5" s="380"/>
      <c r="HHO5" s="380"/>
      <c r="HHP5" s="380"/>
      <c r="HHQ5" s="380"/>
      <c r="HHR5" s="380"/>
      <c r="HHS5" s="380"/>
      <c r="HHT5" s="380"/>
      <c r="HHU5" s="380"/>
      <c r="HHV5" s="380"/>
      <c r="HHW5" s="380"/>
      <c r="HHX5" s="380"/>
      <c r="HHY5" s="380"/>
      <c r="HHZ5" s="381"/>
      <c r="HIA5" s="379"/>
      <c r="HIB5" s="380"/>
      <c r="HIC5" s="380"/>
      <c r="HID5" s="380"/>
      <c r="HIE5" s="380"/>
      <c r="HIF5" s="380"/>
      <c r="HIG5" s="380"/>
      <c r="HIH5" s="380"/>
      <c r="HII5" s="380"/>
      <c r="HIJ5" s="380"/>
      <c r="HIK5" s="380"/>
      <c r="HIL5" s="380"/>
      <c r="HIM5" s="380"/>
      <c r="HIN5" s="380"/>
      <c r="HIO5" s="380"/>
      <c r="HIP5" s="380"/>
      <c r="HIQ5" s="381"/>
      <c r="HIR5" s="379"/>
      <c r="HIS5" s="380"/>
      <c r="HIT5" s="380"/>
      <c r="HIU5" s="380"/>
      <c r="HIV5" s="380"/>
      <c r="HIW5" s="380"/>
      <c r="HIX5" s="380"/>
      <c r="HIY5" s="380"/>
      <c r="HIZ5" s="380"/>
      <c r="HJA5" s="380"/>
      <c r="HJB5" s="380"/>
      <c r="HJC5" s="380"/>
      <c r="HJD5" s="380"/>
      <c r="HJE5" s="380"/>
      <c r="HJF5" s="380"/>
      <c r="HJG5" s="380"/>
      <c r="HJH5" s="381"/>
      <c r="HJI5" s="379"/>
      <c r="HJJ5" s="380"/>
      <c r="HJK5" s="380"/>
      <c r="HJL5" s="380"/>
      <c r="HJM5" s="380"/>
      <c r="HJN5" s="380"/>
      <c r="HJO5" s="380"/>
      <c r="HJP5" s="380"/>
      <c r="HJQ5" s="380"/>
      <c r="HJR5" s="380"/>
      <c r="HJS5" s="380"/>
      <c r="HJT5" s="380"/>
      <c r="HJU5" s="380"/>
      <c r="HJV5" s="380"/>
      <c r="HJW5" s="380"/>
      <c r="HJX5" s="380"/>
      <c r="HJY5" s="381"/>
      <c r="HJZ5" s="379"/>
      <c r="HKA5" s="380"/>
      <c r="HKB5" s="380"/>
      <c r="HKC5" s="380"/>
      <c r="HKD5" s="380"/>
      <c r="HKE5" s="380"/>
      <c r="HKF5" s="380"/>
      <c r="HKG5" s="380"/>
      <c r="HKH5" s="380"/>
      <c r="HKI5" s="380"/>
      <c r="HKJ5" s="380"/>
      <c r="HKK5" s="380"/>
      <c r="HKL5" s="380"/>
      <c r="HKM5" s="380"/>
      <c r="HKN5" s="380"/>
      <c r="HKO5" s="380"/>
      <c r="HKP5" s="381"/>
      <c r="HKQ5" s="379"/>
      <c r="HKR5" s="380"/>
      <c r="HKS5" s="380"/>
      <c r="HKT5" s="380"/>
      <c r="HKU5" s="380"/>
      <c r="HKV5" s="380"/>
      <c r="HKW5" s="380"/>
      <c r="HKX5" s="380"/>
      <c r="HKY5" s="380"/>
      <c r="HKZ5" s="380"/>
      <c r="HLA5" s="380"/>
      <c r="HLB5" s="380"/>
      <c r="HLC5" s="380"/>
      <c r="HLD5" s="380"/>
      <c r="HLE5" s="380"/>
      <c r="HLF5" s="380"/>
      <c r="HLG5" s="381"/>
      <c r="HLH5" s="379"/>
      <c r="HLI5" s="380"/>
      <c r="HLJ5" s="380"/>
      <c r="HLK5" s="380"/>
      <c r="HLL5" s="380"/>
      <c r="HLM5" s="380"/>
      <c r="HLN5" s="380"/>
      <c r="HLO5" s="380"/>
      <c r="HLP5" s="380"/>
      <c r="HLQ5" s="380"/>
      <c r="HLR5" s="380"/>
      <c r="HLS5" s="380"/>
      <c r="HLT5" s="380"/>
      <c r="HLU5" s="380"/>
      <c r="HLV5" s="380"/>
      <c r="HLW5" s="380"/>
      <c r="HLX5" s="381"/>
      <c r="HLY5" s="379"/>
      <c r="HLZ5" s="380"/>
      <c r="HMA5" s="380"/>
      <c r="HMB5" s="380"/>
      <c r="HMC5" s="380"/>
      <c r="HMD5" s="380"/>
      <c r="HME5" s="380"/>
      <c r="HMF5" s="380"/>
      <c r="HMG5" s="380"/>
      <c r="HMH5" s="380"/>
      <c r="HMI5" s="380"/>
      <c r="HMJ5" s="380"/>
      <c r="HMK5" s="380"/>
      <c r="HML5" s="380"/>
      <c r="HMM5" s="380"/>
      <c r="HMN5" s="380"/>
      <c r="HMO5" s="381"/>
      <c r="HMP5" s="379"/>
      <c r="HMQ5" s="380"/>
      <c r="HMR5" s="380"/>
      <c r="HMS5" s="380"/>
      <c r="HMT5" s="380"/>
      <c r="HMU5" s="380"/>
      <c r="HMV5" s="380"/>
      <c r="HMW5" s="380"/>
      <c r="HMX5" s="380"/>
      <c r="HMY5" s="380"/>
      <c r="HMZ5" s="380"/>
      <c r="HNA5" s="380"/>
      <c r="HNB5" s="380"/>
      <c r="HNC5" s="380"/>
      <c r="HND5" s="380"/>
      <c r="HNE5" s="380"/>
      <c r="HNF5" s="381"/>
      <c r="HNG5" s="379"/>
      <c r="HNH5" s="380"/>
      <c r="HNI5" s="380"/>
      <c r="HNJ5" s="380"/>
      <c r="HNK5" s="380"/>
      <c r="HNL5" s="380"/>
      <c r="HNM5" s="380"/>
      <c r="HNN5" s="380"/>
      <c r="HNO5" s="380"/>
      <c r="HNP5" s="380"/>
      <c r="HNQ5" s="380"/>
      <c r="HNR5" s="380"/>
      <c r="HNS5" s="380"/>
      <c r="HNT5" s="380"/>
      <c r="HNU5" s="380"/>
      <c r="HNV5" s="380"/>
      <c r="HNW5" s="381"/>
      <c r="HNX5" s="379"/>
      <c r="HNY5" s="380"/>
      <c r="HNZ5" s="380"/>
      <c r="HOA5" s="380"/>
      <c r="HOB5" s="380"/>
      <c r="HOC5" s="380"/>
      <c r="HOD5" s="380"/>
      <c r="HOE5" s="380"/>
      <c r="HOF5" s="380"/>
      <c r="HOG5" s="380"/>
      <c r="HOH5" s="380"/>
      <c r="HOI5" s="380"/>
      <c r="HOJ5" s="380"/>
      <c r="HOK5" s="380"/>
      <c r="HOL5" s="380"/>
      <c r="HOM5" s="380"/>
      <c r="HON5" s="381"/>
      <c r="HOO5" s="379"/>
      <c r="HOP5" s="380"/>
      <c r="HOQ5" s="380"/>
      <c r="HOR5" s="380"/>
      <c r="HOS5" s="380"/>
      <c r="HOT5" s="380"/>
      <c r="HOU5" s="380"/>
      <c r="HOV5" s="380"/>
      <c r="HOW5" s="380"/>
      <c r="HOX5" s="380"/>
      <c r="HOY5" s="380"/>
      <c r="HOZ5" s="380"/>
      <c r="HPA5" s="380"/>
      <c r="HPB5" s="380"/>
      <c r="HPC5" s="380"/>
      <c r="HPD5" s="380"/>
      <c r="HPE5" s="381"/>
      <c r="HPF5" s="379"/>
      <c r="HPG5" s="380"/>
      <c r="HPH5" s="380"/>
      <c r="HPI5" s="380"/>
      <c r="HPJ5" s="380"/>
      <c r="HPK5" s="380"/>
      <c r="HPL5" s="380"/>
      <c r="HPM5" s="380"/>
      <c r="HPN5" s="380"/>
      <c r="HPO5" s="380"/>
      <c r="HPP5" s="380"/>
      <c r="HPQ5" s="380"/>
      <c r="HPR5" s="380"/>
      <c r="HPS5" s="380"/>
      <c r="HPT5" s="380"/>
      <c r="HPU5" s="380"/>
      <c r="HPV5" s="381"/>
      <c r="HPW5" s="379"/>
      <c r="HPX5" s="380"/>
      <c r="HPY5" s="380"/>
      <c r="HPZ5" s="380"/>
      <c r="HQA5" s="380"/>
      <c r="HQB5" s="380"/>
      <c r="HQC5" s="380"/>
      <c r="HQD5" s="380"/>
      <c r="HQE5" s="380"/>
      <c r="HQF5" s="380"/>
      <c r="HQG5" s="380"/>
      <c r="HQH5" s="380"/>
      <c r="HQI5" s="380"/>
      <c r="HQJ5" s="380"/>
      <c r="HQK5" s="380"/>
      <c r="HQL5" s="380"/>
      <c r="HQM5" s="381"/>
      <c r="HQN5" s="379"/>
      <c r="HQO5" s="380"/>
      <c r="HQP5" s="380"/>
      <c r="HQQ5" s="380"/>
      <c r="HQR5" s="380"/>
      <c r="HQS5" s="380"/>
      <c r="HQT5" s="380"/>
      <c r="HQU5" s="380"/>
      <c r="HQV5" s="380"/>
      <c r="HQW5" s="380"/>
      <c r="HQX5" s="380"/>
      <c r="HQY5" s="380"/>
      <c r="HQZ5" s="380"/>
      <c r="HRA5" s="380"/>
      <c r="HRB5" s="380"/>
      <c r="HRC5" s="380"/>
      <c r="HRD5" s="381"/>
      <c r="HRE5" s="379"/>
      <c r="HRF5" s="380"/>
      <c r="HRG5" s="380"/>
      <c r="HRH5" s="380"/>
      <c r="HRI5" s="380"/>
      <c r="HRJ5" s="380"/>
      <c r="HRK5" s="380"/>
      <c r="HRL5" s="380"/>
      <c r="HRM5" s="380"/>
      <c r="HRN5" s="380"/>
      <c r="HRO5" s="380"/>
      <c r="HRP5" s="380"/>
      <c r="HRQ5" s="380"/>
      <c r="HRR5" s="380"/>
      <c r="HRS5" s="380"/>
      <c r="HRT5" s="380"/>
      <c r="HRU5" s="381"/>
      <c r="HRV5" s="379"/>
      <c r="HRW5" s="380"/>
      <c r="HRX5" s="380"/>
      <c r="HRY5" s="380"/>
      <c r="HRZ5" s="380"/>
      <c r="HSA5" s="380"/>
      <c r="HSB5" s="380"/>
      <c r="HSC5" s="380"/>
      <c r="HSD5" s="380"/>
      <c r="HSE5" s="380"/>
      <c r="HSF5" s="380"/>
      <c r="HSG5" s="380"/>
      <c r="HSH5" s="380"/>
      <c r="HSI5" s="380"/>
      <c r="HSJ5" s="380"/>
      <c r="HSK5" s="380"/>
      <c r="HSL5" s="381"/>
      <c r="HSM5" s="379"/>
      <c r="HSN5" s="380"/>
      <c r="HSO5" s="380"/>
      <c r="HSP5" s="380"/>
      <c r="HSQ5" s="380"/>
      <c r="HSR5" s="380"/>
      <c r="HSS5" s="380"/>
      <c r="HST5" s="380"/>
      <c r="HSU5" s="380"/>
      <c r="HSV5" s="380"/>
      <c r="HSW5" s="380"/>
      <c r="HSX5" s="380"/>
      <c r="HSY5" s="380"/>
      <c r="HSZ5" s="380"/>
      <c r="HTA5" s="380"/>
      <c r="HTB5" s="380"/>
      <c r="HTC5" s="381"/>
      <c r="HTD5" s="379"/>
      <c r="HTE5" s="380"/>
      <c r="HTF5" s="380"/>
      <c r="HTG5" s="380"/>
      <c r="HTH5" s="380"/>
      <c r="HTI5" s="380"/>
      <c r="HTJ5" s="380"/>
      <c r="HTK5" s="380"/>
      <c r="HTL5" s="380"/>
      <c r="HTM5" s="380"/>
      <c r="HTN5" s="380"/>
      <c r="HTO5" s="380"/>
      <c r="HTP5" s="380"/>
      <c r="HTQ5" s="380"/>
      <c r="HTR5" s="380"/>
      <c r="HTS5" s="380"/>
      <c r="HTT5" s="381"/>
      <c r="HTU5" s="379"/>
      <c r="HTV5" s="380"/>
      <c r="HTW5" s="380"/>
      <c r="HTX5" s="380"/>
      <c r="HTY5" s="380"/>
      <c r="HTZ5" s="380"/>
      <c r="HUA5" s="380"/>
      <c r="HUB5" s="380"/>
      <c r="HUC5" s="380"/>
      <c r="HUD5" s="380"/>
      <c r="HUE5" s="380"/>
      <c r="HUF5" s="380"/>
      <c r="HUG5" s="380"/>
      <c r="HUH5" s="380"/>
      <c r="HUI5" s="380"/>
      <c r="HUJ5" s="380"/>
      <c r="HUK5" s="381"/>
      <c r="HUL5" s="379"/>
      <c r="HUM5" s="380"/>
      <c r="HUN5" s="380"/>
      <c r="HUO5" s="380"/>
      <c r="HUP5" s="380"/>
      <c r="HUQ5" s="380"/>
      <c r="HUR5" s="380"/>
      <c r="HUS5" s="380"/>
      <c r="HUT5" s="380"/>
      <c r="HUU5" s="380"/>
      <c r="HUV5" s="380"/>
      <c r="HUW5" s="380"/>
      <c r="HUX5" s="380"/>
      <c r="HUY5" s="380"/>
      <c r="HUZ5" s="380"/>
      <c r="HVA5" s="380"/>
      <c r="HVB5" s="381"/>
      <c r="HVC5" s="379"/>
      <c r="HVD5" s="380"/>
      <c r="HVE5" s="380"/>
      <c r="HVF5" s="380"/>
      <c r="HVG5" s="380"/>
      <c r="HVH5" s="380"/>
      <c r="HVI5" s="380"/>
      <c r="HVJ5" s="380"/>
      <c r="HVK5" s="380"/>
      <c r="HVL5" s="380"/>
      <c r="HVM5" s="380"/>
      <c r="HVN5" s="380"/>
      <c r="HVO5" s="380"/>
      <c r="HVP5" s="380"/>
      <c r="HVQ5" s="380"/>
      <c r="HVR5" s="380"/>
      <c r="HVS5" s="381"/>
      <c r="HVT5" s="379"/>
      <c r="HVU5" s="380"/>
      <c r="HVV5" s="380"/>
      <c r="HVW5" s="380"/>
      <c r="HVX5" s="380"/>
      <c r="HVY5" s="380"/>
      <c r="HVZ5" s="380"/>
      <c r="HWA5" s="380"/>
      <c r="HWB5" s="380"/>
      <c r="HWC5" s="380"/>
      <c r="HWD5" s="380"/>
      <c r="HWE5" s="380"/>
      <c r="HWF5" s="380"/>
      <c r="HWG5" s="380"/>
      <c r="HWH5" s="380"/>
      <c r="HWI5" s="380"/>
      <c r="HWJ5" s="381"/>
      <c r="HWK5" s="379"/>
      <c r="HWL5" s="380"/>
      <c r="HWM5" s="380"/>
      <c r="HWN5" s="380"/>
      <c r="HWO5" s="380"/>
      <c r="HWP5" s="380"/>
      <c r="HWQ5" s="380"/>
      <c r="HWR5" s="380"/>
      <c r="HWS5" s="380"/>
      <c r="HWT5" s="380"/>
      <c r="HWU5" s="380"/>
      <c r="HWV5" s="380"/>
      <c r="HWW5" s="380"/>
      <c r="HWX5" s="380"/>
      <c r="HWY5" s="380"/>
      <c r="HWZ5" s="380"/>
      <c r="HXA5" s="381"/>
      <c r="HXB5" s="379"/>
      <c r="HXC5" s="380"/>
      <c r="HXD5" s="380"/>
      <c r="HXE5" s="380"/>
      <c r="HXF5" s="380"/>
      <c r="HXG5" s="380"/>
      <c r="HXH5" s="380"/>
      <c r="HXI5" s="380"/>
      <c r="HXJ5" s="380"/>
      <c r="HXK5" s="380"/>
      <c r="HXL5" s="380"/>
      <c r="HXM5" s="380"/>
      <c r="HXN5" s="380"/>
      <c r="HXO5" s="380"/>
      <c r="HXP5" s="380"/>
      <c r="HXQ5" s="380"/>
      <c r="HXR5" s="381"/>
      <c r="HXS5" s="379"/>
      <c r="HXT5" s="380"/>
      <c r="HXU5" s="380"/>
      <c r="HXV5" s="380"/>
      <c r="HXW5" s="380"/>
      <c r="HXX5" s="380"/>
      <c r="HXY5" s="380"/>
      <c r="HXZ5" s="380"/>
      <c r="HYA5" s="380"/>
      <c r="HYB5" s="380"/>
      <c r="HYC5" s="380"/>
      <c r="HYD5" s="380"/>
      <c r="HYE5" s="380"/>
      <c r="HYF5" s="380"/>
      <c r="HYG5" s="380"/>
      <c r="HYH5" s="380"/>
      <c r="HYI5" s="381"/>
      <c r="HYJ5" s="379"/>
      <c r="HYK5" s="380"/>
      <c r="HYL5" s="380"/>
      <c r="HYM5" s="380"/>
      <c r="HYN5" s="380"/>
      <c r="HYO5" s="380"/>
      <c r="HYP5" s="380"/>
      <c r="HYQ5" s="380"/>
      <c r="HYR5" s="380"/>
      <c r="HYS5" s="380"/>
      <c r="HYT5" s="380"/>
      <c r="HYU5" s="380"/>
      <c r="HYV5" s="380"/>
      <c r="HYW5" s="380"/>
      <c r="HYX5" s="380"/>
      <c r="HYY5" s="380"/>
      <c r="HYZ5" s="381"/>
      <c r="HZA5" s="379"/>
      <c r="HZB5" s="380"/>
      <c r="HZC5" s="380"/>
      <c r="HZD5" s="380"/>
      <c r="HZE5" s="380"/>
      <c r="HZF5" s="380"/>
      <c r="HZG5" s="380"/>
      <c r="HZH5" s="380"/>
      <c r="HZI5" s="380"/>
      <c r="HZJ5" s="380"/>
      <c r="HZK5" s="380"/>
      <c r="HZL5" s="380"/>
      <c r="HZM5" s="380"/>
      <c r="HZN5" s="380"/>
      <c r="HZO5" s="380"/>
      <c r="HZP5" s="380"/>
      <c r="HZQ5" s="381"/>
      <c r="HZR5" s="379"/>
      <c r="HZS5" s="380"/>
      <c r="HZT5" s="380"/>
      <c r="HZU5" s="380"/>
      <c r="HZV5" s="380"/>
      <c r="HZW5" s="380"/>
      <c r="HZX5" s="380"/>
      <c r="HZY5" s="380"/>
      <c r="HZZ5" s="380"/>
      <c r="IAA5" s="380"/>
      <c r="IAB5" s="380"/>
      <c r="IAC5" s="380"/>
      <c r="IAD5" s="380"/>
      <c r="IAE5" s="380"/>
      <c r="IAF5" s="380"/>
      <c r="IAG5" s="380"/>
      <c r="IAH5" s="381"/>
      <c r="IAI5" s="379"/>
      <c r="IAJ5" s="380"/>
      <c r="IAK5" s="380"/>
      <c r="IAL5" s="380"/>
      <c r="IAM5" s="380"/>
      <c r="IAN5" s="380"/>
      <c r="IAO5" s="380"/>
      <c r="IAP5" s="380"/>
      <c r="IAQ5" s="380"/>
      <c r="IAR5" s="380"/>
      <c r="IAS5" s="380"/>
      <c r="IAT5" s="380"/>
      <c r="IAU5" s="380"/>
      <c r="IAV5" s="380"/>
      <c r="IAW5" s="380"/>
      <c r="IAX5" s="380"/>
      <c r="IAY5" s="381"/>
      <c r="IAZ5" s="379"/>
      <c r="IBA5" s="380"/>
      <c r="IBB5" s="380"/>
      <c r="IBC5" s="380"/>
      <c r="IBD5" s="380"/>
      <c r="IBE5" s="380"/>
      <c r="IBF5" s="380"/>
      <c r="IBG5" s="380"/>
      <c r="IBH5" s="380"/>
      <c r="IBI5" s="380"/>
      <c r="IBJ5" s="380"/>
      <c r="IBK5" s="380"/>
      <c r="IBL5" s="380"/>
      <c r="IBM5" s="380"/>
      <c r="IBN5" s="380"/>
      <c r="IBO5" s="380"/>
      <c r="IBP5" s="381"/>
      <c r="IBQ5" s="379"/>
      <c r="IBR5" s="380"/>
      <c r="IBS5" s="380"/>
      <c r="IBT5" s="380"/>
      <c r="IBU5" s="380"/>
      <c r="IBV5" s="380"/>
      <c r="IBW5" s="380"/>
      <c r="IBX5" s="380"/>
      <c r="IBY5" s="380"/>
      <c r="IBZ5" s="380"/>
      <c r="ICA5" s="380"/>
      <c r="ICB5" s="380"/>
      <c r="ICC5" s="380"/>
      <c r="ICD5" s="380"/>
      <c r="ICE5" s="380"/>
      <c r="ICF5" s="380"/>
      <c r="ICG5" s="381"/>
      <c r="ICH5" s="379"/>
      <c r="ICI5" s="380"/>
      <c r="ICJ5" s="380"/>
      <c r="ICK5" s="380"/>
      <c r="ICL5" s="380"/>
      <c r="ICM5" s="380"/>
      <c r="ICN5" s="380"/>
      <c r="ICO5" s="380"/>
      <c r="ICP5" s="380"/>
      <c r="ICQ5" s="380"/>
      <c r="ICR5" s="380"/>
      <c r="ICS5" s="380"/>
      <c r="ICT5" s="380"/>
      <c r="ICU5" s="380"/>
      <c r="ICV5" s="380"/>
      <c r="ICW5" s="380"/>
      <c r="ICX5" s="381"/>
      <c r="ICY5" s="379"/>
      <c r="ICZ5" s="380"/>
      <c r="IDA5" s="380"/>
      <c r="IDB5" s="380"/>
      <c r="IDC5" s="380"/>
      <c r="IDD5" s="380"/>
      <c r="IDE5" s="380"/>
      <c r="IDF5" s="380"/>
      <c r="IDG5" s="380"/>
      <c r="IDH5" s="380"/>
      <c r="IDI5" s="380"/>
      <c r="IDJ5" s="380"/>
      <c r="IDK5" s="380"/>
      <c r="IDL5" s="380"/>
      <c r="IDM5" s="380"/>
      <c r="IDN5" s="380"/>
      <c r="IDO5" s="381"/>
      <c r="IDP5" s="379"/>
      <c r="IDQ5" s="380"/>
      <c r="IDR5" s="380"/>
      <c r="IDS5" s="380"/>
      <c r="IDT5" s="380"/>
      <c r="IDU5" s="380"/>
      <c r="IDV5" s="380"/>
      <c r="IDW5" s="380"/>
      <c r="IDX5" s="380"/>
      <c r="IDY5" s="380"/>
      <c r="IDZ5" s="380"/>
      <c r="IEA5" s="380"/>
      <c r="IEB5" s="380"/>
      <c r="IEC5" s="380"/>
      <c r="IED5" s="380"/>
      <c r="IEE5" s="380"/>
      <c r="IEF5" s="381"/>
      <c r="IEG5" s="379"/>
      <c r="IEH5" s="380"/>
      <c r="IEI5" s="380"/>
      <c r="IEJ5" s="380"/>
      <c r="IEK5" s="380"/>
      <c r="IEL5" s="380"/>
      <c r="IEM5" s="380"/>
      <c r="IEN5" s="380"/>
      <c r="IEO5" s="380"/>
      <c r="IEP5" s="380"/>
      <c r="IEQ5" s="380"/>
      <c r="IER5" s="380"/>
      <c r="IES5" s="380"/>
      <c r="IET5" s="380"/>
      <c r="IEU5" s="380"/>
      <c r="IEV5" s="380"/>
      <c r="IEW5" s="381"/>
      <c r="IEX5" s="379"/>
      <c r="IEY5" s="380"/>
      <c r="IEZ5" s="380"/>
      <c r="IFA5" s="380"/>
      <c r="IFB5" s="380"/>
      <c r="IFC5" s="380"/>
      <c r="IFD5" s="380"/>
      <c r="IFE5" s="380"/>
      <c r="IFF5" s="380"/>
      <c r="IFG5" s="380"/>
      <c r="IFH5" s="380"/>
      <c r="IFI5" s="380"/>
      <c r="IFJ5" s="380"/>
      <c r="IFK5" s="380"/>
      <c r="IFL5" s="380"/>
      <c r="IFM5" s="380"/>
      <c r="IFN5" s="381"/>
      <c r="IFO5" s="379"/>
      <c r="IFP5" s="380"/>
      <c r="IFQ5" s="380"/>
      <c r="IFR5" s="380"/>
      <c r="IFS5" s="380"/>
      <c r="IFT5" s="380"/>
      <c r="IFU5" s="380"/>
      <c r="IFV5" s="380"/>
      <c r="IFW5" s="380"/>
      <c r="IFX5" s="380"/>
      <c r="IFY5" s="380"/>
      <c r="IFZ5" s="380"/>
      <c r="IGA5" s="380"/>
      <c r="IGB5" s="380"/>
      <c r="IGC5" s="380"/>
      <c r="IGD5" s="380"/>
      <c r="IGE5" s="381"/>
      <c r="IGF5" s="379"/>
      <c r="IGG5" s="380"/>
      <c r="IGH5" s="380"/>
      <c r="IGI5" s="380"/>
      <c r="IGJ5" s="380"/>
      <c r="IGK5" s="380"/>
      <c r="IGL5" s="380"/>
      <c r="IGM5" s="380"/>
      <c r="IGN5" s="380"/>
      <c r="IGO5" s="380"/>
      <c r="IGP5" s="380"/>
      <c r="IGQ5" s="380"/>
      <c r="IGR5" s="380"/>
      <c r="IGS5" s="380"/>
      <c r="IGT5" s="380"/>
      <c r="IGU5" s="380"/>
      <c r="IGV5" s="381"/>
      <c r="IGW5" s="379"/>
      <c r="IGX5" s="380"/>
      <c r="IGY5" s="380"/>
      <c r="IGZ5" s="380"/>
      <c r="IHA5" s="380"/>
      <c r="IHB5" s="380"/>
      <c r="IHC5" s="380"/>
      <c r="IHD5" s="380"/>
      <c r="IHE5" s="380"/>
      <c r="IHF5" s="380"/>
      <c r="IHG5" s="380"/>
      <c r="IHH5" s="380"/>
      <c r="IHI5" s="380"/>
      <c r="IHJ5" s="380"/>
      <c r="IHK5" s="380"/>
      <c r="IHL5" s="380"/>
      <c r="IHM5" s="381"/>
      <c r="IHN5" s="379"/>
      <c r="IHO5" s="380"/>
      <c r="IHP5" s="380"/>
      <c r="IHQ5" s="380"/>
      <c r="IHR5" s="380"/>
      <c r="IHS5" s="380"/>
      <c r="IHT5" s="380"/>
      <c r="IHU5" s="380"/>
      <c r="IHV5" s="380"/>
      <c r="IHW5" s="380"/>
      <c r="IHX5" s="380"/>
      <c r="IHY5" s="380"/>
      <c r="IHZ5" s="380"/>
      <c r="IIA5" s="380"/>
      <c r="IIB5" s="380"/>
      <c r="IIC5" s="380"/>
      <c r="IID5" s="381"/>
      <c r="IIE5" s="379"/>
      <c r="IIF5" s="380"/>
      <c r="IIG5" s="380"/>
      <c r="IIH5" s="380"/>
      <c r="III5" s="380"/>
      <c r="IIJ5" s="380"/>
      <c r="IIK5" s="380"/>
      <c r="IIL5" s="380"/>
      <c r="IIM5" s="380"/>
      <c r="IIN5" s="380"/>
      <c r="IIO5" s="380"/>
      <c r="IIP5" s="380"/>
      <c r="IIQ5" s="380"/>
      <c r="IIR5" s="380"/>
      <c r="IIS5" s="380"/>
      <c r="IIT5" s="380"/>
      <c r="IIU5" s="381"/>
      <c r="IIV5" s="379"/>
      <c r="IIW5" s="380"/>
      <c r="IIX5" s="380"/>
      <c r="IIY5" s="380"/>
      <c r="IIZ5" s="380"/>
      <c r="IJA5" s="380"/>
      <c r="IJB5" s="380"/>
      <c r="IJC5" s="380"/>
      <c r="IJD5" s="380"/>
      <c r="IJE5" s="380"/>
      <c r="IJF5" s="380"/>
      <c r="IJG5" s="380"/>
      <c r="IJH5" s="380"/>
      <c r="IJI5" s="380"/>
      <c r="IJJ5" s="380"/>
      <c r="IJK5" s="380"/>
      <c r="IJL5" s="381"/>
      <c r="IJM5" s="379"/>
      <c r="IJN5" s="380"/>
      <c r="IJO5" s="380"/>
      <c r="IJP5" s="380"/>
      <c r="IJQ5" s="380"/>
      <c r="IJR5" s="380"/>
      <c r="IJS5" s="380"/>
      <c r="IJT5" s="380"/>
      <c r="IJU5" s="380"/>
      <c r="IJV5" s="380"/>
      <c r="IJW5" s="380"/>
      <c r="IJX5" s="380"/>
      <c r="IJY5" s="380"/>
      <c r="IJZ5" s="380"/>
      <c r="IKA5" s="380"/>
      <c r="IKB5" s="380"/>
      <c r="IKC5" s="381"/>
      <c r="IKD5" s="379"/>
      <c r="IKE5" s="380"/>
      <c r="IKF5" s="380"/>
      <c r="IKG5" s="380"/>
      <c r="IKH5" s="380"/>
      <c r="IKI5" s="380"/>
      <c r="IKJ5" s="380"/>
      <c r="IKK5" s="380"/>
      <c r="IKL5" s="380"/>
      <c r="IKM5" s="380"/>
      <c r="IKN5" s="380"/>
      <c r="IKO5" s="380"/>
      <c r="IKP5" s="380"/>
      <c r="IKQ5" s="380"/>
      <c r="IKR5" s="380"/>
      <c r="IKS5" s="380"/>
      <c r="IKT5" s="381"/>
      <c r="IKU5" s="379"/>
      <c r="IKV5" s="380"/>
      <c r="IKW5" s="380"/>
      <c r="IKX5" s="380"/>
      <c r="IKY5" s="380"/>
      <c r="IKZ5" s="380"/>
      <c r="ILA5" s="380"/>
      <c r="ILB5" s="380"/>
      <c r="ILC5" s="380"/>
      <c r="ILD5" s="380"/>
      <c r="ILE5" s="380"/>
      <c r="ILF5" s="380"/>
      <c r="ILG5" s="380"/>
      <c r="ILH5" s="380"/>
      <c r="ILI5" s="380"/>
      <c r="ILJ5" s="380"/>
      <c r="ILK5" s="381"/>
      <c r="ILL5" s="379"/>
      <c r="ILM5" s="380"/>
      <c r="ILN5" s="380"/>
      <c r="ILO5" s="380"/>
      <c r="ILP5" s="380"/>
      <c r="ILQ5" s="380"/>
      <c r="ILR5" s="380"/>
      <c r="ILS5" s="380"/>
      <c r="ILT5" s="380"/>
      <c r="ILU5" s="380"/>
      <c r="ILV5" s="380"/>
      <c r="ILW5" s="380"/>
      <c r="ILX5" s="380"/>
      <c r="ILY5" s="380"/>
      <c r="ILZ5" s="380"/>
      <c r="IMA5" s="380"/>
      <c r="IMB5" s="381"/>
      <c r="IMC5" s="379"/>
      <c r="IMD5" s="380"/>
      <c r="IME5" s="380"/>
      <c r="IMF5" s="380"/>
      <c r="IMG5" s="380"/>
      <c r="IMH5" s="380"/>
      <c r="IMI5" s="380"/>
      <c r="IMJ5" s="380"/>
      <c r="IMK5" s="380"/>
      <c r="IML5" s="380"/>
      <c r="IMM5" s="380"/>
      <c r="IMN5" s="380"/>
      <c r="IMO5" s="380"/>
      <c r="IMP5" s="380"/>
      <c r="IMQ5" s="380"/>
      <c r="IMR5" s="380"/>
      <c r="IMS5" s="381"/>
      <c r="IMT5" s="379"/>
      <c r="IMU5" s="380"/>
      <c r="IMV5" s="380"/>
      <c r="IMW5" s="380"/>
      <c r="IMX5" s="380"/>
      <c r="IMY5" s="380"/>
      <c r="IMZ5" s="380"/>
      <c r="INA5" s="380"/>
      <c r="INB5" s="380"/>
      <c r="INC5" s="380"/>
      <c r="IND5" s="380"/>
      <c r="INE5" s="380"/>
      <c r="INF5" s="380"/>
      <c r="ING5" s="380"/>
      <c r="INH5" s="380"/>
      <c r="INI5" s="380"/>
      <c r="INJ5" s="381"/>
      <c r="INK5" s="379"/>
      <c r="INL5" s="380"/>
      <c r="INM5" s="380"/>
      <c r="INN5" s="380"/>
      <c r="INO5" s="380"/>
      <c r="INP5" s="380"/>
      <c r="INQ5" s="380"/>
      <c r="INR5" s="380"/>
      <c r="INS5" s="380"/>
      <c r="INT5" s="380"/>
      <c r="INU5" s="380"/>
      <c r="INV5" s="380"/>
      <c r="INW5" s="380"/>
      <c r="INX5" s="380"/>
      <c r="INY5" s="380"/>
      <c r="INZ5" s="380"/>
      <c r="IOA5" s="381"/>
      <c r="IOB5" s="379"/>
      <c r="IOC5" s="380"/>
      <c r="IOD5" s="380"/>
      <c r="IOE5" s="380"/>
      <c r="IOF5" s="380"/>
      <c r="IOG5" s="380"/>
      <c r="IOH5" s="380"/>
      <c r="IOI5" s="380"/>
      <c r="IOJ5" s="380"/>
      <c r="IOK5" s="380"/>
      <c r="IOL5" s="380"/>
      <c r="IOM5" s="380"/>
      <c r="ION5" s="380"/>
      <c r="IOO5" s="380"/>
      <c r="IOP5" s="380"/>
      <c r="IOQ5" s="380"/>
      <c r="IOR5" s="381"/>
      <c r="IOS5" s="379"/>
      <c r="IOT5" s="380"/>
      <c r="IOU5" s="380"/>
      <c r="IOV5" s="380"/>
      <c r="IOW5" s="380"/>
      <c r="IOX5" s="380"/>
      <c r="IOY5" s="380"/>
      <c r="IOZ5" s="380"/>
      <c r="IPA5" s="380"/>
      <c r="IPB5" s="380"/>
      <c r="IPC5" s="380"/>
      <c r="IPD5" s="380"/>
      <c r="IPE5" s="380"/>
      <c r="IPF5" s="380"/>
      <c r="IPG5" s="380"/>
      <c r="IPH5" s="380"/>
      <c r="IPI5" s="381"/>
      <c r="IPJ5" s="379"/>
      <c r="IPK5" s="380"/>
      <c r="IPL5" s="380"/>
      <c r="IPM5" s="380"/>
      <c r="IPN5" s="380"/>
      <c r="IPO5" s="380"/>
      <c r="IPP5" s="380"/>
      <c r="IPQ5" s="380"/>
      <c r="IPR5" s="380"/>
      <c r="IPS5" s="380"/>
      <c r="IPT5" s="380"/>
      <c r="IPU5" s="380"/>
      <c r="IPV5" s="380"/>
      <c r="IPW5" s="380"/>
      <c r="IPX5" s="380"/>
      <c r="IPY5" s="380"/>
      <c r="IPZ5" s="381"/>
      <c r="IQA5" s="379"/>
      <c r="IQB5" s="380"/>
      <c r="IQC5" s="380"/>
      <c r="IQD5" s="380"/>
      <c r="IQE5" s="380"/>
      <c r="IQF5" s="380"/>
      <c r="IQG5" s="380"/>
      <c r="IQH5" s="380"/>
      <c r="IQI5" s="380"/>
      <c r="IQJ5" s="380"/>
      <c r="IQK5" s="380"/>
      <c r="IQL5" s="380"/>
      <c r="IQM5" s="380"/>
      <c r="IQN5" s="380"/>
      <c r="IQO5" s="380"/>
      <c r="IQP5" s="380"/>
      <c r="IQQ5" s="381"/>
      <c r="IQR5" s="379"/>
      <c r="IQS5" s="380"/>
      <c r="IQT5" s="380"/>
      <c r="IQU5" s="380"/>
      <c r="IQV5" s="380"/>
      <c r="IQW5" s="380"/>
      <c r="IQX5" s="380"/>
      <c r="IQY5" s="380"/>
      <c r="IQZ5" s="380"/>
      <c r="IRA5" s="380"/>
      <c r="IRB5" s="380"/>
      <c r="IRC5" s="380"/>
      <c r="IRD5" s="380"/>
      <c r="IRE5" s="380"/>
      <c r="IRF5" s="380"/>
      <c r="IRG5" s="380"/>
      <c r="IRH5" s="381"/>
      <c r="IRI5" s="379"/>
      <c r="IRJ5" s="380"/>
      <c r="IRK5" s="380"/>
      <c r="IRL5" s="380"/>
      <c r="IRM5" s="380"/>
      <c r="IRN5" s="380"/>
      <c r="IRO5" s="380"/>
      <c r="IRP5" s="380"/>
      <c r="IRQ5" s="380"/>
      <c r="IRR5" s="380"/>
      <c r="IRS5" s="380"/>
      <c r="IRT5" s="380"/>
      <c r="IRU5" s="380"/>
      <c r="IRV5" s="380"/>
      <c r="IRW5" s="380"/>
      <c r="IRX5" s="380"/>
      <c r="IRY5" s="381"/>
      <c r="IRZ5" s="379"/>
      <c r="ISA5" s="380"/>
      <c r="ISB5" s="380"/>
      <c r="ISC5" s="380"/>
      <c r="ISD5" s="380"/>
      <c r="ISE5" s="380"/>
      <c r="ISF5" s="380"/>
      <c r="ISG5" s="380"/>
      <c r="ISH5" s="380"/>
      <c r="ISI5" s="380"/>
      <c r="ISJ5" s="380"/>
      <c r="ISK5" s="380"/>
      <c r="ISL5" s="380"/>
      <c r="ISM5" s="380"/>
      <c r="ISN5" s="380"/>
      <c r="ISO5" s="380"/>
      <c r="ISP5" s="381"/>
      <c r="ISQ5" s="379"/>
      <c r="ISR5" s="380"/>
      <c r="ISS5" s="380"/>
      <c r="IST5" s="380"/>
      <c r="ISU5" s="380"/>
      <c r="ISV5" s="380"/>
      <c r="ISW5" s="380"/>
      <c r="ISX5" s="380"/>
      <c r="ISY5" s="380"/>
      <c r="ISZ5" s="380"/>
      <c r="ITA5" s="380"/>
      <c r="ITB5" s="380"/>
      <c r="ITC5" s="380"/>
      <c r="ITD5" s="380"/>
      <c r="ITE5" s="380"/>
      <c r="ITF5" s="380"/>
      <c r="ITG5" s="381"/>
      <c r="ITH5" s="379"/>
      <c r="ITI5" s="380"/>
      <c r="ITJ5" s="380"/>
      <c r="ITK5" s="380"/>
      <c r="ITL5" s="380"/>
      <c r="ITM5" s="380"/>
      <c r="ITN5" s="380"/>
      <c r="ITO5" s="380"/>
      <c r="ITP5" s="380"/>
      <c r="ITQ5" s="380"/>
      <c r="ITR5" s="380"/>
      <c r="ITS5" s="380"/>
      <c r="ITT5" s="380"/>
      <c r="ITU5" s="380"/>
      <c r="ITV5" s="380"/>
      <c r="ITW5" s="380"/>
      <c r="ITX5" s="381"/>
      <c r="ITY5" s="379"/>
      <c r="ITZ5" s="380"/>
      <c r="IUA5" s="380"/>
      <c r="IUB5" s="380"/>
      <c r="IUC5" s="380"/>
      <c r="IUD5" s="380"/>
      <c r="IUE5" s="380"/>
      <c r="IUF5" s="380"/>
      <c r="IUG5" s="380"/>
      <c r="IUH5" s="380"/>
      <c r="IUI5" s="380"/>
      <c r="IUJ5" s="380"/>
      <c r="IUK5" s="380"/>
      <c r="IUL5" s="380"/>
      <c r="IUM5" s="380"/>
      <c r="IUN5" s="380"/>
      <c r="IUO5" s="381"/>
      <c r="IUP5" s="379"/>
      <c r="IUQ5" s="380"/>
      <c r="IUR5" s="380"/>
      <c r="IUS5" s="380"/>
      <c r="IUT5" s="380"/>
      <c r="IUU5" s="380"/>
      <c r="IUV5" s="380"/>
      <c r="IUW5" s="380"/>
      <c r="IUX5" s="380"/>
      <c r="IUY5" s="380"/>
      <c r="IUZ5" s="380"/>
      <c r="IVA5" s="380"/>
      <c r="IVB5" s="380"/>
      <c r="IVC5" s="380"/>
      <c r="IVD5" s="380"/>
      <c r="IVE5" s="380"/>
      <c r="IVF5" s="381"/>
      <c r="IVG5" s="379"/>
      <c r="IVH5" s="380"/>
      <c r="IVI5" s="380"/>
      <c r="IVJ5" s="380"/>
      <c r="IVK5" s="380"/>
      <c r="IVL5" s="380"/>
      <c r="IVM5" s="380"/>
      <c r="IVN5" s="380"/>
      <c r="IVO5" s="380"/>
      <c r="IVP5" s="380"/>
      <c r="IVQ5" s="380"/>
      <c r="IVR5" s="380"/>
      <c r="IVS5" s="380"/>
      <c r="IVT5" s="380"/>
      <c r="IVU5" s="380"/>
      <c r="IVV5" s="380"/>
      <c r="IVW5" s="381"/>
      <c r="IVX5" s="379"/>
      <c r="IVY5" s="380"/>
      <c r="IVZ5" s="380"/>
      <c r="IWA5" s="380"/>
      <c r="IWB5" s="380"/>
      <c r="IWC5" s="380"/>
      <c r="IWD5" s="380"/>
      <c r="IWE5" s="380"/>
      <c r="IWF5" s="380"/>
      <c r="IWG5" s="380"/>
      <c r="IWH5" s="380"/>
      <c r="IWI5" s="380"/>
      <c r="IWJ5" s="380"/>
      <c r="IWK5" s="380"/>
      <c r="IWL5" s="380"/>
      <c r="IWM5" s="380"/>
      <c r="IWN5" s="381"/>
      <c r="IWO5" s="379"/>
      <c r="IWP5" s="380"/>
      <c r="IWQ5" s="380"/>
      <c r="IWR5" s="380"/>
      <c r="IWS5" s="380"/>
      <c r="IWT5" s="380"/>
      <c r="IWU5" s="380"/>
      <c r="IWV5" s="380"/>
      <c r="IWW5" s="380"/>
      <c r="IWX5" s="380"/>
      <c r="IWY5" s="380"/>
      <c r="IWZ5" s="380"/>
      <c r="IXA5" s="380"/>
      <c r="IXB5" s="380"/>
      <c r="IXC5" s="380"/>
      <c r="IXD5" s="380"/>
      <c r="IXE5" s="381"/>
      <c r="IXF5" s="379"/>
      <c r="IXG5" s="380"/>
      <c r="IXH5" s="380"/>
      <c r="IXI5" s="380"/>
      <c r="IXJ5" s="380"/>
      <c r="IXK5" s="380"/>
      <c r="IXL5" s="380"/>
      <c r="IXM5" s="380"/>
      <c r="IXN5" s="380"/>
      <c r="IXO5" s="380"/>
      <c r="IXP5" s="380"/>
      <c r="IXQ5" s="380"/>
      <c r="IXR5" s="380"/>
      <c r="IXS5" s="380"/>
      <c r="IXT5" s="380"/>
      <c r="IXU5" s="380"/>
      <c r="IXV5" s="381"/>
      <c r="IXW5" s="379"/>
      <c r="IXX5" s="380"/>
      <c r="IXY5" s="380"/>
      <c r="IXZ5" s="380"/>
      <c r="IYA5" s="380"/>
      <c r="IYB5" s="380"/>
      <c r="IYC5" s="380"/>
      <c r="IYD5" s="380"/>
      <c r="IYE5" s="380"/>
      <c r="IYF5" s="380"/>
      <c r="IYG5" s="380"/>
      <c r="IYH5" s="380"/>
      <c r="IYI5" s="380"/>
      <c r="IYJ5" s="380"/>
      <c r="IYK5" s="380"/>
      <c r="IYL5" s="380"/>
      <c r="IYM5" s="381"/>
      <c r="IYN5" s="379"/>
      <c r="IYO5" s="380"/>
      <c r="IYP5" s="380"/>
      <c r="IYQ5" s="380"/>
      <c r="IYR5" s="380"/>
      <c r="IYS5" s="380"/>
      <c r="IYT5" s="380"/>
      <c r="IYU5" s="380"/>
      <c r="IYV5" s="380"/>
      <c r="IYW5" s="380"/>
      <c r="IYX5" s="380"/>
      <c r="IYY5" s="380"/>
      <c r="IYZ5" s="380"/>
      <c r="IZA5" s="380"/>
      <c r="IZB5" s="380"/>
      <c r="IZC5" s="380"/>
      <c r="IZD5" s="381"/>
      <c r="IZE5" s="379"/>
      <c r="IZF5" s="380"/>
      <c r="IZG5" s="380"/>
      <c r="IZH5" s="380"/>
      <c r="IZI5" s="380"/>
      <c r="IZJ5" s="380"/>
      <c r="IZK5" s="380"/>
      <c r="IZL5" s="380"/>
      <c r="IZM5" s="380"/>
      <c r="IZN5" s="380"/>
      <c r="IZO5" s="380"/>
      <c r="IZP5" s="380"/>
      <c r="IZQ5" s="380"/>
      <c r="IZR5" s="380"/>
      <c r="IZS5" s="380"/>
      <c r="IZT5" s="380"/>
      <c r="IZU5" s="381"/>
      <c r="IZV5" s="379"/>
      <c r="IZW5" s="380"/>
      <c r="IZX5" s="380"/>
      <c r="IZY5" s="380"/>
      <c r="IZZ5" s="380"/>
      <c r="JAA5" s="380"/>
      <c r="JAB5" s="380"/>
      <c r="JAC5" s="380"/>
      <c r="JAD5" s="380"/>
      <c r="JAE5" s="380"/>
      <c r="JAF5" s="380"/>
      <c r="JAG5" s="380"/>
      <c r="JAH5" s="380"/>
      <c r="JAI5" s="380"/>
      <c r="JAJ5" s="380"/>
      <c r="JAK5" s="380"/>
      <c r="JAL5" s="381"/>
      <c r="JAM5" s="379"/>
      <c r="JAN5" s="380"/>
      <c r="JAO5" s="380"/>
      <c r="JAP5" s="380"/>
      <c r="JAQ5" s="380"/>
      <c r="JAR5" s="380"/>
      <c r="JAS5" s="380"/>
      <c r="JAT5" s="380"/>
      <c r="JAU5" s="380"/>
      <c r="JAV5" s="380"/>
      <c r="JAW5" s="380"/>
      <c r="JAX5" s="380"/>
      <c r="JAY5" s="380"/>
      <c r="JAZ5" s="380"/>
      <c r="JBA5" s="380"/>
      <c r="JBB5" s="380"/>
      <c r="JBC5" s="381"/>
      <c r="JBD5" s="379"/>
      <c r="JBE5" s="380"/>
      <c r="JBF5" s="380"/>
      <c r="JBG5" s="380"/>
      <c r="JBH5" s="380"/>
      <c r="JBI5" s="380"/>
      <c r="JBJ5" s="380"/>
      <c r="JBK5" s="380"/>
      <c r="JBL5" s="380"/>
      <c r="JBM5" s="380"/>
      <c r="JBN5" s="380"/>
      <c r="JBO5" s="380"/>
      <c r="JBP5" s="380"/>
      <c r="JBQ5" s="380"/>
      <c r="JBR5" s="380"/>
      <c r="JBS5" s="380"/>
      <c r="JBT5" s="381"/>
      <c r="JBU5" s="379"/>
      <c r="JBV5" s="380"/>
      <c r="JBW5" s="380"/>
      <c r="JBX5" s="380"/>
      <c r="JBY5" s="380"/>
      <c r="JBZ5" s="380"/>
      <c r="JCA5" s="380"/>
      <c r="JCB5" s="380"/>
      <c r="JCC5" s="380"/>
      <c r="JCD5" s="380"/>
      <c r="JCE5" s="380"/>
      <c r="JCF5" s="380"/>
      <c r="JCG5" s="380"/>
      <c r="JCH5" s="380"/>
      <c r="JCI5" s="380"/>
      <c r="JCJ5" s="380"/>
      <c r="JCK5" s="381"/>
      <c r="JCL5" s="379"/>
      <c r="JCM5" s="380"/>
      <c r="JCN5" s="380"/>
      <c r="JCO5" s="380"/>
      <c r="JCP5" s="380"/>
      <c r="JCQ5" s="380"/>
      <c r="JCR5" s="380"/>
      <c r="JCS5" s="380"/>
      <c r="JCT5" s="380"/>
      <c r="JCU5" s="380"/>
      <c r="JCV5" s="380"/>
      <c r="JCW5" s="380"/>
      <c r="JCX5" s="380"/>
      <c r="JCY5" s="380"/>
      <c r="JCZ5" s="380"/>
      <c r="JDA5" s="380"/>
      <c r="JDB5" s="381"/>
      <c r="JDC5" s="379"/>
      <c r="JDD5" s="380"/>
      <c r="JDE5" s="380"/>
      <c r="JDF5" s="380"/>
      <c r="JDG5" s="380"/>
      <c r="JDH5" s="380"/>
      <c r="JDI5" s="380"/>
      <c r="JDJ5" s="380"/>
      <c r="JDK5" s="380"/>
      <c r="JDL5" s="380"/>
      <c r="JDM5" s="380"/>
      <c r="JDN5" s="380"/>
      <c r="JDO5" s="380"/>
      <c r="JDP5" s="380"/>
      <c r="JDQ5" s="380"/>
      <c r="JDR5" s="380"/>
      <c r="JDS5" s="381"/>
      <c r="JDT5" s="379"/>
      <c r="JDU5" s="380"/>
      <c r="JDV5" s="380"/>
      <c r="JDW5" s="380"/>
      <c r="JDX5" s="380"/>
      <c r="JDY5" s="380"/>
      <c r="JDZ5" s="380"/>
      <c r="JEA5" s="380"/>
      <c r="JEB5" s="380"/>
      <c r="JEC5" s="380"/>
      <c r="JED5" s="380"/>
      <c r="JEE5" s="380"/>
      <c r="JEF5" s="380"/>
      <c r="JEG5" s="380"/>
      <c r="JEH5" s="380"/>
      <c r="JEI5" s="380"/>
      <c r="JEJ5" s="381"/>
      <c r="JEK5" s="379"/>
      <c r="JEL5" s="380"/>
      <c r="JEM5" s="380"/>
      <c r="JEN5" s="380"/>
      <c r="JEO5" s="380"/>
      <c r="JEP5" s="380"/>
      <c r="JEQ5" s="380"/>
      <c r="JER5" s="380"/>
      <c r="JES5" s="380"/>
      <c r="JET5" s="380"/>
      <c r="JEU5" s="380"/>
      <c r="JEV5" s="380"/>
      <c r="JEW5" s="380"/>
      <c r="JEX5" s="380"/>
      <c r="JEY5" s="380"/>
      <c r="JEZ5" s="380"/>
      <c r="JFA5" s="381"/>
      <c r="JFB5" s="379"/>
      <c r="JFC5" s="380"/>
      <c r="JFD5" s="380"/>
      <c r="JFE5" s="380"/>
      <c r="JFF5" s="380"/>
      <c r="JFG5" s="380"/>
      <c r="JFH5" s="380"/>
      <c r="JFI5" s="380"/>
      <c r="JFJ5" s="380"/>
      <c r="JFK5" s="380"/>
      <c r="JFL5" s="380"/>
      <c r="JFM5" s="380"/>
      <c r="JFN5" s="380"/>
      <c r="JFO5" s="380"/>
      <c r="JFP5" s="380"/>
      <c r="JFQ5" s="380"/>
      <c r="JFR5" s="381"/>
      <c r="JFS5" s="379"/>
      <c r="JFT5" s="380"/>
      <c r="JFU5" s="380"/>
      <c r="JFV5" s="380"/>
      <c r="JFW5" s="380"/>
      <c r="JFX5" s="380"/>
      <c r="JFY5" s="380"/>
      <c r="JFZ5" s="380"/>
      <c r="JGA5" s="380"/>
      <c r="JGB5" s="380"/>
      <c r="JGC5" s="380"/>
      <c r="JGD5" s="380"/>
      <c r="JGE5" s="380"/>
      <c r="JGF5" s="380"/>
      <c r="JGG5" s="380"/>
      <c r="JGH5" s="380"/>
      <c r="JGI5" s="381"/>
      <c r="JGJ5" s="379"/>
      <c r="JGK5" s="380"/>
      <c r="JGL5" s="380"/>
      <c r="JGM5" s="380"/>
      <c r="JGN5" s="380"/>
      <c r="JGO5" s="380"/>
      <c r="JGP5" s="380"/>
      <c r="JGQ5" s="380"/>
      <c r="JGR5" s="380"/>
      <c r="JGS5" s="380"/>
      <c r="JGT5" s="380"/>
      <c r="JGU5" s="380"/>
      <c r="JGV5" s="380"/>
      <c r="JGW5" s="380"/>
      <c r="JGX5" s="380"/>
      <c r="JGY5" s="380"/>
      <c r="JGZ5" s="381"/>
      <c r="JHA5" s="379"/>
      <c r="JHB5" s="380"/>
      <c r="JHC5" s="380"/>
      <c r="JHD5" s="380"/>
      <c r="JHE5" s="380"/>
      <c r="JHF5" s="380"/>
      <c r="JHG5" s="380"/>
      <c r="JHH5" s="380"/>
      <c r="JHI5" s="380"/>
      <c r="JHJ5" s="380"/>
      <c r="JHK5" s="380"/>
      <c r="JHL5" s="380"/>
      <c r="JHM5" s="380"/>
      <c r="JHN5" s="380"/>
      <c r="JHO5" s="380"/>
      <c r="JHP5" s="380"/>
      <c r="JHQ5" s="381"/>
      <c r="JHR5" s="379"/>
      <c r="JHS5" s="380"/>
      <c r="JHT5" s="380"/>
      <c r="JHU5" s="380"/>
      <c r="JHV5" s="380"/>
      <c r="JHW5" s="380"/>
      <c r="JHX5" s="380"/>
      <c r="JHY5" s="380"/>
      <c r="JHZ5" s="380"/>
      <c r="JIA5" s="380"/>
      <c r="JIB5" s="380"/>
      <c r="JIC5" s="380"/>
      <c r="JID5" s="380"/>
      <c r="JIE5" s="380"/>
      <c r="JIF5" s="380"/>
      <c r="JIG5" s="380"/>
      <c r="JIH5" s="381"/>
      <c r="JII5" s="379"/>
      <c r="JIJ5" s="380"/>
      <c r="JIK5" s="380"/>
      <c r="JIL5" s="380"/>
      <c r="JIM5" s="380"/>
      <c r="JIN5" s="380"/>
      <c r="JIO5" s="380"/>
      <c r="JIP5" s="380"/>
      <c r="JIQ5" s="380"/>
      <c r="JIR5" s="380"/>
      <c r="JIS5" s="380"/>
      <c r="JIT5" s="380"/>
      <c r="JIU5" s="380"/>
      <c r="JIV5" s="380"/>
      <c r="JIW5" s="380"/>
      <c r="JIX5" s="380"/>
      <c r="JIY5" s="381"/>
      <c r="JIZ5" s="379"/>
      <c r="JJA5" s="380"/>
      <c r="JJB5" s="380"/>
      <c r="JJC5" s="380"/>
      <c r="JJD5" s="380"/>
      <c r="JJE5" s="380"/>
      <c r="JJF5" s="380"/>
      <c r="JJG5" s="380"/>
      <c r="JJH5" s="380"/>
      <c r="JJI5" s="380"/>
      <c r="JJJ5" s="380"/>
      <c r="JJK5" s="380"/>
      <c r="JJL5" s="380"/>
      <c r="JJM5" s="380"/>
      <c r="JJN5" s="380"/>
      <c r="JJO5" s="380"/>
      <c r="JJP5" s="381"/>
      <c r="JJQ5" s="379"/>
      <c r="JJR5" s="380"/>
      <c r="JJS5" s="380"/>
      <c r="JJT5" s="380"/>
      <c r="JJU5" s="380"/>
      <c r="JJV5" s="380"/>
      <c r="JJW5" s="380"/>
      <c r="JJX5" s="380"/>
      <c r="JJY5" s="380"/>
      <c r="JJZ5" s="380"/>
      <c r="JKA5" s="380"/>
      <c r="JKB5" s="380"/>
      <c r="JKC5" s="380"/>
      <c r="JKD5" s="380"/>
      <c r="JKE5" s="380"/>
      <c r="JKF5" s="380"/>
      <c r="JKG5" s="381"/>
      <c r="JKH5" s="379"/>
      <c r="JKI5" s="380"/>
      <c r="JKJ5" s="380"/>
      <c r="JKK5" s="380"/>
      <c r="JKL5" s="380"/>
      <c r="JKM5" s="380"/>
      <c r="JKN5" s="380"/>
      <c r="JKO5" s="380"/>
      <c r="JKP5" s="380"/>
      <c r="JKQ5" s="380"/>
      <c r="JKR5" s="380"/>
      <c r="JKS5" s="380"/>
      <c r="JKT5" s="380"/>
      <c r="JKU5" s="380"/>
      <c r="JKV5" s="380"/>
      <c r="JKW5" s="380"/>
      <c r="JKX5" s="381"/>
      <c r="JKY5" s="379"/>
      <c r="JKZ5" s="380"/>
      <c r="JLA5" s="380"/>
      <c r="JLB5" s="380"/>
      <c r="JLC5" s="380"/>
      <c r="JLD5" s="380"/>
      <c r="JLE5" s="380"/>
      <c r="JLF5" s="380"/>
      <c r="JLG5" s="380"/>
      <c r="JLH5" s="380"/>
      <c r="JLI5" s="380"/>
      <c r="JLJ5" s="380"/>
      <c r="JLK5" s="380"/>
      <c r="JLL5" s="380"/>
      <c r="JLM5" s="380"/>
      <c r="JLN5" s="380"/>
      <c r="JLO5" s="381"/>
      <c r="JLP5" s="379"/>
      <c r="JLQ5" s="380"/>
      <c r="JLR5" s="380"/>
      <c r="JLS5" s="380"/>
      <c r="JLT5" s="380"/>
      <c r="JLU5" s="380"/>
      <c r="JLV5" s="380"/>
      <c r="JLW5" s="380"/>
      <c r="JLX5" s="380"/>
      <c r="JLY5" s="380"/>
      <c r="JLZ5" s="380"/>
      <c r="JMA5" s="380"/>
      <c r="JMB5" s="380"/>
      <c r="JMC5" s="380"/>
      <c r="JMD5" s="380"/>
      <c r="JME5" s="380"/>
      <c r="JMF5" s="381"/>
      <c r="JMG5" s="379"/>
      <c r="JMH5" s="380"/>
      <c r="JMI5" s="380"/>
      <c r="JMJ5" s="380"/>
      <c r="JMK5" s="380"/>
      <c r="JML5" s="380"/>
      <c r="JMM5" s="380"/>
      <c r="JMN5" s="380"/>
      <c r="JMO5" s="380"/>
      <c r="JMP5" s="380"/>
      <c r="JMQ5" s="380"/>
      <c r="JMR5" s="380"/>
      <c r="JMS5" s="380"/>
      <c r="JMT5" s="380"/>
      <c r="JMU5" s="380"/>
      <c r="JMV5" s="380"/>
      <c r="JMW5" s="381"/>
      <c r="JMX5" s="379"/>
      <c r="JMY5" s="380"/>
      <c r="JMZ5" s="380"/>
      <c r="JNA5" s="380"/>
      <c r="JNB5" s="380"/>
      <c r="JNC5" s="380"/>
      <c r="JND5" s="380"/>
      <c r="JNE5" s="380"/>
      <c r="JNF5" s="380"/>
      <c r="JNG5" s="380"/>
      <c r="JNH5" s="380"/>
      <c r="JNI5" s="380"/>
      <c r="JNJ5" s="380"/>
      <c r="JNK5" s="380"/>
      <c r="JNL5" s="380"/>
      <c r="JNM5" s="380"/>
      <c r="JNN5" s="381"/>
      <c r="JNO5" s="379"/>
      <c r="JNP5" s="380"/>
      <c r="JNQ5" s="380"/>
      <c r="JNR5" s="380"/>
      <c r="JNS5" s="380"/>
      <c r="JNT5" s="380"/>
      <c r="JNU5" s="380"/>
      <c r="JNV5" s="380"/>
      <c r="JNW5" s="380"/>
      <c r="JNX5" s="380"/>
      <c r="JNY5" s="380"/>
      <c r="JNZ5" s="380"/>
      <c r="JOA5" s="380"/>
      <c r="JOB5" s="380"/>
      <c r="JOC5" s="380"/>
      <c r="JOD5" s="380"/>
      <c r="JOE5" s="381"/>
      <c r="JOF5" s="379"/>
      <c r="JOG5" s="380"/>
      <c r="JOH5" s="380"/>
      <c r="JOI5" s="380"/>
      <c r="JOJ5" s="380"/>
      <c r="JOK5" s="380"/>
      <c r="JOL5" s="380"/>
      <c r="JOM5" s="380"/>
      <c r="JON5" s="380"/>
      <c r="JOO5" s="380"/>
      <c r="JOP5" s="380"/>
      <c r="JOQ5" s="380"/>
      <c r="JOR5" s="380"/>
      <c r="JOS5" s="380"/>
      <c r="JOT5" s="380"/>
      <c r="JOU5" s="380"/>
      <c r="JOV5" s="381"/>
      <c r="JOW5" s="379"/>
      <c r="JOX5" s="380"/>
      <c r="JOY5" s="380"/>
      <c r="JOZ5" s="380"/>
      <c r="JPA5" s="380"/>
      <c r="JPB5" s="380"/>
      <c r="JPC5" s="380"/>
      <c r="JPD5" s="380"/>
      <c r="JPE5" s="380"/>
      <c r="JPF5" s="380"/>
      <c r="JPG5" s="380"/>
      <c r="JPH5" s="380"/>
      <c r="JPI5" s="380"/>
      <c r="JPJ5" s="380"/>
      <c r="JPK5" s="380"/>
      <c r="JPL5" s="380"/>
      <c r="JPM5" s="381"/>
      <c r="JPN5" s="379"/>
      <c r="JPO5" s="380"/>
      <c r="JPP5" s="380"/>
      <c r="JPQ5" s="380"/>
      <c r="JPR5" s="380"/>
      <c r="JPS5" s="380"/>
      <c r="JPT5" s="380"/>
      <c r="JPU5" s="380"/>
      <c r="JPV5" s="380"/>
      <c r="JPW5" s="380"/>
      <c r="JPX5" s="380"/>
      <c r="JPY5" s="380"/>
      <c r="JPZ5" s="380"/>
      <c r="JQA5" s="380"/>
      <c r="JQB5" s="380"/>
      <c r="JQC5" s="380"/>
      <c r="JQD5" s="381"/>
      <c r="JQE5" s="379"/>
      <c r="JQF5" s="380"/>
      <c r="JQG5" s="380"/>
      <c r="JQH5" s="380"/>
      <c r="JQI5" s="380"/>
      <c r="JQJ5" s="380"/>
      <c r="JQK5" s="380"/>
      <c r="JQL5" s="380"/>
      <c r="JQM5" s="380"/>
      <c r="JQN5" s="380"/>
      <c r="JQO5" s="380"/>
      <c r="JQP5" s="380"/>
      <c r="JQQ5" s="380"/>
      <c r="JQR5" s="380"/>
      <c r="JQS5" s="380"/>
      <c r="JQT5" s="380"/>
      <c r="JQU5" s="381"/>
      <c r="JQV5" s="379"/>
      <c r="JQW5" s="380"/>
      <c r="JQX5" s="380"/>
      <c r="JQY5" s="380"/>
      <c r="JQZ5" s="380"/>
      <c r="JRA5" s="380"/>
      <c r="JRB5" s="380"/>
      <c r="JRC5" s="380"/>
      <c r="JRD5" s="380"/>
      <c r="JRE5" s="380"/>
      <c r="JRF5" s="380"/>
      <c r="JRG5" s="380"/>
      <c r="JRH5" s="380"/>
      <c r="JRI5" s="380"/>
      <c r="JRJ5" s="380"/>
      <c r="JRK5" s="380"/>
      <c r="JRL5" s="381"/>
      <c r="JRM5" s="379"/>
      <c r="JRN5" s="380"/>
      <c r="JRO5" s="380"/>
      <c r="JRP5" s="380"/>
      <c r="JRQ5" s="380"/>
      <c r="JRR5" s="380"/>
      <c r="JRS5" s="380"/>
      <c r="JRT5" s="380"/>
      <c r="JRU5" s="380"/>
      <c r="JRV5" s="380"/>
      <c r="JRW5" s="380"/>
      <c r="JRX5" s="380"/>
      <c r="JRY5" s="380"/>
      <c r="JRZ5" s="380"/>
      <c r="JSA5" s="380"/>
      <c r="JSB5" s="380"/>
      <c r="JSC5" s="381"/>
      <c r="JSD5" s="379"/>
      <c r="JSE5" s="380"/>
      <c r="JSF5" s="380"/>
      <c r="JSG5" s="380"/>
      <c r="JSH5" s="380"/>
      <c r="JSI5" s="380"/>
      <c r="JSJ5" s="380"/>
      <c r="JSK5" s="380"/>
      <c r="JSL5" s="380"/>
      <c r="JSM5" s="380"/>
      <c r="JSN5" s="380"/>
      <c r="JSO5" s="380"/>
      <c r="JSP5" s="380"/>
      <c r="JSQ5" s="380"/>
      <c r="JSR5" s="380"/>
      <c r="JSS5" s="380"/>
      <c r="JST5" s="381"/>
      <c r="JSU5" s="379"/>
      <c r="JSV5" s="380"/>
      <c r="JSW5" s="380"/>
      <c r="JSX5" s="380"/>
      <c r="JSY5" s="380"/>
      <c r="JSZ5" s="380"/>
      <c r="JTA5" s="380"/>
      <c r="JTB5" s="380"/>
      <c r="JTC5" s="380"/>
      <c r="JTD5" s="380"/>
      <c r="JTE5" s="380"/>
      <c r="JTF5" s="380"/>
      <c r="JTG5" s="380"/>
      <c r="JTH5" s="380"/>
      <c r="JTI5" s="380"/>
      <c r="JTJ5" s="380"/>
      <c r="JTK5" s="381"/>
      <c r="JTL5" s="379"/>
      <c r="JTM5" s="380"/>
      <c r="JTN5" s="380"/>
      <c r="JTO5" s="380"/>
      <c r="JTP5" s="380"/>
      <c r="JTQ5" s="380"/>
      <c r="JTR5" s="380"/>
      <c r="JTS5" s="380"/>
      <c r="JTT5" s="380"/>
      <c r="JTU5" s="380"/>
      <c r="JTV5" s="380"/>
      <c r="JTW5" s="380"/>
      <c r="JTX5" s="380"/>
      <c r="JTY5" s="380"/>
      <c r="JTZ5" s="380"/>
      <c r="JUA5" s="380"/>
      <c r="JUB5" s="381"/>
      <c r="JUC5" s="379"/>
      <c r="JUD5" s="380"/>
      <c r="JUE5" s="380"/>
      <c r="JUF5" s="380"/>
      <c r="JUG5" s="380"/>
      <c r="JUH5" s="380"/>
      <c r="JUI5" s="380"/>
      <c r="JUJ5" s="380"/>
      <c r="JUK5" s="380"/>
      <c r="JUL5" s="380"/>
      <c r="JUM5" s="380"/>
      <c r="JUN5" s="380"/>
      <c r="JUO5" s="380"/>
      <c r="JUP5" s="380"/>
      <c r="JUQ5" s="380"/>
      <c r="JUR5" s="380"/>
      <c r="JUS5" s="381"/>
      <c r="JUT5" s="379"/>
      <c r="JUU5" s="380"/>
      <c r="JUV5" s="380"/>
      <c r="JUW5" s="380"/>
      <c r="JUX5" s="380"/>
      <c r="JUY5" s="380"/>
      <c r="JUZ5" s="380"/>
      <c r="JVA5" s="380"/>
      <c r="JVB5" s="380"/>
      <c r="JVC5" s="380"/>
      <c r="JVD5" s="380"/>
      <c r="JVE5" s="380"/>
      <c r="JVF5" s="380"/>
      <c r="JVG5" s="380"/>
      <c r="JVH5" s="380"/>
      <c r="JVI5" s="380"/>
      <c r="JVJ5" s="381"/>
      <c r="JVK5" s="379"/>
      <c r="JVL5" s="380"/>
      <c r="JVM5" s="380"/>
      <c r="JVN5" s="380"/>
      <c r="JVO5" s="380"/>
      <c r="JVP5" s="380"/>
      <c r="JVQ5" s="380"/>
      <c r="JVR5" s="380"/>
      <c r="JVS5" s="380"/>
      <c r="JVT5" s="380"/>
      <c r="JVU5" s="380"/>
      <c r="JVV5" s="380"/>
      <c r="JVW5" s="380"/>
      <c r="JVX5" s="380"/>
      <c r="JVY5" s="380"/>
      <c r="JVZ5" s="380"/>
      <c r="JWA5" s="381"/>
      <c r="JWB5" s="379"/>
      <c r="JWC5" s="380"/>
      <c r="JWD5" s="380"/>
      <c r="JWE5" s="380"/>
      <c r="JWF5" s="380"/>
      <c r="JWG5" s="380"/>
      <c r="JWH5" s="380"/>
      <c r="JWI5" s="380"/>
      <c r="JWJ5" s="380"/>
      <c r="JWK5" s="380"/>
      <c r="JWL5" s="380"/>
      <c r="JWM5" s="380"/>
      <c r="JWN5" s="380"/>
      <c r="JWO5" s="380"/>
      <c r="JWP5" s="380"/>
      <c r="JWQ5" s="380"/>
      <c r="JWR5" s="381"/>
      <c r="JWS5" s="379"/>
      <c r="JWT5" s="380"/>
      <c r="JWU5" s="380"/>
      <c r="JWV5" s="380"/>
      <c r="JWW5" s="380"/>
      <c r="JWX5" s="380"/>
      <c r="JWY5" s="380"/>
      <c r="JWZ5" s="380"/>
      <c r="JXA5" s="380"/>
      <c r="JXB5" s="380"/>
      <c r="JXC5" s="380"/>
      <c r="JXD5" s="380"/>
      <c r="JXE5" s="380"/>
      <c r="JXF5" s="380"/>
      <c r="JXG5" s="380"/>
      <c r="JXH5" s="380"/>
      <c r="JXI5" s="381"/>
      <c r="JXJ5" s="379"/>
      <c r="JXK5" s="380"/>
      <c r="JXL5" s="380"/>
      <c r="JXM5" s="380"/>
      <c r="JXN5" s="380"/>
      <c r="JXO5" s="380"/>
      <c r="JXP5" s="380"/>
      <c r="JXQ5" s="380"/>
      <c r="JXR5" s="380"/>
      <c r="JXS5" s="380"/>
      <c r="JXT5" s="380"/>
      <c r="JXU5" s="380"/>
      <c r="JXV5" s="380"/>
      <c r="JXW5" s="380"/>
      <c r="JXX5" s="380"/>
      <c r="JXY5" s="380"/>
      <c r="JXZ5" s="381"/>
      <c r="JYA5" s="379"/>
      <c r="JYB5" s="380"/>
      <c r="JYC5" s="380"/>
      <c r="JYD5" s="380"/>
      <c r="JYE5" s="380"/>
      <c r="JYF5" s="380"/>
      <c r="JYG5" s="380"/>
      <c r="JYH5" s="380"/>
      <c r="JYI5" s="380"/>
      <c r="JYJ5" s="380"/>
      <c r="JYK5" s="380"/>
      <c r="JYL5" s="380"/>
      <c r="JYM5" s="380"/>
      <c r="JYN5" s="380"/>
      <c r="JYO5" s="380"/>
      <c r="JYP5" s="380"/>
      <c r="JYQ5" s="381"/>
      <c r="JYR5" s="379"/>
      <c r="JYS5" s="380"/>
      <c r="JYT5" s="380"/>
      <c r="JYU5" s="380"/>
      <c r="JYV5" s="380"/>
      <c r="JYW5" s="380"/>
      <c r="JYX5" s="380"/>
      <c r="JYY5" s="380"/>
      <c r="JYZ5" s="380"/>
      <c r="JZA5" s="380"/>
      <c r="JZB5" s="380"/>
      <c r="JZC5" s="380"/>
      <c r="JZD5" s="380"/>
      <c r="JZE5" s="380"/>
      <c r="JZF5" s="380"/>
      <c r="JZG5" s="380"/>
      <c r="JZH5" s="381"/>
      <c r="JZI5" s="379"/>
      <c r="JZJ5" s="380"/>
      <c r="JZK5" s="380"/>
      <c r="JZL5" s="380"/>
      <c r="JZM5" s="380"/>
      <c r="JZN5" s="380"/>
      <c r="JZO5" s="380"/>
      <c r="JZP5" s="380"/>
      <c r="JZQ5" s="380"/>
      <c r="JZR5" s="380"/>
      <c r="JZS5" s="380"/>
      <c r="JZT5" s="380"/>
      <c r="JZU5" s="380"/>
      <c r="JZV5" s="380"/>
      <c r="JZW5" s="380"/>
      <c r="JZX5" s="380"/>
      <c r="JZY5" s="381"/>
      <c r="JZZ5" s="379"/>
      <c r="KAA5" s="380"/>
      <c r="KAB5" s="380"/>
      <c r="KAC5" s="380"/>
      <c r="KAD5" s="380"/>
      <c r="KAE5" s="380"/>
      <c r="KAF5" s="380"/>
      <c r="KAG5" s="380"/>
      <c r="KAH5" s="380"/>
      <c r="KAI5" s="380"/>
      <c r="KAJ5" s="380"/>
      <c r="KAK5" s="380"/>
      <c r="KAL5" s="380"/>
      <c r="KAM5" s="380"/>
      <c r="KAN5" s="380"/>
      <c r="KAO5" s="380"/>
      <c r="KAP5" s="381"/>
      <c r="KAQ5" s="379"/>
      <c r="KAR5" s="380"/>
      <c r="KAS5" s="380"/>
      <c r="KAT5" s="380"/>
      <c r="KAU5" s="380"/>
      <c r="KAV5" s="380"/>
      <c r="KAW5" s="380"/>
      <c r="KAX5" s="380"/>
      <c r="KAY5" s="380"/>
      <c r="KAZ5" s="380"/>
      <c r="KBA5" s="380"/>
      <c r="KBB5" s="380"/>
      <c r="KBC5" s="380"/>
      <c r="KBD5" s="380"/>
      <c r="KBE5" s="380"/>
      <c r="KBF5" s="380"/>
      <c r="KBG5" s="381"/>
      <c r="KBH5" s="379"/>
      <c r="KBI5" s="380"/>
      <c r="KBJ5" s="380"/>
      <c r="KBK5" s="380"/>
      <c r="KBL5" s="380"/>
      <c r="KBM5" s="380"/>
      <c r="KBN5" s="380"/>
      <c r="KBO5" s="380"/>
      <c r="KBP5" s="380"/>
      <c r="KBQ5" s="380"/>
      <c r="KBR5" s="380"/>
      <c r="KBS5" s="380"/>
      <c r="KBT5" s="380"/>
      <c r="KBU5" s="380"/>
      <c r="KBV5" s="380"/>
      <c r="KBW5" s="380"/>
      <c r="KBX5" s="381"/>
      <c r="KBY5" s="379"/>
      <c r="KBZ5" s="380"/>
      <c r="KCA5" s="380"/>
      <c r="KCB5" s="380"/>
      <c r="KCC5" s="380"/>
      <c r="KCD5" s="380"/>
      <c r="KCE5" s="380"/>
      <c r="KCF5" s="380"/>
      <c r="KCG5" s="380"/>
      <c r="KCH5" s="380"/>
      <c r="KCI5" s="380"/>
      <c r="KCJ5" s="380"/>
      <c r="KCK5" s="380"/>
      <c r="KCL5" s="380"/>
      <c r="KCM5" s="380"/>
      <c r="KCN5" s="380"/>
      <c r="KCO5" s="381"/>
      <c r="KCP5" s="379"/>
      <c r="KCQ5" s="380"/>
      <c r="KCR5" s="380"/>
      <c r="KCS5" s="380"/>
      <c r="KCT5" s="380"/>
      <c r="KCU5" s="380"/>
      <c r="KCV5" s="380"/>
      <c r="KCW5" s="380"/>
      <c r="KCX5" s="380"/>
      <c r="KCY5" s="380"/>
      <c r="KCZ5" s="380"/>
      <c r="KDA5" s="380"/>
      <c r="KDB5" s="380"/>
      <c r="KDC5" s="380"/>
      <c r="KDD5" s="380"/>
      <c r="KDE5" s="380"/>
      <c r="KDF5" s="381"/>
      <c r="KDG5" s="379"/>
      <c r="KDH5" s="380"/>
      <c r="KDI5" s="380"/>
      <c r="KDJ5" s="380"/>
      <c r="KDK5" s="380"/>
      <c r="KDL5" s="380"/>
      <c r="KDM5" s="380"/>
      <c r="KDN5" s="380"/>
      <c r="KDO5" s="380"/>
      <c r="KDP5" s="380"/>
      <c r="KDQ5" s="380"/>
      <c r="KDR5" s="380"/>
      <c r="KDS5" s="380"/>
      <c r="KDT5" s="380"/>
      <c r="KDU5" s="380"/>
      <c r="KDV5" s="380"/>
      <c r="KDW5" s="381"/>
      <c r="KDX5" s="379"/>
      <c r="KDY5" s="380"/>
      <c r="KDZ5" s="380"/>
      <c r="KEA5" s="380"/>
      <c r="KEB5" s="380"/>
      <c r="KEC5" s="380"/>
      <c r="KED5" s="380"/>
      <c r="KEE5" s="380"/>
      <c r="KEF5" s="380"/>
      <c r="KEG5" s="380"/>
      <c r="KEH5" s="380"/>
      <c r="KEI5" s="380"/>
      <c r="KEJ5" s="380"/>
      <c r="KEK5" s="380"/>
      <c r="KEL5" s="380"/>
      <c r="KEM5" s="380"/>
      <c r="KEN5" s="381"/>
      <c r="KEO5" s="379"/>
      <c r="KEP5" s="380"/>
      <c r="KEQ5" s="380"/>
      <c r="KER5" s="380"/>
      <c r="KES5" s="380"/>
      <c r="KET5" s="380"/>
      <c r="KEU5" s="380"/>
      <c r="KEV5" s="380"/>
      <c r="KEW5" s="380"/>
      <c r="KEX5" s="380"/>
      <c r="KEY5" s="380"/>
      <c r="KEZ5" s="380"/>
      <c r="KFA5" s="380"/>
      <c r="KFB5" s="380"/>
      <c r="KFC5" s="380"/>
      <c r="KFD5" s="380"/>
      <c r="KFE5" s="381"/>
      <c r="KFF5" s="379"/>
      <c r="KFG5" s="380"/>
      <c r="KFH5" s="380"/>
      <c r="KFI5" s="380"/>
      <c r="KFJ5" s="380"/>
      <c r="KFK5" s="380"/>
      <c r="KFL5" s="380"/>
      <c r="KFM5" s="380"/>
      <c r="KFN5" s="380"/>
      <c r="KFO5" s="380"/>
      <c r="KFP5" s="380"/>
      <c r="KFQ5" s="380"/>
      <c r="KFR5" s="380"/>
      <c r="KFS5" s="380"/>
      <c r="KFT5" s="380"/>
      <c r="KFU5" s="380"/>
      <c r="KFV5" s="381"/>
      <c r="KFW5" s="379"/>
      <c r="KFX5" s="380"/>
      <c r="KFY5" s="380"/>
      <c r="KFZ5" s="380"/>
      <c r="KGA5" s="380"/>
      <c r="KGB5" s="380"/>
      <c r="KGC5" s="380"/>
      <c r="KGD5" s="380"/>
      <c r="KGE5" s="380"/>
      <c r="KGF5" s="380"/>
      <c r="KGG5" s="380"/>
      <c r="KGH5" s="380"/>
      <c r="KGI5" s="380"/>
      <c r="KGJ5" s="380"/>
      <c r="KGK5" s="380"/>
      <c r="KGL5" s="380"/>
      <c r="KGM5" s="381"/>
      <c r="KGN5" s="379"/>
      <c r="KGO5" s="380"/>
      <c r="KGP5" s="380"/>
      <c r="KGQ5" s="380"/>
      <c r="KGR5" s="380"/>
      <c r="KGS5" s="380"/>
      <c r="KGT5" s="380"/>
      <c r="KGU5" s="380"/>
      <c r="KGV5" s="380"/>
      <c r="KGW5" s="380"/>
      <c r="KGX5" s="380"/>
      <c r="KGY5" s="380"/>
      <c r="KGZ5" s="380"/>
      <c r="KHA5" s="380"/>
      <c r="KHB5" s="380"/>
      <c r="KHC5" s="380"/>
      <c r="KHD5" s="381"/>
      <c r="KHE5" s="379"/>
      <c r="KHF5" s="380"/>
      <c r="KHG5" s="380"/>
      <c r="KHH5" s="380"/>
      <c r="KHI5" s="380"/>
      <c r="KHJ5" s="380"/>
      <c r="KHK5" s="380"/>
      <c r="KHL5" s="380"/>
      <c r="KHM5" s="380"/>
      <c r="KHN5" s="380"/>
      <c r="KHO5" s="380"/>
      <c r="KHP5" s="380"/>
      <c r="KHQ5" s="380"/>
      <c r="KHR5" s="380"/>
      <c r="KHS5" s="380"/>
      <c r="KHT5" s="380"/>
      <c r="KHU5" s="381"/>
      <c r="KHV5" s="379"/>
      <c r="KHW5" s="380"/>
      <c r="KHX5" s="380"/>
      <c r="KHY5" s="380"/>
      <c r="KHZ5" s="380"/>
      <c r="KIA5" s="380"/>
      <c r="KIB5" s="380"/>
      <c r="KIC5" s="380"/>
      <c r="KID5" s="380"/>
      <c r="KIE5" s="380"/>
      <c r="KIF5" s="380"/>
      <c r="KIG5" s="380"/>
      <c r="KIH5" s="380"/>
      <c r="KII5" s="380"/>
      <c r="KIJ5" s="380"/>
      <c r="KIK5" s="380"/>
      <c r="KIL5" s="381"/>
      <c r="KIM5" s="379"/>
      <c r="KIN5" s="380"/>
      <c r="KIO5" s="380"/>
      <c r="KIP5" s="380"/>
      <c r="KIQ5" s="380"/>
      <c r="KIR5" s="380"/>
      <c r="KIS5" s="380"/>
      <c r="KIT5" s="380"/>
      <c r="KIU5" s="380"/>
      <c r="KIV5" s="380"/>
      <c r="KIW5" s="380"/>
      <c r="KIX5" s="380"/>
      <c r="KIY5" s="380"/>
      <c r="KIZ5" s="380"/>
      <c r="KJA5" s="380"/>
      <c r="KJB5" s="380"/>
      <c r="KJC5" s="381"/>
      <c r="KJD5" s="379"/>
      <c r="KJE5" s="380"/>
      <c r="KJF5" s="380"/>
      <c r="KJG5" s="380"/>
      <c r="KJH5" s="380"/>
      <c r="KJI5" s="380"/>
      <c r="KJJ5" s="380"/>
      <c r="KJK5" s="380"/>
      <c r="KJL5" s="380"/>
      <c r="KJM5" s="380"/>
      <c r="KJN5" s="380"/>
      <c r="KJO5" s="380"/>
      <c r="KJP5" s="380"/>
      <c r="KJQ5" s="380"/>
      <c r="KJR5" s="380"/>
      <c r="KJS5" s="380"/>
      <c r="KJT5" s="381"/>
      <c r="KJU5" s="379"/>
      <c r="KJV5" s="380"/>
      <c r="KJW5" s="380"/>
      <c r="KJX5" s="380"/>
      <c r="KJY5" s="380"/>
      <c r="KJZ5" s="380"/>
      <c r="KKA5" s="380"/>
      <c r="KKB5" s="380"/>
      <c r="KKC5" s="380"/>
      <c r="KKD5" s="380"/>
      <c r="KKE5" s="380"/>
      <c r="KKF5" s="380"/>
      <c r="KKG5" s="380"/>
      <c r="KKH5" s="380"/>
      <c r="KKI5" s="380"/>
      <c r="KKJ5" s="380"/>
      <c r="KKK5" s="381"/>
      <c r="KKL5" s="379"/>
      <c r="KKM5" s="380"/>
      <c r="KKN5" s="380"/>
      <c r="KKO5" s="380"/>
      <c r="KKP5" s="380"/>
      <c r="KKQ5" s="380"/>
      <c r="KKR5" s="380"/>
      <c r="KKS5" s="380"/>
      <c r="KKT5" s="380"/>
      <c r="KKU5" s="380"/>
      <c r="KKV5" s="380"/>
      <c r="KKW5" s="380"/>
      <c r="KKX5" s="380"/>
      <c r="KKY5" s="380"/>
      <c r="KKZ5" s="380"/>
      <c r="KLA5" s="380"/>
      <c r="KLB5" s="381"/>
      <c r="KLC5" s="379"/>
      <c r="KLD5" s="380"/>
      <c r="KLE5" s="380"/>
      <c r="KLF5" s="380"/>
      <c r="KLG5" s="380"/>
      <c r="KLH5" s="380"/>
      <c r="KLI5" s="380"/>
      <c r="KLJ5" s="380"/>
      <c r="KLK5" s="380"/>
      <c r="KLL5" s="380"/>
      <c r="KLM5" s="380"/>
      <c r="KLN5" s="380"/>
      <c r="KLO5" s="380"/>
      <c r="KLP5" s="380"/>
      <c r="KLQ5" s="380"/>
      <c r="KLR5" s="380"/>
      <c r="KLS5" s="381"/>
      <c r="KLT5" s="379"/>
      <c r="KLU5" s="380"/>
      <c r="KLV5" s="380"/>
      <c r="KLW5" s="380"/>
      <c r="KLX5" s="380"/>
      <c r="KLY5" s="380"/>
      <c r="KLZ5" s="380"/>
      <c r="KMA5" s="380"/>
      <c r="KMB5" s="380"/>
      <c r="KMC5" s="380"/>
      <c r="KMD5" s="380"/>
      <c r="KME5" s="380"/>
      <c r="KMF5" s="380"/>
      <c r="KMG5" s="380"/>
      <c r="KMH5" s="380"/>
      <c r="KMI5" s="380"/>
      <c r="KMJ5" s="381"/>
      <c r="KMK5" s="379"/>
      <c r="KML5" s="380"/>
      <c r="KMM5" s="380"/>
      <c r="KMN5" s="380"/>
      <c r="KMO5" s="380"/>
      <c r="KMP5" s="380"/>
      <c r="KMQ5" s="380"/>
      <c r="KMR5" s="380"/>
      <c r="KMS5" s="380"/>
      <c r="KMT5" s="380"/>
      <c r="KMU5" s="380"/>
      <c r="KMV5" s="380"/>
      <c r="KMW5" s="380"/>
      <c r="KMX5" s="380"/>
      <c r="KMY5" s="380"/>
      <c r="KMZ5" s="380"/>
      <c r="KNA5" s="381"/>
      <c r="KNB5" s="379"/>
      <c r="KNC5" s="380"/>
      <c r="KND5" s="380"/>
      <c r="KNE5" s="380"/>
      <c r="KNF5" s="380"/>
      <c r="KNG5" s="380"/>
      <c r="KNH5" s="380"/>
      <c r="KNI5" s="380"/>
      <c r="KNJ5" s="380"/>
      <c r="KNK5" s="380"/>
      <c r="KNL5" s="380"/>
      <c r="KNM5" s="380"/>
      <c r="KNN5" s="380"/>
      <c r="KNO5" s="380"/>
      <c r="KNP5" s="380"/>
      <c r="KNQ5" s="380"/>
      <c r="KNR5" s="381"/>
      <c r="KNS5" s="379"/>
      <c r="KNT5" s="380"/>
      <c r="KNU5" s="380"/>
      <c r="KNV5" s="380"/>
      <c r="KNW5" s="380"/>
      <c r="KNX5" s="380"/>
      <c r="KNY5" s="380"/>
      <c r="KNZ5" s="380"/>
      <c r="KOA5" s="380"/>
      <c r="KOB5" s="380"/>
      <c r="KOC5" s="380"/>
      <c r="KOD5" s="380"/>
      <c r="KOE5" s="380"/>
      <c r="KOF5" s="380"/>
      <c r="KOG5" s="380"/>
      <c r="KOH5" s="380"/>
      <c r="KOI5" s="381"/>
      <c r="KOJ5" s="379"/>
      <c r="KOK5" s="380"/>
      <c r="KOL5" s="380"/>
      <c r="KOM5" s="380"/>
      <c r="KON5" s="380"/>
      <c r="KOO5" s="380"/>
      <c r="KOP5" s="380"/>
      <c r="KOQ5" s="380"/>
      <c r="KOR5" s="380"/>
      <c r="KOS5" s="380"/>
      <c r="KOT5" s="380"/>
      <c r="KOU5" s="380"/>
      <c r="KOV5" s="380"/>
      <c r="KOW5" s="380"/>
      <c r="KOX5" s="380"/>
      <c r="KOY5" s="380"/>
      <c r="KOZ5" s="381"/>
      <c r="KPA5" s="379"/>
      <c r="KPB5" s="380"/>
      <c r="KPC5" s="380"/>
      <c r="KPD5" s="380"/>
      <c r="KPE5" s="380"/>
      <c r="KPF5" s="380"/>
      <c r="KPG5" s="380"/>
      <c r="KPH5" s="380"/>
      <c r="KPI5" s="380"/>
      <c r="KPJ5" s="380"/>
      <c r="KPK5" s="380"/>
      <c r="KPL5" s="380"/>
      <c r="KPM5" s="380"/>
      <c r="KPN5" s="380"/>
      <c r="KPO5" s="380"/>
      <c r="KPP5" s="380"/>
      <c r="KPQ5" s="381"/>
      <c r="KPR5" s="379"/>
      <c r="KPS5" s="380"/>
      <c r="KPT5" s="380"/>
      <c r="KPU5" s="380"/>
      <c r="KPV5" s="380"/>
      <c r="KPW5" s="380"/>
      <c r="KPX5" s="380"/>
      <c r="KPY5" s="380"/>
      <c r="KPZ5" s="380"/>
      <c r="KQA5" s="380"/>
      <c r="KQB5" s="380"/>
      <c r="KQC5" s="380"/>
      <c r="KQD5" s="380"/>
      <c r="KQE5" s="380"/>
      <c r="KQF5" s="380"/>
      <c r="KQG5" s="380"/>
      <c r="KQH5" s="381"/>
      <c r="KQI5" s="379"/>
      <c r="KQJ5" s="380"/>
      <c r="KQK5" s="380"/>
      <c r="KQL5" s="380"/>
      <c r="KQM5" s="380"/>
      <c r="KQN5" s="380"/>
      <c r="KQO5" s="380"/>
      <c r="KQP5" s="380"/>
      <c r="KQQ5" s="380"/>
      <c r="KQR5" s="380"/>
      <c r="KQS5" s="380"/>
      <c r="KQT5" s="380"/>
      <c r="KQU5" s="380"/>
      <c r="KQV5" s="380"/>
      <c r="KQW5" s="380"/>
      <c r="KQX5" s="380"/>
      <c r="KQY5" s="381"/>
      <c r="KQZ5" s="379"/>
      <c r="KRA5" s="380"/>
      <c r="KRB5" s="380"/>
      <c r="KRC5" s="380"/>
      <c r="KRD5" s="380"/>
      <c r="KRE5" s="380"/>
      <c r="KRF5" s="380"/>
      <c r="KRG5" s="380"/>
      <c r="KRH5" s="380"/>
      <c r="KRI5" s="380"/>
      <c r="KRJ5" s="380"/>
      <c r="KRK5" s="380"/>
      <c r="KRL5" s="380"/>
      <c r="KRM5" s="380"/>
      <c r="KRN5" s="380"/>
      <c r="KRO5" s="380"/>
      <c r="KRP5" s="381"/>
      <c r="KRQ5" s="379"/>
      <c r="KRR5" s="380"/>
      <c r="KRS5" s="380"/>
      <c r="KRT5" s="380"/>
      <c r="KRU5" s="380"/>
      <c r="KRV5" s="380"/>
      <c r="KRW5" s="380"/>
      <c r="KRX5" s="380"/>
      <c r="KRY5" s="380"/>
      <c r="KRZ5" s="380"/>
      <c r="KSA5" s="380"/>
      <c r="KSB5" s="380"/>
      <c r="KSC5" s="380"/>
      <c r="KSD5" s="380"/>
      <c r="KSE5" s="380"/>
      <c r="KSF5" s="380"/>
      <c r="KSG5" s="381"/>
      <c r="KSH5" s="379"/>
      <c r="KSI5" s="380"/>
      <c r="KSJ5" s="380"/>
      <c r="KSK5" s="380"/>
      <c r="KSL5" s="380"/>
      <c r="KSM5" s="380"/>
      <c r="KSN5" s="380"/>
      <c r="KSO5" s="380"/>
      <c r="KSP5" s="380"/>
      <c r="KSQ5" s="380"/>
      <c r="KSR5" s="380"/>
      <c r="KSS5" s="380"/>
      <c r="KST5" s="380"/>
      <c r="KSU5" s="380"/>
      <c r="KSV5" s="380"/>
      <c r="KSW5" s="380"/>
      <c r="KSX5" s="381"/>
      <c r="KSY5" s="379"/>
      <c r="KSZ5" s="380"/>
      <c r="KTA5" s="380"/>
      <c r="KTB5" s="380"/>
      <c r="KTC5" s="380"/>
      <c r="KTD5" s="380"/>
      <c r="KTE5" s="380"/>
      <c r="KTF5" s="380"/>
      <c r="KTG5" s="380"/>
      <c r="KTH5" s="380"/>
      <c r="KTI5" s="380"/>
      <c r="KTJ5" s="380"/>
      <c r="KTK5" s="380"/>
      <c r="KTL5" s="380"/>
      <c r="KTM5" s="380"/>
      <c r="KTN5" s="380"/>
      <c r="KTO5" s="381"/>
      <c r="KTP5" s="379"/>
      <c r="KTQ5" s="380"/>
      <c r="KTR5" s="380"/>
      <c r="KTS5" s="380"/>
      <c r="KTT5" s="380"/>
      <c r="KTU5" s="380"/>
      <c r="KTV5" s="380"/>
      <c r="KTW5" s="380"/>
      <c r="KTX5" s="380"/>
      <c r="KTY5" s="380"/>
      <c r="KTZ5" s="380"/>
      <c r="KUA5" s="380"/>
      <c r="KUB5" s="380"/>
      <c r="KUC5" s="380"/>
      <c r="KUD5" s="380"/>
      <c r="KUE5" s="380"/>
      <c r="KUF5" s="381"/>
      <c r="KUG5" s="379"/>
      <c r="KUH5" s="380"/>
      <c r="KUI5" s="380"/>
      <c r="KUJ5" s="380"/>
      <c r="KUK5" s="380"/>
      <c r="KUL5" s="380"/>
      <c r="KUM5" s="380"/>
      <c r="KUN5" s="380"/>
      <c r="KUO5" s="380"/>
      <c r="KUP5" s="380"/>
      <c r="KUQ5" s="380"/>
      <c r="KUR5" s="380"/>
      <c r="KUS5" s="380"/>
      <c r="KUT5" s="380"/>
      <c r="KUU5" s="380"/>
      <c r="KUV5" s="380"/>
      <c r="KUW5" s="381"/>
      <c r="KUX5" s="379"/>
      <c r="KUY5" s="380"/>
      <c r="KUZ5" s="380"/>
      <c r="KVA5" s="380"/>
      <c r="KVB5" s="380"/>
      <c r="KVC5" s="380"/>
      <c r="KVD5" s="380"/>
      <c r="KVE5" s="380"/>
      <c r="KVF5" s="380"/>
      <c r="KVG5" s="380"/>
      <c r="KVH5" s="380"/>
      <c r="KVI5" s="380"/>
      <c r="KVJ5" s="380"/>
      <c r="KVK5" s="380"/>
      <c r="KVL5" s="380"/>
      <c r="KVM5" s="380"/>
      <c r="KVN5" s="381"/>
      <c r="KVO5" s="379"/>
      <c r="KVP5" s="380"/>
      <c r="KVQ5" s="380"/>
      <c r="KVR5" s="380"/>
      <c r="KVS5" s="380"/>
      <c r="KVT5" s="380"/>
      <c r="KVU5" s="380"/>
      <c r="KVV5" s="380"/>
      <c r="KVW5" s="380"/>
      <c r="KVX5" s="380"/>
      <c r="KVY5" s="380"/>
      <c r="KVZ5" s="380"/>
      <c r="KWA5" s="380"/>
      <c r="KWB5" s="380"/>
      <c r="KWC5" s="380"/>
      <c r="KWD5" s="380"/>
      <c r="KWE5" s="381"/>
      <c r="KWF5" s="379"/>
      <c r="KWG5" s="380"/>
      <c r="KWH5" s="380"/>
      <c r="KWI5" s="380"/>
      <c r="KWJ5" s="380"/>
      <c r="KWK5" s="380"/>
      <c r="KWL5" s="380"/>
      <c r="KWM5" s="380"/>
      <c r="KWN5" s="380"/>
      <c r="KWO5" s="380"/>
      <c r="KWP5" s="380"/>
      <c r="KWQ5" s="380"/>
      <c r="KWR5" s="380"/>
      <c r="KWS5" s="380"/>
      <c r="KWT5" s="380"/>
      <c r="KWU5" s="380"/>
      <c r="KWV5" s="381"/>
      <c r="KWW5" s="379"/>
      <c r="KWX5" s="380"/>
      <c r="KWY5" s="380"/>
      <c r="KWZ5" s="380"/>
      <c r="KXA5" s="380"/>
      <c r="KXB5" s="380"/>
      <c r="KXC5" s="380"/>
      <c r="KXD5" s="380"/>
      <c r="KXE5" s="380"/>
      <c r="KXF5" s="380"/>
      <c r="KXG5" s="380"/>
      <c r="KXH5" s="380"/>
      <c r="KXI5" s="380"/>
      <c r="KXJ5" s="380"/>
      <c r="KXK5" s="380"/>
      <c r="KXL5" s="380"/>
      <c r="KXM5" s="381"/>
      <c r="KXN5" s="379"/>
      <c r="KXO5" s="380"/>
      <c r="KXP5" s="380"/>
      <c r="KXQ5" s="380"/>
      <c r="KXR5" s="380"/>
      <c r="KXS5" s="380"/>
      <c r="KXT5" s="380"/>
      <c r="KXU5" s="380"/>
      <c r="KXV5" s="380"/>
      <c r="KXW5" s="380"/>
      <c r="KXX5" s="380"/>
      <c r="KXY5" s="380"/>
      <c r="KXZ5" s="380"/>
      <c r="KYA5" s="380"/>
      <c r="KYB5" s="380"/>
      <c r="KYC5" s="380"/>
      <c r="KYD5" s="381"/>
      <c r="KYE5" s="379"/>
      <c r="KYF5" s="380"/>
      <c r="KYG5" s="380"/>
      <c r="KYH5" s="380"/>
      <c r="KYI5" s="380"/>
      <c r="KYJ5" s="380"/>
      <c r="KYK5" s="380"/>
      <c r="KYL5" s="380"/>
      <c r="KYM5" s="380"/>
      <c r="KYN5" s="380"/>
      <c r="KYO5" s="380"/>
      <c r="KYP5" s="380"/>
      <c r="KYQ5" s="380"/>
      <c r="KYR5" s="380"/>
      <c r="KYS5" s="380"/>
      <c r="KYT5" s="380"/>
      <c r="KYU5" s="381"/>
      <c r="KYV5" s="379"/>
      <c r="KYW5" s="380"/>
      <c r="KYX5" s="380"/>
      <c r="KYY5" s="380"/>
      <c r="KYZ5" s="380"/>
      <c r="KZA5" s="380"/>
      <c r="KZB5" s="380"/>
      <c r="KZC5" s="380"/>
      <c r="KZD5" s="380"/>
      <c r="KZE5" s="380"/>
      <c r="KZF5" s="380"/>
      <c r="KZG5" s="380"/>
      <c r="KZH5" s="380"/>
      <c r="KZI5" s="380"/>
      <c r="KZJ5" s="380"/>
      <c r="KZK5" s="380"/>
      <c r="KZL5" s="381"/>
      <c r="KZM5" s="379"/>
      <c r="KZN5" s="380"/>
      <c r="KZO5" s="380"/>
      <c r="KZP5" s="380"/>
      <c r="KZQ5" s="380"/>
      <c r="KZR5" s="380"/>
      <c r="KZS5" s="380"/>
      <c r="KZT5" s="380"/>
      <c r="KZU5" s="380"/>
      <c r="KZV5" s="380"/>
      <c r="KZW5" s="380"/>
      <c r="KZX5" s="380"/>
      <c r="KZY5" s="380"/>
      <c r="KZZ5" s="380"/>
      <c r="LAA5" s="380"/>
      <c r="LAB5" s="380"/>
      <c r="LAC5" s="381"/>
      <c r="LAD5" s="379"/>
      <c r="LAE5" s="380"/>
      <c r="LAF5" s="380"/>
      <c r="LAG5" s="380"/>
      <c r="LAH5" s="380"/>
      <c r="LAI5" s="380"/>
      <c r="LAJ5" s="380"/>
      <c r="LAK5" s="380"/>
      <c r="LAL5" s="380"/>
      <c r="LAM5" s="380"/>
      <c r="LAN5" s="380"/>
      <c r="LAO5" s="380"/>
      <c r="LAP5" s="380"/>
      <c r="LAQ5" s="380"/>
      <c r="LAR5" s="380"/>
      <c r="LAS5" s="380"/>
      <c r="LAT5" s="381"/>
      <c r="LAU5" s="379"/>
      <c r="LAV5" s="380"/>
      <c r="LAW5" s="380"/>
      <c r="LAX5" s="380"/>
      <c r="LAY5" s="380"/>
      <c r="LAZ5" s="380"/>
      <c r="LBA5" s="380"/>
      <c r="LBB5" s="380"/>
      <c r="LBC5" s="380"/>
      <c r="LBD5" s="380"/>
      <c r="LBE5" s="380"/>
      <c r="LBF5" s="380"/>
      <c r="LBG5" s="380"/>
      <c r="LBH5" s="380"/>
      <c r="LBI5" s="380"/>
      <c r="LBJ5" s="380"/>
      <c r="LBK5" s="381"/>
      <c r="LBL5" s="379"/>
      <c r="LBM5" s="380"/>
      <c r="LBN5" s="380"/>
      <c r="LBO5" s="380"/>
      <c r="LBP5" s="380"/>
      <c r="LBQ5" s="380"/>
      <c r="LBR5" s="380"/>
      <c r="LBS5" s="380"/>
      <c r="LBT5" s="380"/>
      <c r="LBU5" s="380"/>
      <c r="LBV5" s="380"/>
      <c r="LBW5" s="380"/>
      <c r="LBX5" s="380"/>
      <c r="LBY5" s="380"/>
      <c r="LBZ5" s="380"/>
      <c r="LCA5" s="380"/>
      <c r="LCB5" s="381"/>
      <c r="LCC5" s="379"/>
      <c r="LCD5" s="380"/>
      <c r="LCE5" s="380"/>
      <c r="LCF5" s="380"/>
      <c r="LCG5" s="380"/>
      <c r="LCH5" s="380"/>
      <c r="LCI5" s="380"/>
      <c r="LCJ5" s="380"/>
      <c r="LCK5" s="380"/>
      <c r="LCL5" s="380"/>
      <c r="LCM5" s="380"/>
      <c r="LCN5" s="380"/>
      <c r="LCO5" s="380"/>
      <c r="LCP5" s="380"/>
      <c r="LCQ5" s="380"/>
      <c r="LCR5" s="380"/>
      <c r="LCS5" s="381"/>
      <c r="LCT5" s="379"/>
      <c r="LCU5" s="380"/>
      <c r="LCV5" s="380"/>
      <c r="LCW5" s="380"/>
      <c r="LCX5" s="380"/>
      <c r="LCY5" s="380"/>
      <c r="LCZ5" s="380"/>
      <c r="LDA5" s="380"/>
      <c r="LDB5" s="380"/>
      <c r="LDC5" s="380"/>
      <c r="LDD5" s="380"/>
      <c r="LDE5" s="380"/>
      <c r="LDF5" s="380"/>
      <c r="LDG5" s="380"/>
      <c r="LDH5" s="380"/>
      <c r="LDI5" s="380"/>
      <c r="LDJ5" s="381"/>
      <c r="LDK5" s="379"/>
      <c r="LDL5" s="380"/>
      <c r="LDM5" s="380"/>
      <c r="LDN5" s="380"/>
      <c r="LDO5" s="380"/>
      <c r="LDP5" s="380"/>
      <c r="LDQ5" s="380"/>
      <c r="LDR5" s="380"/>
      <c r="LDS5" s="380"/>
      <c r="LDT5" s="380"/>
      <c r="LDU5" s="380"/>
      <c r="LDV5" s="380"/>
      <c r="LDW5" s="380"/>
      <c r="LDX5" s="380"/>
      <c r="LDY5" s="380"/>
      <c r="LDZ5" s="380"/>
      <c r="LEA5" s="381"/>
      <c r="LEB5" s="379"/>
      <c r="LEC5" s="380"/>
      <c r="LED5" s="380"/>
      <c r="LEE5" s="380"/>
      <c r="LEF5" s="380"/>
      <c r="LEG5" s="380"/>
      <c r="LEH5" s="380"/>
      <c r="LEI5" s="380"/>
      <c r="LEJ5" s="380"/>
      <c r="LEK5" s="380"/>
      <c r="LEL5" s="380"/>
      <c r="LEM5" s="380"/>
      <c r="LEN5" s="380"/>
      <c r="LEO5" s="380"/>
      <c r="LEP5" s="380"/>
      <c r="LEQ5" s="380"/>
      <c r="LER5" s="381"/>
      <c r="LES5" s="379"/>
      <c r="LET5" s="380"/>
      <c r="LEU5" s="380"/>
      <c r="LEV5" s="380"/>
      <c r="LEW5" s="380"/>
      <c r="LEX5" s="380"/>
      <c r="LEY5" s="380"/>
      <c r="LEZ5" s="380"/>
      <c r="LFA5" s="380"/>
      <c r="LFB5" s="380"/>
      <c r="LFC5" s="380"/>
      <c r="LFD5" s="380"/>
      <c r="LFE5" s="380"/>
      <c r="LFF5" s="380"/>
      <c r="LFG5" s="380"/>
      <c r="LFH5" s="380"/>
      <c r="LFI5" s="381"/>
      <c r="LFJ5" s="379"/>
      <c r="LFK5" s="380"/>
      <c r="LFL5" s="380"/>
      <c r="LFM5" s="380"/>
      <c r="LFN5" s="380"/>
      <c r="LFO5" s="380"/>
      <c r="LFP5" s="380"/>
      <c r="LFQ5" s="380"/>
      <c r="LFR5" s="380"/>
      <c r="LFS5" s="380"/>
      <c r="LFT5" s="380"/>
      <c r="LFU5" s="380"/>
      <c r="LFV5" s="380"/>
      <c r="LFW5" s="380"/>
      <c r="LFX5" s="380"/>
      <c r="LFY5" s="380"/>
      <c r="LFZ5" s="381"/>
      <c r="LGA5" s="379"/>
      <c r="LGB5" s="380"/>
      <c r="LGC5" s="380"/>
      <c r="LGD5" s="380"/>
      <c r="LGE5" s="380"/>
      <c r="LGF5" s="380"/>
      <c r="LGG5" s="380"/>
      <c r="LGH5" s="380"/>
      <c r="LGI5" s="380"/>
      <c r="LGJ5" s="380"/>
      <c r="LGK5" s="380"/>
      <c r="LGL5" s="380"/>
      <c r="LGM5" s="380"/>
      <c r="LGN5" s="380"/>
      <c r="LGO5" s="380"/>
      <c r="LGP5" s="380"/>
      <c r="LGQ5" s="381"/>
      <c r="LGR5" s="379"/>
      <c r="LGS5" s="380"/>
      <c r="LGT5" s="380"/>
      <c r="LGU5" s="380"/>
      <c r="LGV5" s="380"/>
      <c r="LGW5" s="380"/>
      <c r="LGX5" s="380"/>
      <c r="LGY5" s="380"/>
      <c r="LGZ5" s="380"/>
      <c r="LHA5" s="380"/>
      <c r="LHB5" s="380"/>
      <c r="LHC5" s="380"/>
      <c r="LHD5" s="380"/>
      <c r="LHE5" s="380"/>
      <c r="LHF5" s="380"/>
      <c r="LHG5" s="380"/>
      <c r="LHH5" s="381"/>
      <c r="LHI5" s="379"/>
      <c r="LHJ5" s="380"/>
      <c r="LHK5" s="380"/>
      <c r="LHL5" s="380"/>
      <c r="LHM5" s="380"/>
      <c r="LHN5" s="380"/>
      <c r="LHO5" s="380"/>
      <c r="LHP5" s="380"/>
      <c r="LHQ5" s="380"/>
      <c r="LHR5" s="380"/>
      <c r="LHS5" s="380"/>
      <c r="LHT5" s="380"/>
      <c r="LHU5" s="380"/>
      <c r="LHV5" s="380"/>
      <c r="LHW5" s="380"/>
      <c r="LHX5" s="380"/>
      <c r="LHY5" s="381"/>
      <c r="LHZ5" s="379"/>
      <c r="LIA5" s="380"/>
      <c r="LIB5" s="380"/>
      <c r="LIC5" s="380"/>
      <c r="LID5" s="380"/>
      <c r="LIE5" s="380"/>
      <c r="LIF5" s="380"/>
      <c r="LIG5" s="380"/>
      <c r="LIH5" s="380"/>
      <c r="LII5" s="380"/>
      <c r="LIJ5" s="380"/>
      <c r="LIK5" s="380"/>
      <c r="LIL5" s="380"/>
      <c r="LIM5" s="380"/>
      <c r="LIN5" s="380"/>
      <c r="LIO5" s="380"/>
      <c r="LIP5" s="381"/>
      <c r="LIQ5" s="379"/>
      <c r="LIR5" s="380"/>
      <c r="LIS5" s="380"/>
      <c r="LIT5" s="380"/>
      <c r="LIU5" s="380"/>
      <c r="LIV5" s="380"/>
      <c r="LIW5" s="380"/>
      <c r="LIX5" s="380"/>
      <c r="LIY5" s="380"/>
      <c r="LIZ5" s="380"/>
      <c r="LJA5" s="380"/>
      <c r="LJB5" s="380"/>
      <c r="LJC5" s="380"/>
      <c r="LJD5" s="380"/>
      <c r="LJE5" s="380"/>
      <c r="LJF5" s="380"/>
      <c r="LJG5" s="381"/>
      <c r="LJH5" s="379"/>
      <c r="LJI5" s="380"/>
      <c r="LJJ5" s="380"/>
      <c r="LJK5" s="380"/>
      <c r="LJL5" s="380"/>
      <c r="LJM5" s="380"/>
      <c r="LJN5" s="380"/>
      <c r="LJO5" s="380"/>
      <c r="LJP5" s="380"/>
      <c r="LJQ5" s="380"/>
      <c r="LJR5" s="380"/>
      <c r="LJS5" s="380"/>
      <c r="LJT5" s="380"/>
      <c r="LJU5" s="380"/>
      <c r="LJV5" s="380"/>
      <c r="LJW5" s="380"/>
      <c r="LJX5" s="381"/>
      <c r="LJY5" s="379"/>
      <c r="LJZ5" s="380"/>
      <c r="LKA5" s="380"/>
      <c r="LKB5" s="380"/>
      <c r="LKC5" s="380"/>
      <c r="LKD5" s="380"/>
      <c r="LKE5" s="380"/>
      <c r="LKF5" s="380"/>
      <c r="LKG5" s="380"/>
      <c r="LKH5" s="380"/>
      <c r="LKI5" s="380"/>
      <c r="LKJ5" s="380"/>
      <c r="LKK5" s="380"/>
      <c r="LKL5" s="380"/>
      <c r="LKM5" s="380"/>
      <c r="LKN5" s="380"/>
      <c r="LKO5" s="381"/>
      <c r="LKP5" s="379"/>
      <c r="LKQ5" s="380"/>
      <c r="LKR5" s="380"/>
      <c r="LKS5" s="380"/>
      <c r="LKT5" s="380"/>
      <c r="LKU5" s="380"/>
      <c r="LKV5" s="380"/>
      <c r="LKW5" s="380"/>
      <c r="LKX5" s="380"/>
      <c r="LKY5" s="380"/>
      <c r="LKZ5" s="380"/>
      <c r="LLA5" s="380"/>
      <c r="LLB5" s="380"/>
      <c r="LLC5" s="380"/>
      <c r="LLD5" s="380"/>
      <c r="LLE5" s="380"/>
      <c r="LLF5" s="381"/>
      <c r="LLG5" s="379"/>
      <c r="LLH5" s="380"/>
      <c r="LLI5" s="380"/>
      <c r="LLJ5" s="380"/>
      <c r="LLK5" s="380"/>
      <c r="LLL5" s="380"/>
      <c r="LLM5" s="380"/>
      <c r="LLN5" s="380"/>
      <c r="LLO5" s="380"/>
      <c r="LLP5" s="380"/>
      <c r="LLQ5" s="380"/>
      <c r="LLR5" s="380"/>
      <c r="LLS5" s="380"/>
      <c r="LLT5" s="380"/>
      <c r="LLU5" s="380"/>
      <c r="LLV5" s="380"/>
      <c r="LLW5" s="381"/>
      <c r="LLX5" s="379"/>
      <c r="LLY5" s="380"/>
      <c r="LLZ5" s="380"/>
      <c r="LMA5" s="380"/>
      <c r="LMB5" s="380"/>
      <c r="LMC5" s="380"/>
      <c r="LMD5" s="380"/>
      <c r="LME5" s="380"/>
      <c r="LMF5" s="380"/>
      <c r="LMG5" s="380"/>
      <c r="LMH5" s="380"/>
      <c r="LMI5" s="380"/>
      <c r="LMJ5" s="380"/>
      <c r="LMK5" s="380"/>
      <c r="LML5" s="380"/>
      <c r="LMM5" s="380"/>
      <c r="LMN5" s="381"/>
      <c r="LMO5" s="379"/>
      <c r="LMP5" s="380"/>
      <c r="LMQ5" s="380"/>
      <c r="LMR5" s="380"/>
      <c r="LMS5" s="380"/>
      <c r="LMT5" s="380"/>
      <c r="LMU5" s="380"/>
      <c r="LMV5" s="380"/>
      <c r="LMW5" s="380"/>
      <c r="LMX5" s="380"/>
      <c r="LMY5" s="380"/>
      <c r="LMZ5" s="380"/>
      <c r="LNA5" s="380"/>
      <c r="LNB5" s="380"/>
      <c r="LNC5" s="380"/>
      <c r="LND5" s="380"/>
      <c r="LNE5" s="381"/>
      <c r="LNF5" s="379"/>
      <c r="LNG5" s="380"/>
      <c r="LNH5" s="380"/>
      <c r="LNI5" s="380"/>
      <c r="LNJ5" s="380"/>
      <c r="LNK5" s="380"/>
      <c r="LNL5" s="380"/>
      <c r="LNM5" s="380"/>
      <c r="LNN5" s="380"/>
      <c r="LNO5" s="380"/>
      <c r="LNP5" s="380"/>
      <c r="LNQ5" s="380"/>
      <c r="LNR5" s="380"/>
      <c r="LNS5" s="380"/>
      <c r="LNT5" s="380"/>
      <c r="LNU5" s="380"/>
      <c r="LNV5" s="381"/>
      <c r="LNW5" s="379"/>
      <c r="LNX5" s="380"/>
      <c r="LNY5" s="380"/>
      <c r="LNZ5" s="380"/>
      <c r="LOA5" s="380"/>
      <c r="LOB5" s="380"/>
      <c r="LOC5" s="380"/>
      <c r="LOD5" s="380"/>
      <c r="LOE5" s="380"/>
      <c r="LOF5" s="380"/>
      <c r="LOG5" s="380"/>
      <c r="LOH5" s="380"/>
      <c r="LOI5" s="380"/>
      <c r="LOJ5" s="380"/>
      <c r="LOK5" s="380"/>
      <c r="LOL5" s="380"/>
      <c r="LOM5" s="381"/>
      <c r="LON5" s="379"/>
      <c r="LOO5" s="380"/>
      <c r="LOP5" s="380"/>
      <c r="LOQ5" s="380"/>
      <c r="LOR5" s="380"/>
      <c r="LOS5" s="380"/>
      <c r="LOT5" s="380"/>
      <c r="LOU5" s="380"/>
      <c r="LOV5" s="380"/>
      <c r="LOW5" s="380"/>
      <c r="LOX5" s="380"/>
      <c r="LOY5" s="380"/>
      <c r="LOZ5" s="380"/>
      <c r="LPA5" s="380"/>
      <c r="LPB5" s="380"/>
      <c r="LPC5" s="380"/>
      <c r="LPD5" s="381"/>
      <c r="LPE5" s="379"/>
      <c r="LPF5" s="380"/>
      <c r="LPG5" s="380"/>
      <c r="LPH5" s="380"/>
      <c r="LPI5" s="380"/>
      <c r="LPJ5" s="380"/>
      <c r="LPK5" s="380"/>
      <c r="LPL5" s="380"/>
      <c r="LPM5" s="380"/>
      <c r="LPN5" s="380"/>
      <c r="LPO5" s="380"/>
      <c r="LPP5" s="380"/>
      <c r="LPQ5" s="380"/>
      <c r="LPR5" s="380"/>
      <c r="LPS5" s="380"/>
      <c r="LPT5" s="380"/>
      <c r="LPU5" s="381"/>
      <c r="LPV5" s="379"/>
      <c r="LPW5" s="380"/>
      <c r="LPX5" s="380"/>
      <c r="LPY5" s="380"/>
      <c r="LPZ5" s="380"/>
      <c r="LQA5" s="380"/>
      <c r="LQB5" s="380"/>
      <c r="LQC5" s="380"/>
      <c r="LQD5" s="380"/>
      <c r="LQE5" s="380"/>
      <c r="LQF5" s="380"/>
      <c r="LQG5" s="380"/>
      <c r="LQH5" s="380"/>
      <c r="LQI5" s="380"/>
      <c r="LQJ5" s="380"/>
      <c r="LQK5" s="380"/>
      <c r="LQL5" s="381"/>
      <c r="LQM5" s="379"/>
      <c r="LQN5" s="380"/>
      <c r="LQO5" s="380"/>
      <c r="LQP5" s="380"/>
      <c r="LQQ5" s="380"/>
      <c r="LQR5" s="380"/>
      <c r="LQS5" s="380"/>
      <c r="LQT5" s="380"/>
      <c r="LQU5" s="380"/>
      <c r="LQV5" s="380"/>
      <c r="LQW5" s="380"/>
      <c r="LQX5" s="380"/>
      <c r="LQY5" s="380"/>
      <c r="LQZ5" s="380"/>
      <c r="LRA5" s="380"/>
      <c r="LRB5" s="380"/>
      <c r="LRC5" s="381"/>
      <c r="LRD5" s="379"/>
      <c r="LRE5" s="380"/>
      <c r="LRF5" s="380"/>
      <c r="LRG5" s="380"/>
      <c r="LRH5" s="380"/>
      <c r="LRI5" s="380"/>
      <c r="LRJ5" s="380"/>
      <c r="LRK5" s="380"/>
      <c r="LRL5" s="380"/>
      <c r="LRM5" s="380"/>
      <c r="LRN5" s="380"/>
      <c r="LRO5" s="380"/>
      <c r="LRP5" s="380"/>
      <c r="LRQ5" s="380"/>
      <c r="LRR5" s="380"/>
      <c r="LRS5" s="380"/>
      <c r="LRT5" s="381"/>
      <c r="LRU5" s="379"/>
      <c r="LRV5" s="380"/>
      <c r="LRW5" s="380"/>
      <c r="LRX5" s="380"/>
      <c r="LRY5" s="380"/>
      <c r="LRZ5" s="380"/>
      <c r="LSA5" s="380"/>
      <c r="LSB5" s="380"/>
      <c r="LSC5" s="380"/>
      <c r="LSD5" s="380"/>
      <c r="LSE5" s="380"/>
      <c r="LSF5" s="380"/>
      <c r="LSG5" s="380"/>
      <c r="LSH5" s="380"/>
      <c r="LSI5" s="380"/>
      <c r="LSJ5" s="380"/>
      <c r="LSK5" s="381"/>
      <c r="LSL5" s="379"/>
      <c r="LSM5" s="380"/>
      <c r="LSN5" s="380"/>
      <c r="LSO5" s="380"/>
      <c r="LSP5" s="380"/>
      <c r="LSQ5" s="380"/>
      <c r="LSR5" s="380"/>
      <c r="LSS5" s="380"/>
      <c r="LST5" s="380"/>
      <c r="LSU5" s="380"/>
      <c r="LSV5" s="380"/>
      <c r="LSW5" s="380"/>
      <c r="LSX5" s="380"/>
      <c r="LSY5" s="380"/>
      <c r="LSZ5" s="380"/>
      <c r="LTA5" s="380"/>
      <c r="LTB5" s="381"/>
      <c r="LTC5" s="379"/>
      <c r="LTD5" s="380"/>
      <c r="LTE5" s="380"/>
      <c r="LTF5" s="380"/>
      <c r="LTG5" s="380"/>
      <c r="LTH5" s="380"/>
      <c r="LTI5" s="380"/>
      <c r="LTJ5" s="380"/>
      <c r="LTK5" s="380"/>
      <c r="LTL5" s="380"/>
      <c r="LTM5" s="380"/>
      <c r="LTN5" s="380"/>
      <c r="LTO5" s="380"/>
      <c r="LTP5" s="380"/>
      <c r="LTQ5" s="380"/>
      <c r="LTR5" s="380"/>
      <c r="LTS5" s="381"/>
      <c r="LTT5" s="379"/>
      <c r="LTU5" s="380"/>
      <c r="LTV5" s="380"/>
      <c r="LTW5" s="380"/>
      <c r="LTX5" s="380"/>
      <c r="LTY5" s="380"/>
      <c r="LTZ5" s="380"/>
      <c r="LUA5" s="380"/>
      <c r="LUB5" s="380"/>
      <c r="LUC5" s="380"/>
      <c r="LUD5" s="380"/>
      <c r="LUE5" s="380"/>
      <c r="LUF5" s="380"/>
      <c r="LUG5" s="380"/>
      <c r="LUH5" s="380"/>
      <c r="LUI5" s="380"/>
      <c r="LUJ5" s="381"/>
      <c r="LUK5" s="379"/>
      <c r="LUL5" s="380"/>
      <c r="LUM5" s="380"/>
      <c r="LUN5" s="380"/>
      <c r="LUO5" s="380"/>
      <c r="LUP5" s="380"/>
      <c r="LUQ5" s="380"/>
      <c r="LUR5" s="380"/>
      <c r="LUS5" s="380"/>
      <c r="LUT5" s="380"/>
      <c r="LUU5" s="380"/>
      <c r="LUV5" s="380"/>
      <c r="LUW5" s="380"/>
      <c r="LUX5" s="380"/>
      <c r="LUY5" s="380"/>
      <c r="LUZ5" s="380"/>
      <c r="LVA5" s="381"/>
      <c r="LVB5" s="379"/>
      <c r="LVC5" s="380"/>
      <c r="LVD5" s="380"/>
      <c r="LVE5" s="380"/>
      <c r="LVF5" s="380"/>
      <c r="LVG5" s="380"/>
      <c r="LVH5" s="380"/>
      <c r="LVI5" s="380"/>
      <c r="LVJ5" s="380"/>
      <c r="LVK5" s="380"/>
      <c r="LVL5" s="380"/>
      <c r="LVM5" s="380"/>
      <c r="LVN5" s="380"/>
      <c r="LVO5" s="380"/>
      <c r="LVP5" s="380"/>
      <c r="LVQ5" s="380"/>
      <c r="LVR5" s="381"/>
      <c r="LVS5" s="379"/>
      <c r="LVT5" s="380"/>
      <c r="LVU5" s="380"/>
      <c r="LVV5" s="380"/>
      <c r="LVW5" s="380"/>
      <c r="LVX5" s="380"/>
      <c r="LVY5" s="380"/>
      <c r="LVZ5" s="380"/>
      <c r="LWA5" s="380"/>
      <c r="LWB5" s="380"/>
      <c r="LWC5" s="380"/>
      <c r="LWD5" s="380"/>
      <c r="LWE5" s="380"/>
      <c r="LWF5" s="380"/>
      <c r="LWG5" s="380"/>
      <c r="LWH5" s="380"/>
      <c r="LWI5" s="381"/>
      <c r="LWJ5" s="379"/>
      <c r="LWK5" s="380"/>
      <c r="LWL5" s="380"/>
      <c r="LWM5" s="380"/>
      <c r="LWN5" s="380"/>
      <c r="LWO5" s="380"/>
      <c r="LWP5" s="380"/>
      <c r="LWQ5" s="380"/>
      <c r="LWR5" s="380"/>
      <c r="LWS5" s="380"/>
      <c r="LWT5" s="380"/>
      <c r="LWU5" s="380"/>
      <c r="LWV5" s="380"/>
      <c r="LWW5" s="380"/>
      <c r="LWX5" s="380"/>
      <c r="LWY5" s="380"/>
      <c r="LWZ5" s="381"/>
      <c r="LXA5" s="379"/>
      <c r="LXB5" s="380"/>
      <c r="LXC5" s="380"/>
      <c r="LXD5" s="380"/>
      <c r="LXE5" s="380"/>
      <c r="LXF5" s="380"/>
      <c r="LXG5" s="380"/>
      <c r="LXH5" s="380"/>
      <c r="LXI5" s="380"/>
      <c r="LXJ5" s="380"/>
      <c r="LXK5" s="380"/>
      <c r="LXL5" s="380"/>
      <c r="LXM5" s="380"/>
      <c r="LXN5" s="380"/>
      <c r="LXO5" s="380"/>
      <c r="LXP5" s="380"/>
      <c r="LXQ5" s="381"/>
      <c r="LXR5" s="379"/>
      <c r="LXS5" s="380"/>
      <c r="LXT5" s="380"/>
      <c r="LXU5" s="380"/>
      <c r="LXV5" s="380"/>
      <c r="LXW5" s="380"/>
      <c r="LXX5" s="380"/>
      <c r="LXY5" s="380"/>
      <c r="LXZ5" s="380"/>
      <c r="LYA5" s="380"/>
      <c r="LYB5" s="380"/>
      <c r="LYC5" s="380"/>
      <c r="LYD5" s="380"/>
      <c r="LYE5" s="380"/>
      <c r="LYF5" s="380"/>
      <c r="LYG5" s="380"/>
      <c r="LYH5" s="381"/>
      <c r="LYI5" s="379"/>
      <c r="LYJ5" s="380"/>
      <c r="LYK5" s="380"/>
      <c r="LYL5" s="380"/>
      <c r="LYM5" s="380"/>
      <c r="LYN5" s="380"/>
      <c r="LYO5" s="380"/>
      <c r="LYP5" s="380"/>
      <c r="LYQ5" s="380"/>
      <c r="LYR5" s="380"/>
      <c r="LYS5" s="380"/>
      <c r="LYT5" s="380"/>
      <c r="LYU5" s="380"/>
      <c r="LYV5" s="380"/>
      <c r="LYW5" s="380"/>
      <c r="LYX5" s="380"/>
      <c r="LYY5" s="381"/>
      <c r="LYZ5" s="379"/>
      <c r="LZA5" s="380"/>
      <c r="LZB5" s="380"/>
      <c r="LZC5" s="380"/>
      <c r="LZD5" s="380"/>
      <c r="LZE5" s="380"/>
      <c r="LZF5" s="380"/>
      <c r="LZG5" s="380"/>
      <c r="LZH5" s="380"/>
      <c r="LZI5" s="380"/>
      <c r="LZJ5" s="380"/>
      <c r="LZK5" s="380"/>
      <c r="LZL5" s="380"/>
      <c r="LZM5" s="380"/>
      <c r="LZN5" s="380"/>
      <c r="LZO5" s="380"/>
      <c r="LZP5" s="381"/>
      <c r="LZQ5" s="379"/>
      <c r="LZR5" s="380"/>
      <c r="LZS5" s="380"/>
      <c r="LZT5" s="380"/>
      <c r="LZU5" s="380"/>
      <c r="LZV5" s="380"/>
      <c r="LZW5" s="380"/>
      <c r="LZX5" s="380"/>
      <c r="LZY5" s="380"/>
      <c r="LZZ5" s="380"/>
      <c r="MAA5" s="380"/>
      <c r="MAB5" s="380"/>
      <c r="MAC5" s="380"/>
      <c r="MAD5" s="380"/>
      <c r="MAE5" s="380"/>
      <c r="MAF5" s="380"/>
      <c r="MAG5" s="381"/>
      <c r="MAH5" s="379"/>
      <c r="MAI5" s="380"/>
      <c r="MAJ5" s="380"/>
      <c r="MAK5" s="380"/>
      <c r="MAL5" s="380"/>
      <c r="MAM5" s="380"/>
      <c r="MAN5" s="380"/>
      <c r="MAO5" s="380"/>
      <c r="MAP5" s="380"/>
      <c r="MAQ5" s="380"/>
      <c r="MAR5" s="380"/>
      <c r="MAS5" s="380"/>
      <c r="MAT5" s="380"/>
      <c r="MAU5" s="380"/>
      <c r="MAV5" s="380"/>
      <c r="MAW5" s="380"/>
      <c r="MAX5" s="381"/>
      <c r="MAY5" s="379"/>
      <c r="MAZ5" s="380"/>
      <c r="MBA5" s="380"/>
      <c r="MBB5" s="380"/>
      <c r="MBC5" s="380"/>
      <c r="MBD5" s="380"/>
      <c r="MBE5" s="380"/>
      <c r="MBF5" s="380"/>
      <c r="MBG5" s="380"/>
      <c r="MBH5" s="380"/>
      <c r="MBI5" s="380"/>
      <c r="MBJ5" s="380"/>
      <c r="MBK5" s="380"/>
      <c r="MBL5" s="380"/>
      <c r="MBM5" s="380"/>
      <c r="MBN5" s="380"/>
      <c r="MBO5" s="381"/>
      <c r="MBP5" s="379"/>
      <c r="MBQ5" s="380"/>
      <c r="MBR5" s="380"/>
      <c r="MBS5" s="380"/>
      <c r="MBT5" s="380"/>
      <c r="MBU5" s="380"/>
      <c r="MBV5" s="380"/>
      <c r="MBW5" s="380"/>
      <c r="MBX5" s="380"/>
      <c r="MBY5" s="380"/>
      <c r="MBZ5" s="380"/>
      <c r="MCA5" s="380"/>
      <c r="MCB5" s="380"/>
      <c r="MCC5" s="380"/>
      <c r="MCD5" s="380"/>
      <c r="MCE5" s="380"/>
      <c r="MCF5" s="381"/>
      <c r="MCG5" s="379"/>
      <c r="MCH5" s="380"/>
      <c r="MCI5" s="380"/>
      <c r="MCJ5" s="380"/>
      <c r="MCK5" s="380"/>
      <c r="MCL5" s="380"/>
      <c r="MCM5" s="380"/>
      <c r="MCN5" s="380"/>
      <c r="MCO5" s="380"/>
      <c r="MCP5" s="380"/>
      <c r="MCQ5" s="380"/>
      <c r="MCR5" s="380"/>
      <c r="MCS5" s="380"/>
      <c r="MCT5" s="380"/>
      <c r="MCU5" s="380"/>
      <c r="MCV5" s="380"/>
      <c r="MCW5" s="381"/>
      <c r="MCX5" s="379"/>
      <c r="MCY5" s="380"/>
      <c r="MCZ5" s="380"/>
      <c r="MDA5" s="380"/>
      <c r="MDB5" s="380"/>
      <c r="MDC5" s="380"/>
      <c r="MDD5" s="380"/>
      <c r="MDE5" s="380"/>
      <c r="MDF5" s="380"/>
      <c r="MDG5" s="380"/>
      <c r="MDH5" s="380"/>
      <c r="MDI5" s="380"/>
      <c r="MDJ5" s="380"/>
      <c r="MDK5" s="380"/>
      <c r="MDL5" s="380"/>
      <c r="MDM5" s="380"/>
      <c r="MDN5" s="381"/>
      <c r="MDO5" s="379"/>
      <c r="MDP5" s="380"/>
      <c r="MDQ5" s="380"/>
      <c r="MDR5" s="380"/>
      <c r="MDS5" s="380"/>
      <c r="MDT5" s="380"/>
      <c r="MDU5" s="380"/>
      <c r="MDV5" s="380"/>
      <c r="MDW5" s="380"/>
      <c r="MDX5" s="380"/>
      <c r="MDY5" s="380"/>
      <c r="MDZ5" s="380"/>
      <c r="MEA5" s="380"/>
      <c r="MEB5" s="380"/>
      <c r="MEC5" s="380"/>
      <c r="MED5" s="380"/>
      <c r="MEE5" s="381"/>
      <c r="MEF5" s="379"/>
      <c r="MEG5" s="380"/>
      <c r="MEH5" s="380"/>
      <c r="MEI5" s="380"/>
      <c r="MEJ5" s="380"/>
      <c r="MEK5" s="380"/>
      <c r="MEL5" s="380"/>
      <c r="MEM5" s="380"/>
      <c r="MEN5" s="380"/>
      <c r="MEO5" s="380"/>
      <c r="MEP5" s="380"/>
      <c r="MEQ5" s="380"/>
      <c r="MER5" s="380"/>
      <c r="MES5" s="380"/>
      <c r="MET5" s="380"/>
      <c r="MEU5" s="380"/>
      <c r="MEV5" s="381"/>
      <c r="MEW5" s="379"/>
      <c r="MEX5" s="380"/>
      <c r="MEY5" s="380"/>
      <c r="MEZ5" s="380"/>
      <c r="MFA5" s="380"/>
      <c r="MFB5" s="380"/>
      <c r="MFC5" s="380"/>
      <c r="MFD5" s="380"/>
      <c r="MFE5" s="380"/>
      <c r="MFF5" s="380"/>
      <c r="MFG5" s="380"/>
      <c r="MFH5" s="380"/>
      <c r="MFI5" s="380"/>
      <c r="MFJ5" s="380"/>
      <c r="MFK5" s="380"/>
      <c r="MFL5" s="380"/>
      <c r="MFM5" s="381"/>
      <c r="MFN5" s="379"/>
      <c r="MFO5" s="380"/>
      <c r="MFP5" s="380"/>
      <c r="MFQ5" s="380"/>
      <c r="MFR5" s="380"/>
      <c r="MFS5" s="380"/>
      <c r="MFT5" s="380"/>
      <c r="MFU5" s="380"/>
      <c r="MFV5" s="380"/>
      <c r="MFW5" s="380"/>
      <c r="MFX5" s="380"/>
      <c r="MFY5" s="380"/>
      <c r="MFZ5" s="380"/>
      <c r="MGA5" s="380"/>
      <c r="MGB5" s="380"/>
      <c r="MGC5" s="380"/>
      <c r="MGD5" s="381"/>
      <c r="MGE5" s="379"/>
      <c r="MGF5" s="380"/>
      <c r="MGG5" s="380"/>
      <c r="MGH5" s="380"/>
      <c r="MGI5" s="380"/>
      <c r="MGJ5" s="380"/>
      <c r="MGK5" s="380"/>
      <c r="MGL5" s="380"/>
      <c r="MGM5" s="380"/>
      <c r="MGN5" s="380"/>
      <c r="MGO5" s="380"/>
      <c r="MGP5" s="380"/>
      <c r="MGQ5" s="380"/>
      <c r="MGR5" s="380"/>
      <c r="MGS5" s="380"/>
      <c r="MGT5" s="380"/>
      <c r="MGU5" s="381"/>
      <c r="MGV5" s="379"/>
      <c r="MGW5" s="380"/>
      <c r="MGX5" s="380"/>
      <c r="MGY5" s="380"/>
      <c r="MGZ5" s="380"/>
      <c r="MHA5" s="380"/>
      <c r="MHB5" s="380"/>
      <c r="MHC5" s="380"/>
      <c r="MHD5" s="380"/>
      <c r="MHE5" s="380"/>
      <c r="MHF5" s="380"/>
      <c r="MHG5" s="380"/>
      <c r="MHH5" s="380"/>
      <c r="MHI5" s="380"/>
      <c r="MHJ5" s="380"/>
      <c r="MHK5" s="380"/>
      <c r="MHL5" s="381"/>
      <c r="MHM5" s="379"/>
      <c r="MHN5" s="380"/>
      <c r="MHO5" s="380"/>
      <c r="MHP5" s="380"/>
      <c r="MHQ5" s="380"/>
      <c r="MHR5" s="380"/>
      <c r="MHS5" s="380"/>
      <c r="MHT5" s="380"/>
      <c r="MHU5" s="380"/>
      <c r="MHV5" s="380"/>
      <c r="MHW5" s="380"/>
      <c r="MHX5" s="380"/>
      <c r="MHY5" s="380"/>
      <c r="MHZ5" s="380"/>
      <c r="MIA5" s="380"/>
      <c r="MIB5" s="380"/>
      <c r="MIC5" s="381"/>
      <c r="MID5" s="379"/>
      <c r="MIE5" s="380"/>
      <c r="MIF5" s="380"/>
      <c r="MIG5" s="380"/>
      <c r="MIH5" s="380"/>
      <c r="MII5" s="380"/>
      <c r="MIJ5" s="380"/>
      <c r="MIK5" s="380"/>
      <c r="MIL5" s="380"/>
      <c r="MIM5" s="380"/>
      <c r="MIN5" s="380"/>
      <c r="MIO5" s="380"/>
      <c r="MIP5" s="380"/>
      <c r="MIQ5" s="380"/>
      <c r="MIR5" s="380"/>
      <c r="MIS5" s="380"/>
      <c r="MIT5" s="381"/>
      <c r="MIU5" s="379"/>
      <c r="MIV5" s="380"/>
      <c r="MIW5" s="380"/>
      <c r="MIX5" s="380"/>
      <c r="MIY5" s="380"/>
      <c r="MIZ5" s="380"/>
      <c r="MJA5" s="380"/>
      <c r="MJB5" s="380"/>
      <c r="MJC5" s="380"/>
      <c r="MJD5" s="380"/>
      <c r="MJE5" s="380"/>
      <c r="MJF5" s="380"/>
      <c r="MJG5" s="380"/>
      <c r="MJH5" s="380"/>
      <c r="MJI5" s="380"/>
      <c r="MJJ5" s="380"/>
      <c r="MJK5" s="381"/>
      <c r="MJL5" s="379"/>
      <c r="MJM5" s="380"/>
      <c r="MJN5" s="380"/>
      <c r="MJO5" s="380"/>
      <c r="MJP5" s="380"/>
      <c r="MJQ5" s="380"/>
      <c r="MJR5" s="380"/>
      <c r="MJS5" s="380"/>
      <c r="MJT5" s="380"/>
      <c r="MJU5" s="380"/>
      <c r="MJV5" s="380"/>
      <c r="MJW5" s="380"/>
      <c r="MJX5" s="380"/>
      <c r="MJY5" s="380"/>
      <c r="MJZ5" s="380"/>
      <c r="MKA5" s="380"/>
      <c r="MKB5" s="381"/>
      <c r="MKC5" s="379"/>
      <c r="MKD5" s="380"/>
      <c r="MKE5" s="380"/>
      <c r="MKF5" s="380"/>
      <c r="MKG5" s="380"/>
      <c r="MKH5" s="380"/>
      <c r="MKI5" s="380"/>
      <c r="MKJ5" s="380"/>
      <c r="MKK5" s="380"/>
      <c r="MKL5" s="380"/>
      <c r="MKM5" s="380"/>
      <c r="MKN5" s="380"/>
      <c r="MKO5" s="380"/>
      <c r="MKP5" s="380"/>
      <c r="MKQ5" s="380"/>
      <c r="MKR5" s="380"/>
      <c r="MKS5" s="381"/>
      <c r="MKT5" s="379"/>
      <c r="MKU5" s="380"/>
      <c r="MKV5" s="380"/>
      <c r="MKW5" s="380"/>
      <c r="MKX5" s="380"/>
      <c r="MKY5" s="380"/>
      <c r="MKZ5" s="380"/>
      <c r="MLA5" s="380"/>
      <c r="MLB5" s="380"/>
      <c r="MLC5" s="380"/>
      <c r="MLD5" s="380"/>
      <c r="MLE5" s="380"/>
      <c r="MLF5" s="380"/>
      <c r="MLG5" s="380"/>
      <c r="MLH5" s="380"/>
      <c r="MLI5" s="380"/>
      <c r="MLJ5" s="381"/>
      <c r="MLK5" s="379"/>
      <c r="MLL5" s="380"/>
      <c r="MLM5" s="380"/>
      <c r="MLN5" s="380"/>
      <c r="MLO5" s="380"/>
      <c r="MLP5" s="380"/>
      <c r="MLQ5" s="380"/>
      <c r="MLR5" s="380"/>
      <c r="MLS5" s="380"/>
      <c r="MLT5" s="380"/>
      <c r="MLU5" s="380"/>
      <c r="MLV5" s="380"/>
      <c r="MLW5" s="380"/>
      <c r="MLX5" s="380"/>
      <c r="MLY5" s="380"/>
      <c r="MLZ5" s="380"/>
      <c r="MMA5" s="381"/>
      <c r="MMB5" s="379"/>
      <c r="MMC5" s="380"/>
      <c r="MMD5" s="380"/>
      <c r="MME5" s="380"/>
      <c r="MMF5" s="380"/>
      <c r="MMG5" s="380"/>
      <c r="MMH5" s="380"/>
      <c r="MMI5" s="380"/>
      <c r="MMJ5" s="380"/>
      <c r="MMK5" s="380"/>
      <c r="MML5" s="380"/>
      <c r="MMM5" s="380"/>
      <c r="MMN5" s="380"/>
      <c r="MMO5" s="380"/>
      <c r="MMP5" s="380"/>
      <c r="MMQ5" s="380"/>
      <c r="MMR5" s="381"/>
      <c r="MMS5" s="379"/>
      <c r="MMT5" s="380"/>
      <c r="MMU5" s="380"/>
      <c r="MMV5" s="380"/>
      <c r="MMW5" s="380"/>
      <c r="MMX5" s="380"/>
      <c r="MMY5" s="380"/>
      <c r="MMZ5" s="380"/>
      <c r="MNA5" s="380"/>
      <c r="MNB5" s="380"/>
      <c r="MNC5" s="380"/>
      <c r="MND5" s="380"/>
      <c r="MNE5" s="380"/>
      <c r="MNF5" s="380"/>
      <c r="MNG5" s="380"/>
      <c r="MNH5" s="380"/>
      <c r="MNI5" s="381"/>
      <c r="MNJ5" s="379"/>
      <c r="MNK5" s="380"/>
      <c r="MNL5" s="380"/>
      <c r="MNM5" s="380"/>
      <c r="MNN5" s="380"/>
      <c r="MNO5" s="380"/>
      <c r="MNP5" s="380"/>
      <c r="MNQ5" s="380"/>
      <c r="MNR5" s="380"/>
      <c r="MNS5" s="380"/>
      <c r="MNT5" s="380"/>
      <c r="MNU5" s="380"/>
      <c r="MNV5" s="380"/>
      <c r="MNW5" s="380"/>
      <c r="MNX5" s="380"/>
      <c r="MNY5" s="380"/>
      <c r="MNZ5" s="381"/>
      <c r="MOA5" s="379"/>
      <c r="MOB5" s="380"/>
      <c r="MOC5" s="380"/>
      <c r="MOD5" s="380"/>
      <c r="MOE5" s="380"/>
      <c r="MOF5" s="380"/>
      <c r="MOG5" s="380"/>
      <c r="MOH5" s="380"/>
      <c r="MOI5" s="380"/>
      <c r="MOJ5" s="380"/>
      <c r="MOK5" s="380"/>
      <c r="MOL5" s="380"/>
      <c r="MOM5" s="380"/>
      <c r="MON5" s="380"/>
      <c r="MOO5" s="380"/>
      <c r="MOP5" s="380"/>
      <c r="MOQ5" s="381"/>
      <c r="MOR5" s="379"/>
      <c r="MOS5" s="380"/>
      <c r="MOT5" s="380"/>
      <c r="MOU5" s="380"/>
      <c r="MOV5" s="380"/>
      <c r="MOW5" s="380"/>
      <c r="MOX5" s="380"/>
      <c r="MOY5" s="380"/>
      <c r="MOZ5" s="380"/>
      <c r="MPA5" s="380"/>
      <c r="MPB5" s="380"/>
      <c r="MPC5" s="380"/>
      <c r="MPD5" s="380"/>
      <c r="MPE5" s="380"/>
      <c r="MPF5" s="380"/>
      <c r="MPG5" s="380"/>
      <c r="MPH5" s="381"/>
      <c r="MPI5" s="379"/>
      <c r="MPJ5" s="380"/>
      <c r="MPK5" s="380"/>
      <c r="MPL5" s="380"/>
      <c r="MPM5" s="380"/>
      <c r="MPN5" s="380"/>
      <c r="MPO5" s="380"/>
      <c r="MPP5" s="380"/>
      <c r="MPQ5" s="380"/>
      <c r="MPR5" s="380"/>
      <c r="MPS5" s="380"/>
      <c r="MPT5" s="380"/>
      <c r="MPU5" s="380"/>
      <c r="MPV5" s="380"/>
      <c r="MPW5" s="380"/>
      <c r="MPX5" s="380"/>
      <c r="MPY5" s="381"/>
      <c r="MPZ5" s="379"/>
      <c r="MQA5" s="380"/>
      <c r="MQB5" s="380"/>
      <c r="MQC5" s="380"/>
      <c r="MQD5" s="380"/>
      <c r="MQE5" s="380"/>
      <c r="MQF5" s="380"/>
      <c r="MQG5" s="380"/>
      <c r="MQH5" s="380"/>
      <c r="MQI5" s="380"/>
      <c r="MQJ5" s="380"/>
      <c r="MQK5" s="380"/>
      <c r="MQL5" s="380"/>
      <c r="MQM5" s="380"/>
      <c r="MQN5" s="380"/>
      <c r="MQO5" s="380"/>
      <c r="MQP5" s="381"/>
      <c r="MQQ5" s="379"/>
      <c r="MQR5" s="380"/>
      <c r="MQS5" s="380"/>
      <c r="MQT5" s="380"/>
      <c r="MQU5" s="380"/>
      <c r="MQV5" s="380"/>
      <c r="MQW5" s="380"/>
      <c r="MQX5" s="380"/>
      <c r="MQY5" s="380"/>
      <c r="MQZ5" s="380"/>
      <c r="MRA5" s="380"/>
      <c r="MRB5" s="380"/>
      <c r="MRC5" s="380"/>
      <c r="MRD5" s="380"/>
      <c r="MRE5" s="380"/>
      <c r="MRF5" s="380"/>
      <c r="MRG5" s="381"/>
      <c r="MRH5" s="379"/>
      <c r="MRI5" s="380"/>
      <c r="MRJ5" s="380"/>
      <c r="MRK5" s="380"/>
      <c r="MRL5" s="380"/>
      <c r="MRM5" s="380"/>
      <c r="MRN5" s="380"/>
      <c r="MRO5" s="380"/>
      <c r="MRP5" s="380"/>
      <c r="MRQ5" s="380"/>
      <c r="MRR5" s="380"/>
      <c r="MRS5" s="380"/>
      <c r="MRT5" s="380"/>
      <c r="MRU5" s="380"/>
      <c r="MRV5" s="380"/>
      <c r="MRW5" s="380"/>
      <c r="MRX5" s="381"/>
      <c r="MRY5" s="379"/>
      <c r="MRZ5" s="380"/>
      <c r="MSA5" s="380"/>
      <c r="MSB5" s="380"/>
      <c r="MSC5" s="380"/>
      <c r="MSD5" s="380"/>
      <c r="MSE5" s="380"/>
      <c r="MSF5" s="380"/>
      <c r="MSG5" s="380"/>
      <c r="MSH5" s="380"/>
      <c r="MSI5" s="380"/>
      <c r="MSJ5" s="380"/>
      <c r="MSK5" s="380"/>
      <c r="MSL5" s="380"/>
      <c r="MSM5" s="380"/>
      <c r="MSN5" s="380"/>
      <c r="MSO5" s="381"/>
      <c r="MSP5" s="379"/>
      <c r="MSQ5" s="380"/>
      <c r="MSR5" s="380"/>
      <c r="MSS5" s="380"/>
      <c r="MST5" s="380"/>
      <c r="MSU5" s="380"/>
      <c r="MSV5" s="380"/>
      <c r="MSW5" s="380"/>
      <c r="MSX5" s="380"/>
      <c r="MSY5" s="380"/>
      <c r="MSZ5" s="380"/>
      <c r="MTA5" s="380"/>
      <c r="MTB5" s="380"/>
      <c r="MTC5" s="380"/>
      <c r="MTD5" s="380"/>
      <c r="MTE5" s="380"/>
      <c r="MTF5" s="381"/>
      <c r="MTG5" s="379"/>
      <c r="MTH5" s="380"/>
      <c r="MTI5" s="380"/>
      <c r="MTJ5" s="380"/>
      <c r="MTK5" s="380"/>
      <c r="MTL5" s="380"/>
      <c r="MTM5" s="380"/>
      <c r="MTN5" s="380"/>
      <c r="MTO5" s="380"/>
      <c r="MTP5" s="380"/>
      <c r="MTQ5" s="380"/>
      <c r="MTR5" s="380"/>
      <c r="MTS5" s="380"/>
      <c r="MTT5" s="380"/>
      <c r="MTU5" s="380"/>
      <c r="MTV5" s="380"/>
      <c r="MTW5" s="381"/>
      <c r="MTX5" s="379"/>
      <c r="MTY5" s="380"/>
      <c r="MTZ5" s="380"/>
      <c r="MUA5" s="380"/>
      <c r="MUB5" s="380"/>
      <c r="MUC5" s="380"/>
      <c r="MUD5" s="380"/>
      <c r="MUE5" s="380"/>
      <c r="MUF5" s="380"/>
      <c r="MUG5" s="380"/>
      <c r="MUH5" s="380"/>
      <c r="MUI5" s="380"/>
      <c r="MUJ5" s="380"/>
      <c r="MUK5" s="380"/>
      <c r="MUL5" s="380"/>
      <c r="MUM5" s="380"/>
      <c r="MUN5" s="381"/>
      <c r="MUO5" s="379"/>
      <c r="MUP5" s="380"/>
      <c r="MUQ5" s="380"/>
      <c r="MUR5" s="380"/>
      <c r="MUS5" s="380"/>
      <c r="MUT5" s="380"/>
      <c r="MUU5" s="380"/>
      <c r="MUV5" s="380"/>
      <c r="MUW5" s="380"/>
      <c r="MUX5" s="380"/>
      <c r="MUY5" s="380"/>
      <c r="MUZ5" s="380"/>
      <c r="MVA5" s="380"/>
      <c r="MVB5" s="380"/>
      <c r="MVC5" s="380"/>
      <c r="MVD5" s="380"/>
      <c r="MVE5" s="381"/>
      <c r="MVF5" s="379"/>
      <c r="MVG5" s="380"/>
      <c r="MVH5" s="380"/>
      <c r="MVI5" s="380"/>
      <c r="MVJ5" s="380"/>
      <c r="MVK5" s="380"/>
      <c r="MVL5" s="380"/>
      <c r="MVM5" s="380"/>
      <c r="MVN5" s="380"/>
      <c r="MVO5" s="380"/>
      <c r="MVP5" s="380"/>
      <c r="MVQ5" s="380"/>
      <c r="MVR5" s="380"/>
      <c r="MVS5" s="380"/>
      <c r="MVT5" s="380"/>
      <c r="MVU5" s="380"/>
      <c r="MVV5" s="381"/>
      <c r="MVW5" s="379"/>
      <c r="MVX5" s="380"/>
      <c r="MVY5" s="380"/>
      <c r="MVZ5" s="380"/>
      <c r="MWA5" s="380"/>
      <c r="MWB5" s="380"/>
      <c r="MWC5" s="380"/>
      <c r="MWD5" s="380"/>
      <c r="MWE5" s="380"/>
      <c r="MWF5" s="380"/>
      <c r="MWG5" s="380"/>
      <c r="MWH5" s="380"/>
      <c r="MWI5" s="380"/>
      <c r="MWJ5" s="380"/>
      <c r="MWK5" s="380"/>
      <c r="MWL5" s="380"/>
      <c r="MWM5" s="381"/>
      <c r="MWN5" s="379"/>
      <c r="MWO5" s="380"/>
      <c r="MWP5" s="380"/>
      <c r="MWQ5" s="380"/>
      <c r="MWR5" s="380"/>
      <c r="MWS5" s="380"/>
      <c r="MWT5" s="380"/>
      <c r="MWU5" s="380"/>
      <c r="MWV5" s="380"/>
      <c r="MWW5" s="380"/>
      <c r="MWX5" s="380"/>
      <c r="MWY5" s="380"/>
      <c r="MWZ5" s="380"/>
      <c r="MXA5" s="380"/>
      <c r="MXB5" s="380"/>
      <c r="MXC5" s="380"/>
      <c r="MXD5" s="381"/>
      <c r="MXE5" s="379"/>
      <c r="MXF5" s="380"/>
      <c r="MXG5" s="380"/>
      <c r="MXH5" s="380"/>
      <c r="MXI5" s="380"/>
      <c r="MXJ5" s="380"/>
      <c r="MXK5" s="380"/>
      <c r="MXL5" s="380"/>
      <c r="MXM5" s="380"/>
      <c r="MXN5" s="380"/>
      <c r="MXO5" s="380"/>
      <c r="MXP5" s="380"/>
      <c r="MXQ5" s="380"/>
      <c r="MXR5" s="380"/>
      <c r="MXS5" s="380"/>
      <c r="MXT5" s="380"/>
      <c r="MXU5" s="381"/>
      <c r="MXV5" s="379"/>
      <c r="MXW5" s="380"/>
      <c r="MXX5" s="380"/>
      <c r="MXY5" s="380"/>
      <c r="MXZ5" s="380"/>
      <c r="MYA5" s="380"/>
      <c r="MYB5" s="380"/>
      <c r="MYC5" s="380"/>
      <c r="MYD5" s="380"/>
      <c r="MYE5" s="380"/>
      <c r="MYF5" s="380"/>
      <c r="MYG5" s="380"/>
      <c r="MYH5" s="380"/>
      <c r="MYI5" s="380"/>
      <c r="MYJ5" s="380"/>
      <c r="MYK5" s="380"/>
      <c r="MYL5" s="381"/>
      <c r="MYM5" s="379"/>
      <c r="MYN5" s="380"/>
      <c r="MYO5" s="380"/>
      <c r="MYP5" s="380"/>
      <c r="MYQ5" s="380"/>
      <c r="MYR5" s="380"/>
      <c r="MYS5" s="380"/>
      <c r="MYT5" s="380"/>
      <c r="MYU5" s="380"/>
      <c r="MYV5" s="380"/>
      <c r="MYW5" s="380"/>
      <c r="MYX5" s="380"/>
      <c r="MYY5" s="380"/>
      <c r="MYZ5" s="380"/>
      <c r="MZA5" s="380"/>
      <c r="MZB5" s="380"/>
      <c r="MZC5" s="381"/>
      <c r="MZD5" s="379"/>
      <c r="MZE5" s="380"/>
      <c r="MZF5" s="380"/>
      <c r="MZG5" s="380"/>
      <c r="MZH5" s="380"/>
      <c r="MZI5" s="380"/>
      <c r="MZJ5" s="380"/>
      <c r="MZK5" s="380"/>
      <c r="MZL5" s="380"/>
      <c r="MZM5" s="380"/>
      <c r="MZN5" s="380"/>
      <c r="MZO5" s="380"/>
      <c r="MZP5" s="380"/>
      <c r="MZQ5" s="380"/>
      <c r="MZR5" s="380"/>
      <c r="MZS5" s="380"/>
      <c r="MZT5" s="381"/>
      <c r="MZU5" s="379"/>
      <c r="MZV5" s="380"/>
      <c r="MZW5" s="380"/>
      <c r="MZX5" s="380"/>
      <c r="MZY5" s="380"/>
      <c r="MZZ5" s="380"/>
      <c r="NAA5" s="380"/>
      <c r="NAB5" s="380"/>
      <c r="NAC5" s="380"/>
      <c r="NAD5" s="380"/>
      <c r="NAE5" s="380"/>
      <c r="NAF5" s="380"/>
      <c r="NAG5" s="380"/>
      <c r="NAH5" s="380"/>
      <c r="NAI5" s="380"/>
      <c r="NAJ5" s="380"/>
      <c r="NAK5" s="381"/>
      <c r="NAL5" s="379"/>
      <c r="NAM5" s="380"/>
      <c r="NAN5" s="380"/>
      <c r="NAO5" s="380"/>
      <c r="NAP5" s="380"/>
      <c r="NAQ5" s="380"/>
      <c r="NAR5" s="380"/>
      <c r="NAS5" s="380"/>
      <c r="NAT5" s="380"/>
      <c r="NAU5" s="380"/>
      <c r="NAV5" s="380"/>
      <c r="NAW5" s="380"/>
      <c r="NAX5" s="380"/>
      <c r="NAY5" s="380"/>
      <c r="NAZ5" s="380"/>
      <c r="NBA5" s="380"/>
      <c r="NBB5" s="381"/>
      <c r="NBC5" s="379"/>
      <c r="NBD5" s="380"/>
      <c r="NBE5" s="380"/>
      <c r="NBF5" s="380"/>
      <c r="NBG5" s="380"/>
      <c r="NBH5" s="380"/>
      <c r="NBI5" s="380"/>
      <c r="NBJ5" s="380"/>
      <c r="NBK5" s="380"/>
      <c r="NBL5" s="380"/>
      <c r="NBM5" s="380"/>
      <c r="NBN5" s="380"/>
      <c r="NBO5" s="380"/>
      <c r="NBP5" s="380"/>
      <c r="NBQ5" s="380"/>
      <c r="NBR5" s="380"/>
      <c r="NBS5" s="381"/>
      <c r="NBT5" s="379"/>
      <c r="NBU5" s="380"/>
      <c r="NBV5" s="380"/>
      <c r="NBW5" s="380"/>
      <c r="NBX5" s="380"/>
      <c r="NBY5" s="380"/>
      <c r="NBZ5" s="380"/>
      <c r="NCA5" s="380"/>
      <c r="NCB5" s="380"/>
      <c r="NCC5" s="380"/>
      <c r="NCD5" s="380"/>
      <c r="NCE5" s="380"/>
      <c r="NCF5" s="380"/>
      <c r="NCG5" s="380"/>
      <c r="NCH5" s="380"/>
      <c r="NCI5" s="380"/>
      <c r="NCJ5" s="381"/>
      <c r="NCK5" s="379"/>
      <c r="NCL5" s="380"/>
      <c r="NCM5" s="380"/>
      <c r="NCN5" s="380"/>
      <c r="NCO5" s="380"/>
      <c r="NCP5" s="380"/>
      <c r="NCQ5" s="380"/>
      <c r="NCR5" s="380"/>
      <c r="NCS5" s="380"/>
      <c r="NCT5" s="380"/>
      <c r="NCU5" s="380"/>
      <c r="NCV5" s="380"/>
      <c r="NCW5" s="380"/>
      <c r="NCX5" s="380"/>
      <c r="NCY5" s="380"/>
      <c r="NCZ5" s="380"/>
      <c r="NDA5" s="381"/>
      <c r="NDB5" s="379"/>
      <c r="NDC5" s="380"/>
      <c r="NDD5" s="380"/>
      <c r="NDE5" s="380"/>
      <c r="NDF5" s="380"/>
      <c r="NDG5" s="380"/>
      <c r="NDH5" s="380"/>
      <c r="NDI5" s="380"/>
      <c r="NDJ5" s="380"/>
      <c r="NDK5" s="380"/>
      <c r="NDL5" s="380"/>
      <c r="NDM5" s="380"/>
      <c r="NDN5" s="380"/>
      <c r="NDO5" s="380"/>
      <c r="NDP5" s="380"/>
      <c r="NDQ5" s="380"/>
      <c r="NDR5" s="381"/>
      <c r="NDS5" s="379"/>
      <c r="NDT5" s="380"/>
      <c r="NDU5" s="380"/>
      <c r="NDV5" s="380"/>
      <c r="NDW5" s="380"/>
      <c r="NDX5" s="380"/>
      <c r="NDY5" s="380"/>
      <c r="NDZ5" s="380"/>
      <c r="NEA5" s="380"/>
      <c r="NEB5" s="380"/>
      <c r="NEC5" s="380"/>
      <c r="NED5" s="380"/>
      <c r="NEE5" s="380"/>
      <c r="NEF5" s="380"/>
      <c r="NEG5" s="380"/>
      <c r="NEH5" s="380"/>
      <c r="NEI5" s="381"/>
      <c r="NEJ5" s="379"/>
      <c r="NEK5" s="380"/>
      <c r="NEL5" s="380"/>
      <c r="NEM5" s="380"/>
      <c r="NEN5" s="380"/>
      <c r="NEO5" s="380"/>
      <c r="NEP5" s="380"/>
      <c r="NEQ5" s="380"/>
      <c r="NER5" s="380"/>
      <c r="NES5" s="380"/>
      <c r="NET5" s="380"/>
      <c r="NEU5" s="380"/>
      <c r="NEV5" s="380"/>
      <c r="NEW5" s="380"/>
      <c r="NEX5" s="380"/>
      <c r="NEY5" s="380"/>
      <c r="NEZ5" s="381"/>
      <c r="NFA5" s="379"/>
      <c r="NFB5" s="380"/>
      <c r="NFC5" s="380"/>
      <c r="NFD5" s="380"/>
      <c r="NFE5" s="380"/>
      <c r="NFF5" s="380"/>
      <c r="NFG5" s="380"/>
      <c r="NFH5" s="380"/>
      <c r="NFI5" s="380"/>
      <c r="NFJ5" s="380"/>
      <c r="NFK5" s="380"/>
      <c r="NFL5" s="380"/>
      <c r="NFM5" s="380"/>
      <c r="NFN5" s="380"/>
      <c r="NFO5" s="380"/>
      <c r="NFP5" s="380"/>
      <c r="NFQ5" s="381"/>
      <c r="NFR5" s="379"/>
      <c r="NFS5" s="380"/>
      <c r="NFT5" s="380"/>
      <c r="NFU5" s="380"/>
      <c r="NFV5" s="380"/>
      <c r="NFW5" s="380"/>
      <c r="NFX5" s="380"/>
      <c r="NFY5" s="380"/>
      <c r="NFZ5" s="380"/>
      <c r="NGA5" s="380"/>
      <c r="NGB5" s="380"/>
      <c r="NGC5" s="380"/>
      <c r="NGD5" s="380"/>
      <c r="NGE5" s="380"/>
      <c r="NGF5" s="380"/>
      <c r="NGG5" s="380"/>
      <c r="NGH5" s="381"/>
      <c r="NGI5" s="379"/>
      <c r="NGJ5" s="380"/>
      <c r="NGK5" s="380"/>
      <c r="NGL5" s="380"/>
      <c r="NGM5" s="380"/>
      <c r="NGN5" s="380"/>
      <c r="NGO5" s="380"/>
      <c r="NGP5" s="380"/>
      <c r="NGQ5" s="380"/>
      <c r="NGR5" s="380"/>
      <c r="NGS5" s="380"/>
      <c r="NGT5" s="380"/>
      <c r="NGU5" s="380"/>
      <c r="NGV5" s="380"/>
      <c r="NGW5" s="380"/>
      <c r="NGX5" s="380"/>
      <c r="NGY5" s="381"/>
      <c r="NGZ5" s="379"/>
      <c r="NHA5" s="380"/>
      <c r="NHB5" s="380"/>
      <c r="NHC5" s="380"/>
      <c r="NHD5" s="380"/>
      <c r="NHE5" s="380"/>
      <c r="NHF5" s="380"/>
      <c r="NHG5" s="380"/>
      <c r="NHH5" s="380"/>
      <c r="NHI5" s="380"/>
      <c r="NHJ5" s="380"/>
      <c r="NHK5" s="380"/>
      <c r="NHL5" s="380"/>
      <c r="NHM5" s="380"/>
      <c r="NHN5" s="380"/>
      <c r="NHO5" s="380"/>
      <c r="NHP5" s="381"/>
      <c r="NHQ5" s="379"/>
      <c r="NHR5" s="380"/>
      <c r="NHS5" s="380"/>
      <c r="NHT5" s="380"/>
      <c r="NHU5" s="380"/>
      <c r="NHV5" s="380"/>
      <c r="NHW5" s="380"/>
      <c r="NHX5" s="380"/>
      <c r="NHY5" s="380"/>
      <c r="NHZ5" s="380"/>
      <c r="NIA5" s="380"/>
      <c r="NIB5" s="380"/>
      <c r="NIC5" s="380"/>
      <c r="NID5" s="380"/>
      <c r="NIE5" s="380"/>
      <c r="NIF5" s="380"/>
      <c r="NIG5" s="381"/>
      <c r="NIH5" s="379"/>
      <c r="NII5" s="380"/>
      <c r="NIJ5" s="380"/>
      <c r="NIK5" s="380"/>
      <c r="NIL5" s="380"/>
      <c r="NIM5" s="380"/>
      <c r="NIN5" s="380"/>
      <c r="NIO5" s="380"/>
      <c r="NIP5" s="380"/>
      <c r="NIQ5" s="380"/>
      <c r="NIR5" s="380"/>
      <c r="NIS5" s="380"/>
      <c r="NIT5" s="380"/>
      <c r="NIU5" s="380"/>
      <c r="NIV5" s="380"/>
      <c r="NIW5" s="380"/>
      <c r="NIX5" s="381"/>
      <c r="NIY5" s="379"/>
      <c r="NIZ5" s="380"/>
      <c r="NJA5" s="380"/>
      <c r="NJB5" s="380"/>
      <c r="NJC5" s="380"/>
      <c r="NJD5" s="380"/>
      <c r="NJE5" s="380"/>
      <c r="NJF5" s="380"/>
      <c r="NJG5" s="380"/>
      <c r="NJH5" s="380"/>
      <c r="NJI5" s="380"/>
      <c r="NJJ5" s="380"/>
      <c r="NJK5" s="380"/>
      <c r="NJL5" s="380"/>
      <c r="NJM5" s="380"/>
      <c r="NJN5" s="380"/>
      <c r="NJO5" s="381"/>
      <c r="NJP5" s="379"/>
      <c r="NJQ5" s="380"/>
      <c r="NJR5" s="380"/>
      <c r="NJS5" s="380"/>
      <c r="NJT5" s="380"/>
      <c r="NJU5" s="380"/>
      <c r="NJV5" s="380"/>
      <c r="NJW5" s="380"/>
      <c r="NJX5" s="380"/>
      <c r="NJY5" s="380"/>
      <c r="NJZ5" s="380"/>
      <c r="NKA5" s="380"/>
      <c r="NKB5" s="380"/>
      <c r="NKC5" s="380"/>
      <c r="NKD5" s="380"/>
      <c r="NKE5" s="380"/>
      <c r="NKF5" s="381"/>
      <c r="NKG5" s="379"/>
      <c r="NKH5" s="380"/>
      <c r="NKI5" s="380"/>
      <c r="NKJ5" s="380"/>
      <c r="NKK5" s="380"/>
      <c r="NKL5" s="380"/>
      <c r="NKM5" s="380"/>
      <c r="NKN5" s="380"/>
      <c r="NKO5" s="380"/>
      <c r="NKP5" s="380"/>
      <c r="NKQ5" s="380"/>
      <c r="NKR5" s="380"/>
      <c r="NKS5" s="380"/>
      <c r="NKT5" s="380"/>
      <c r="NKU5" s="380"/>
      <c r="NKV5" s="380"/>
      <c r="NKW5" s="381"/>
      <c r="NKX5" s="379"/>
      <c r="NKY5" s="380"/>
      <c r="NKZ5" s="380"/>
      <c r="NLA5" s="380"/>
      <c r="NLB5" s="380"/>
      <c r="NLC5" s="380"/>
      <c r="NLD5" s="380"/>
      <c r="NLE5" s="380"/>
      <c r="NLF5" s="380"/>
      <c r="NLG5" s="380"/>
      <c r="NLH5" s="380"/>
      <c r="NLI5" s="380"/>
      <c r="NLJ5" s="380"/>
      <c r="NLK5" s="380"/>
      <c r="NLL5" s="380"/>
      <c r="NLM5" s="380"/>
      <c r="NLN5" s="381"/>
      <c r="NLO5" s="379"/>
      <c r="NLP5" s="380"/>
      <c r="NLQ5" s="380"/>
      <c r="NLR5" s="380"/>
      <c r="NLS5" s="380"/>
      <c r="NLT5" s="380"/>
      <c r="NLU5" s="380"/>
      <c r="NLV5" s="380"/>
      <c r="NLW5" s="380"/>
      <c r="NLX5" s="380"/>
      <c r="NLY5" s="380"/>
      <c r="NLZ5" s="380"/>
      <c r="NMA5" s="380"/>
      <c r="NMB5" s="380"/>
      <c r="NMC5" s="380"/>
      <c r="NMD5" s="380"/>
      <c r="NME5" s="381"/>
      <c r="NMF5" s="379"/>
      <c r="NMG5" s="380"/>
      <c r="NMH5" s="380"/>
      <c r="NMI5" s="380"/>
      <c r="NMJ5" s="380"/>
      <c r="NMK5" s="380"/>
      <c r="NML5" s="380"/>
      <c r="NMM5" s="380"/>
      <c r="NMN5" s="380"/>
      <c r="NMO5" s="380"/>
      <c r="NMP5" s="380"/>
      <c r="NMQ5" s="380"/>
      <c r="NMR5" s="380"/>
      <c r="NMS5" s="380"/>
      <c r="NMT5" s="380"/>
      <c r="NMU5" s="380"/>
      <c r="NMV5" s="381"/>
      <c r="NMW5" s="379"/>
      <c r="NMX5" s="380"/>
      <c r="NMY5" s="380"/>
      <c r="NMZ5" s="380"/>
      <c r="NNA5" s="380"/>
      <c r="NNB5" s="380"/>
      <c r="NNC5" s="380"/>
      <c r="NND5" s="380"/>
      <c r="NNE5" s="380"/>
      <c r="NNF5" s="380"/>
      <c r="NNG5" s="380"/>
      <c r="NNH5" s="380"/>
      <c r="NNI5" s="380"/>
      <c r="NNJ5" s="380"/>
      <c r="NNK5" s="380"/>
      <c r="NNL5" s="380"/>
      <c r="NNM5" s="381"/>
      <c r="NNN5" s="379"/>
      <c r="NNO5" s="380"/>
      <c r="NNP5" s="380"/>
      <c r="NNQ5" s="380"/>
      <c r="NNR5" s="380"/>
      <c r="NNS5" s="380"/>
      <c r="NNT5" s="380"/>
      <c r="NNU5" s="380"/>
      <c r="NNV5" s="380"/>
      <c r="NNW5" s="380"/>
      <c r="NNX5" s="380"/>
      <c r="NNY5" s="380"/>
      <c r="NNZ5" s="380"/>
      <c r="NOA5" s="380"/>
      <c r="NOB5" s="380"/>
      <c r="NOC5" s="380"/>
      <c r="NOD5" s="381"/>
      <c r="NOE5" s="379"/>
      <c r="NOF5" s="380"/>
      <c r="NOG5" s="380"/>
      <c r="NOH5" s="380"/>
      <c r="NOI5" s="380"/>
      <c r="NOJ5" s="380"/>
      <c r="NOK5" s="380"/>
      <c r="NOL5" s="380"/>
      <c r="NOM5" s="380"/>
      <c r="NON5" s="380"/>
      <c r="NOO5" s="380"/>
      <c r="NOP5" s="380"/>
      <c r="NOQ5" s="380"/>
      <c r="NOR5" s="380"/>
      <c r="NOS5" s="380"/>
      <c r="NOT5" s="380"/>
      <c r="NOU5" s="381"/>
      <c r="NOV5" s="379"/>
      <c r="NOW5" s="380"/>
      <c r="NOX5" s="380"/>
      <c r="NOY5" s="380"/>
      <c r="NOZ5" s="380"/>
      <c r="NPA5" s="380"/>
      <c r="NPB5" s="380"/>
      <c r="NPC5" s="380"/>
      <c r="NPD5" s="380"/>
      <c r="NPE5" s="380"/>
      <c r="NPF5" s="380"/>
      <c r="NPG5" s="380"/>
      <c r="NPH5" s="380"/>
      <c r="NPI5" s="380"/>
      <c r="NPJ5" s="380"/>
      <c r="NPK5" s="380"/>
      <c r="NPL5" s="381"/>
      <c r="NPM5" s="379"/>
      <c r="NPN5" s="380"/>
      <c r="NPO5" s="380"/>
      <c r="NPP5" s="380"/>
      <c r="NPQ5" s="380"/>
      <c r="NPR5" s="380"/>
      <c r="NPS5" s="380"/>
      <c r="NPT5" s="380"/>
      <c r="NPU5" s="380"/>
      <c r="NPV5" s="380"/>
      <c r="NPW5" s="380"/>
      <c r="NPX5" s="380"/>
      <c r="NPY5" s="380"/>
      <c r="NPZ5" s="380"/>
      <c r="NQA5" s="380"/>
      <c r="NQB5" s="380"/>
      <c r="NQC5" s="381"/>
      <c r="NQD5" s="379"/>
      <c r="NQE5" s="380"/>
      <c r="NQF5" s="380"/>
      <c r="NQG5" s="380"/>
      <c r="NQH5" s="380"/>
      <c r="NQI5" s="380"/>
      <c r="NQJ5" s="380"/>
      <c r="NQK5" s="380"/>
      <c r="NQL5" s="380"/>
      <c r="NQM5" s="380"/>
      <c r="NQN5" s="380"/>
      <c r="NQO5" s="380"/>
      <c r="NQP5" s="380"/>
      <c r="NQQ5" s="380"/>
      <c r="NQR5" s="380"/>
      <c r="NQS5" s="380"/>
      <c r="NQT5" s="381"/>
      <c r="NQU5" s="379"/>
      <c r="NQV5" s="380"/>
      <c r="NQW5" s="380"/>
      <c r="NQX5" s="380"/>
      <c r="NQY5" s="380"/>
      <c r="NQZ5" s="380"/>
      <c r="NRA5" s="380"/>
      <c r="NRB5" s="380"/>
      <c r="NRC5" s="380"/>
      <c r="NRD5" s="380"/>
      <c r="NRE5" s="380"/>
      <c r="NRF5" s="380"/>
      <c r="NRG5" s="380"/>
      <c r="NRH5" s="380"/>
      <c r="NRI5" s="380"/>
      <c r="NRJ5" s="380"/>
      <c r="NRK5" s="381"/>
      <c r="NRL5" s="379"/>
      <c r="NRM5" s="380"/>
      <c r="NRN5" s="380"/>
      <c r="NRO5" s="380"/>
      <c r="NRP5" s="380"/>
      <c r="NRQ5" s="380"/>
      <c r="NRR5" s="380"/>
      <c r="NRS5" s="380"/>
      <c r="NRT5" s="380"/>
      <c r="NRU5" s="380"/>
      <c r="NRV5" s="380"/>
      <c r="NRW5" s="380"/>
      <c r="NRX5" s="380"/>
      <c r="NRY5" s="380"/>
      <c r="NRZ5" s="380"/>
      <c r="NSA5" s="380"/>
      <c r="NSB5" s="381"/>
      <c r="NSC5" s="379"/>
      <c r="NSD5" s="380"/>
      <c r="NSE5" s="380"/>
      <c r="NSF5" s="380"/>
      <c r="NSG5" s="380"/>
      <c r="NSH5" s="380"/>
      <c r="NSI5" s="380"/>
      <c r="NSJ5" s="380"/>
      <c r="NSK5" s="380"/>
      <c r="NSL5" s="380"/>
      <c r="NSM5" s="380"/>
      <c r="NSN5" s="380"/>
      <c r="NSO5" s="380"/>
      <c r="NSP5" s="380"/>
      <c r="NSQ5" s="380"/>
      <c r="NSR5" s="380"/>
      <c r="NSS5" s="381"/>
      <c r="NST5" s="379"/>
      <c r="NSU5" s="380"/>
      <c r="NSV5" s="380"/>
      <c r="NSW5" s="380"/>
      <c r="NSX5" s="380"/>
      <c r="NSY5" s="380"/>
      <c r="NSZ5" s="380"/>
      <c r="NTA5" s="380"/>
      <c r="NTB5" s="380"/>
      <c r="NTC5" s="380"/>
      <c r="NTD5" s="380"/>
      <c r="NTE5" s="380"/>
      <c r="NTF5" s="380"/>
      <c r="NTG5" s="380"/>
      <c r="NTH5" s="380"/>
      <c r="NTI5" s="380"/>
      <c r="NTJ5" s="381"/>
      <c r="NTK5" s="379"/>
      <c r="NTL5" s="380"/>
      <c r="NTM5" s="380"/>
      <c r="NTN5" s="380"/>
      <c r="NTO5" s="380"/>
      <c r="NTP5" s="380"/>
      <c r="NTQ5" s="380"/>
      <c r="NTR5" s="380"/>
      <c r="NTS5" s="380"/>
      <c r="NTT5" s="380"/>
      <c r="NTU5" s="380"/>
      <c r="NTV5" s="380"/>
      <c r="NTW5" s="380"/>
      <c r="NTX5" s="380"/>
      <c r="NTY5" s="380"/>
      <c r="NTZ5" s="380"/>
      <c r="NUA5" s="381"/>
      <c r="NUB5" s="379"/>
      <c r="NUC5" s="380"/>
      <c r="NUD5" s="380"/>
      <c r="NUE5" s="380"/>
      <c r="NUF5" s="380"/>
      <c r="NUG5" s="380"/>
      <c r="NUH5" s="380"/>
      <c r="NUI5" s="380"/>
      <c r="NUJ5" s="380"/>
      <c r="NUK5" s="380"/>
      <c r="NUL5" s="380"/>
      <c r="NUM5" s="380"/>
      <c r="NUN5" s="380"/>
      <c r="NUO5" s="380"/>
      <c r="NUP5" s="380"/>
      <c r="NUQ5" s="380"/>
      <c r="NUR5" s="381"/>
      <c r="NUS5" s="379"/>
      <c r="NUT5" s="380"/>
      <c r="NUU5" s="380"/>
      <c r="NUV5" s="380"/>
      <c r="NUW5" s="380"/>
      <c r="NUX5" s="380"/>
      <c r="NUY5" s="380"/>
      <c r="NUZ5" s="380"/>
      <c r="NVA5" s="380"/>
      <c r="NVB5" s="380"/>
      <c r="NVC5" s="380"/>
      <c r="NVD5" s="380"/>
      <c r="NVE5" s="380"/>
      <c r="NVF5" s="380"/>
      <c r="NVG5" s="380"/>
      <c r="NVH5" s="380"/>
      <c r="NVI5" s="381"/>
      <c r="NVJ5" s="379"/>
      <c r="NVK5" s="380"/>
      <c r="NVL5" s="380"/>
      <c r="NVM5" s="380"/>
      <c r="NVN5" s="380"/>
      <c r="NVO5" s="380"/>
      <c r="NVP5" s="380"/>
      <c r="NVQ5" s="380"/>
      <c r="NVR5" s="380"/>
      <c r="NVS5" s="380"/>
      <c r="NVT5" s="380"/>
      <c r="NVU5" s="380"/>
      <c r="NVV5" s="380"/>
      <c r="NVW5" s="380"/>
      <c r="NVX5" s="380"/>
      <c r="NVY5" s="380"/>
      <c r="NVZ5" s="381"/>
      <c r="NWA5" s="379"/>
      <c r="NWB5" s="380"/>
      <c r="NWC5" s="380"/>
      <c r="NWD5" s="380"/>
      <c r="NWE5" s="380"/>
      <c r="NWF5" s="380"/>
      <c r="NWG5" s="380"/>
      <c r="NWH5" s="380"/>
      <c r="NWI5" s="380"/>
      <c r="NWJ5" s="380"/>
      <c r="NWK5" s="380"/>
      <c r="NWL5" s="380"/>
      <c r="NWM5" s="380"/>
      <c r="NWN5" s="380"/>
      <c r="NWO5" s="380"/>
      <c r="NWP5" s="380"/>
      <c r="NWQ5" s="381"/>
      <c r="NWR5" s="379"/>
      <c r="NWS5" s="380"/>
      <c r="NWT5" s="380"/>
      <c r="NWU5" s="380"/>
      <c r="NWV5" s="380"/>
      <c r="NWW5" s="380"/>
      <c r="NWX5" s="380"/>
      <c r="NWY5" s="380"/>
      <c r="NWZ5" s="380"/>
      <c r="NXA5" s="380"/>
      <c r="NXB5" s="380"/>
      <c r="NXC5" s="380"/>
      <c r="NXD5" s="380"/>
      <c r="NXE5" s="380"/>
      <c r="NXF5" s="380"/>
      <c r="NXG5" s="380"/>
      <c r="NXH5" s="381"/>
      <c r="NXI5" s="379"/>
      <c r="NXJ5" s="380"/>
      <c r="NXK5" s="380"/>
      <c r="NXL5" s="380"/>
      <c r="NXM5" s="380"/>
      <c r="NXN5" s="380"/>
      <c r="NXO5" s="380"/>
      <c r="NXP5" s="380"/>
      <c r="NXQ5" s="380"/>
      <c r="NXR5" s="380"/>
      <c r="NXS5" s="380"/>
      <c r="NXT5" s="380"/>
      <c r="NXU5" s="380"/>
      <c r="NXV5" s="380"/>
      <c r="NXW5" s="380"/>
      <c r="NXX5" s="380"/>
      <c r="NXY5" s="381"/>
      <c r="NXZ5" s="379"/>
      <c r="NYA5" s="380"/>
      <c r="NYB5" s="380"/>
      <c r="NYC5" s="380"/>
      <c r="NYD5" s="380"/>
      <c r="NYE5" s="380"/>
      <c r="NYF5" s="380"/>
      <c r="NYG5" s="380"/>
      <c r="NYH5" s="380"/>
      <c r="NYI5" s="380"/>
      <c r="NYJ5" s="380"/>
      <c r="NYK5" s="380"/>
      <c r="NYL5" s="380"/>
      <c r="NYM5" s="380"/>
      <c r="NYN5" s="380"/>
      <c r="NYO5" s="380"/>
      <c r="NYP5" s="381"/>
      <c r="NYQ5" s="379"/>
      <c r="NYR5" s="380"/>
      <c r="NYS5" s="380"/>
      <c r="NYT5" s="380"/>
      <c r="NYU5" s="380"/>
      <c r="NYV5" s="380"/>
      <c r="NYW5" s="380"/>
      <c r="NYX5" s="380"/>
      <c r="NYY5" s="380"/>
      <c r="NYZ5" s="380"/>
      <c r="NZA5" s="380"/>
      <c r="NZB5" s="380"/>
      <c r="NZC5" s="380"/>
      <c r="NZD5" s="380"/>
      <c r="NZE5" s="380"/>
      <c r="NZF5" s="380"/>
      <c r="NZG5" s="381"/>
      <c r="NZH5" s="379"/>
      <c r="NZI5" s="380"/>
      <c r="NZJ5" s="380"/>
      <c r="NZK5" s="380"/>
      <c r="NZL5" s="380"/>
      <c r="NZM5" s="380"/>
      <c r="NZN5" s="380"/>
      <c r="NZO5" s="380"/>
      <c r="NZP5" s="380"/>
      <c r="NZQ5" s="380"/>
      <c r="NZR5" s="380"/>
      <c r="NZS5" s="380"/>
      <c r="NZT5" s="380"/>
      <c r="NZU5" s="380"/>
      <c r="NZV5" s="380"/>
      <c r="NZW5" s="380"/>
      <c r="NZX5" s="381"/>
      <c r="NZY5" s="379"/>
      <c r="NZZ5" s="380"/>
      <c r="OAA5" s="380"/>
      <c r="OAB5" s="380"/>
      <c r="OAC5" s="380"/>
      <c r="OAD5" s="380"/>
      <c r="OAE5" s="380"/>
      <c r="OAF5" s="380"/>
      <c r="OAG5" s="380"/>
      <c r="OAH5" s="380"/>
      <c r="OAI5" s="380"/>
      <c r="OAJ5" s="380"/>
      <c r="OAK5" s="380"/>
      <c r="OAL5" s="380"/>
      <c r="OAM5" s="380"/>
      <c r="OAN5" s="380"/>
      <c r="OAO5" s="381"/>
      <c r="OAP5" s="379"/>
      <c r="OAQ5" s="380"/>
      <c r="OAR5" s="380"/>
      <c r="OAS5" s="380"/>
      <c r="OAT5" s="380"/>
      <c r="OAU5" s="380"/>
      <c r="OAV5" s="380"/>
      <c r="OAW5" s="380"/>
      <c r="OAX5" s="380"/>
      <c r="OAY5" s="380"/>
      <c r="OAZ5" s="380"/>
      <c r="OBA5" s="380"/>
      <c r="OBB5" s="380"/>
      <c r="OBC5" s="380"/>
      <c r="OBD5" s="380"/>
      <c r="OBE5" s="380"/>
      <c r="OBF5" s="381"/>
      <c r="OBG5" s="379"/>
      <c r="OBH5" s="380"/>
      <c r="OBI5" s="380"/>
      <c r="OBJ5" s="380"/>
      <c r="OBK5" s="380"/>
      <c r="OBL5" s="380"/>
      <c r="OBM5" s="380"/>
      <c r="OBN5" s="380"/>
      <c r="OBO5" s="380"/>
      <c r="OBP5" s="380"/>
      <c r="OBQ5" s="380"/>
      <c r="OBR5" s="380"/>
      <c r="OBS5" s="380"/>
      <c r="OBT5" s="380"/>
      <c r="OBU5" s="380"/>
      <c r="OBV5" s="380"/>
      <c r="OBW5" s="381"/>
      <c r="OBX5" s="379"/>
      <c r="OBY5" s="380"/>
      <c r="OBZ5" s="380"/>
      <c r="OCA5" s="380"/>
      <c r="OCB5" s="380"/>
      <c r="OCC5" s="380"/>
      <c r="OCD5" s="380"/>
      <c r="OCE5" s="380"/>
      <c r="OCF5" s="380"/>
      <c r="OCG5" s="380"/>
      <c r="OCH5" s="380"/>
      <c r="OCI5" s="380"/>
      <c r="OCJ5" s="380"/>
      <c r="OCK5" s="380"/>
      <c r="OCL5" s="380"/>
      <c r="OCM5" s="380"/>
      <c r="OCN5" s="381"/>
      <c r="OCO5" s="379"/>
      <c r="OCP5" s="380"/>
      <c r="OCQ5" s="380"/>
      <c r="OCR5" s="380"/>
      <c r="OCS5" s="380"/>
      <c r="OCT5" s="380"/>
      <c r="OCU5" s="380"/>
      <c r="OCV5" s="380"/>
      <c r="OCW5" s="380"/>
      <c r="OCX5" s="380"/>
      <c r="OCY5" s="380"/>
      <c r="OCZ5" s="380"/>
      <c r="ODA5" s="380"/>
      <c r="ODB5" s="380"/>
      <c r="ODC5" s="380"/>
      <c r="ODD5" s="380"/>
      <c r="ODE5" s="381"/>
      <c r="ODF5" s="379"/>
      <c r="ODG5" s="380"/>
      <c r="ODH5" s="380"/>
      <c r="ODI5" s="380"/>
      <c r="ODJ5" s="380"/>
      <c r="ODK5" s="380"/>
      <c r="ODL5" s="380"/>
      <c r="ODM5" s="380"/>
      <c r="ODN5" s="380"/>
      <c r="ODO5" s="380"/>
      <c r="ODP5" s="380"/>
      <c r="ODQ5" s="380"/>
      <c r="ODR5" s="380"/>
      <c r="ODS5" s="380"/>
      <c r="ODT5" s="380"/>
      <c r="ODU5" s="380"/>
      <c r="ODV5" s="381"/>
      <c r="ODW5" s="379"/>
      <c r="ODX5" s="380"/>
      <c r="ODY5" s="380"/>
      <c r="ODZ5" s="380"/>
      <c r="OEA5" s="380"/>
      <c r="OEB5" s="380"/>
      <c r="OEC5" s="380"/>
      <c r="OED5" s="380"/>
      <c r="OEE5" s="380"/>
      <c r="OEF5" s="380"/>
      <c r="OEG5" s="380"/>
      <c r="OEH5" s="380"/>
      <c r="OEI5" s="380"/>
      <c r="OEJ5" s="380"/>
      <c r="OEK5" s="380"/>
      <c r="OEL5" s="380"/>
      <c r="OEM5" s="381"/>
      <c r="OEN5" s="379"/>
      <c r="OEO5" s="380"/>
      <c r="OEP5" s="380"/>
      <c r="OEQ5" s="380"/>
      <c r="OER5" s="380"/>
      <c r="OES5" s="380"/>
      <c r="OET5" s="380"/>
      <c r="OEU5" s="380"/>
      <c r="OEV5" s="380"/>
      <c r="OEW5" s="380"/>
      <c r="OEX5" s="380"/>
      <c r="OEY5" s="380"/>
      <c r="OEZ5" s="380"/>
      <c r="OFA5" s="380"/>
      <c r="OFB5" s="380"/>
      <c r="OFC5" s="380"/>
      <c r="OFD5" s="381"/>
      <c r="OFE5" s="379"/>
      <c r="OFF5" s="380"/>
      <c r="OFG5" s="380"/>
      <c r="OFH5" s="380"/>
      <c r="OFI5" s="380"/>
      <c r="OFJ5" s="380"/>
      <c r="OFK5" s="380"/>
      <c r="OFL5" s="380"/>
      <c r="OFM5" s="380"/>
      <c r="OFN5" s="380"/>
      <c r="OFO5" s="380"/>
      <c r="OFP5" s="380"/>
      <c r="OFQ5" s="380"/>
      <c r="OFR5" s="380"/>
      <c r="OFS5" s="380"/>
      <c r="OFT5" s="380"/>
      <c r="OFU5" s="381"/>
      <c r="OFV5" s="379"/>
      <c r="OFW5" s="380"/>
      <c r="OFX5" s="380"/>
      <c r="OFY5" s="380"/>
      <c r="OFZ5" s="380"/>
      <c r="OGA5" s="380"/>
      <c r="OGB5" s="380"/>
      <c r="OGC5" s="380"/>
      <c r="OGD5" s="380"/>
      <c r="OGE5" s="380"/>
      <c r="OGF5" s="380"/>
      <c r="OGG5" s="380"/>
      <c r="OGH5" s="380"/>
      <c r="OGI5" s="380"/>
      <c r="OGJ5" s="380"/>
      <c r="OGK5" s="380"/>
      <c r="OGL5" s="381"/>
      <c r="OGM5" s="379"/>
      <c r="OGN5" s="380"/>
      <c r="OGO5" s="380"/>
      <c r="OGP5" s="380"/>
      <c r="OGQ5" s="380"/>
      <c r="OGR5" s="380"/>
      <c r="OGS5" s="380"/>
      <c r="OGT5" s="380"/>
      <c r="OGU5" s="380"/>
      <c r="OGV5" s="380"/>
      <c r="OGW5" s="380"/>
      <c r="OGX5" s="380"/>
      <c r="OGY5" s="380"/>
      <c r="OGZ5" s="380"/>
      <c r="OHA5" s="380"/>
      <c r="OHB5" s="380"/>
      <c r="OHC5" s="381"/>
      <c r="OHD5" s="379"/>
      <c r="OHE5" s="380"/>
      <c r="OHF5" s="380"/>
      <c r="OHG5" s="380"/>
      <c r="OHH5" s="380"/>
      <c r="OHI5" s="380"/>
      <c r="OHJ5" s="380"/>
      <c r="OHK5" s="380"/>
      <c r="OHL5" s="380"/>
      <c r="OHM5" s="380"/>
      <c r="OHN5" s="380"/>
      <c r="OHO5" s="380"/>
      <c r="OHP5" s="380"/>
      <c r="OHQ5" s="380"/>
      <c r="OHR5" s="380"/>
      <c r="OHS5" s="380"/>
      <c r="OHT5" s="381"/>
      <c r="OHU5" s="379"/>
      <c r="OHV5" s="380"/>
      <c r="OHW5" s="380"/>
      <c r="OHX5" s="380"/>
      <c r="OHY5" s="380"/>
      <c r="OHZ5" s="380"/>
      <c r="OIA5" s="380"/>
      <c r="OIB5" s="380"/>
      <c r="OIC5" s="380"/>
      <c r="OID5" s="380"/>
      <c r="OIE5" s="380"/>
      <c r="OIF5" s="380"/>
      <c r="OIG5" s="380"/>
      <c r="OIH5" s="380"/>
      <c r="OII5" s="380"/>
      <c r="OIJ5" s="380"/>
      <c r="OIK5" s="381"/>
      <c r="OIL5" s="379"/>
      <c r="OIM5" s="380"/>
      <c r="OIN5" s="380"/>
      <c r="OIO5" s="380"/>
      <c r="OIP5" s="380"/>
      <c r="OIQ5" s="380"/>
      <c r="OIR5" s="380"/>
      <c r="OIS5" s="380"/>
      <c r="OIT5" s="380"/>
      <c r="OIU5" s="380"/>
      <c r="OIV5" s="380"/>
      <c r="OIW5" s="380"/>
      <c r="OIX5" s="380"/>
      <c r="OIY5" s="380"/>
      <c r="OIZ5" s="380"/>
      <c r="OJA5" s="380"/>
      <c r="OJB5" s="381"/>
      <c r="OJC5" s="379"/>
      <c r="OJD5" s="380"/>
      <c r="OJE5" s="380"/>
      <c r="OJF5" s="380"/>
      <c r="OJG5" s="380"/>
      <c r="OJH5" s="380"/>
      <c r="OJI5" s="380"/>
      <c r="OJJ5" s="380"/>
      <c r="OJK5" s="380"/>
      <c r="OJL5" s="380"/>
      <c r="OJM5" s="380"/>
      <c r="OJN5" s="380"/>
      <c r="OJO5" s="380"/>
      <c r="OJP5" s="380"/>
      <c r="OJQ5" s="380"/>
      <c r="OJR5" s="380"/>
      <c r="OJS5" s="381"/>
      <c r="OJT5" s="379"/>
      <c r="OJU5" s="380"/>
      <c r="OJV5" s="380"/>
      <c r="OJW5" s="380"/>
      <c r="OJX5" s="380"/>
      <c r="OJY5" s="380"/>
      <c r="OJZ5" s="380"/>
      <c r="OKA5" s="380"/>
      <c r="OKB5" s="380"/>
      <c r="OKC5" s="380"/>
      <c r="OKD5" s="380"/>
      <c r="OKE5" s="380"/>
      <c r="OKF5" s="380"/>
      <c r="OKG5" s="380"/>
      <c r="OKH5" s="380"/>
      <c r="OKI5" s="380"/>
      <c r="OKJ5" s="381"/>
      <c r="OKK5" s="379"/>
      <c r="OKL5" s="380"/>
      <c r="OKM5" s="380"/>
      <c r="OKN5" s="380"/>
      <c r="OKO5" s="380"/>
      <c r="OKP5" s="380"/>
      <c r="OKQ5" s="380"/>
      <c r="OKR5" s="380"/>
      <c r="OKS5" s="380"/>
      <c r="OKT5" s="380"/>
      <c r="OKU5" s="380"/>
      <c r="OKV5" s="380"/>
      <c r="OKW5" s="380"/>
      <c r="OKX5" s="380"/>
      <c r="OKY5" s="380"/>
      <c r="OKZ5" s="380"/>
      <c r="OLA5" s="381"/>
      <c r="OLB5" s="379"/>
      <c r="OLC5" s="380"/>
      <c r="OLD5" s="380"/>
      <c r="OLE5" s="380"/>
      <c r="OLF5" s="380"/>
      <c r="OLG5" s="380"/>
      <c r="OLH5" s="380"/>
      <c r="OLI5" s="380"/>
      <c r="OLJ5" s="380"/>
      <c r="OLK5" s="380"/>
      <c r="OLL5" s="380"/>
      <c r="OLM5" s="380"/>
      <c r="OLN5" s="380"/>
      <c r="OLO5" s="380"/>
      <c r="OLP5" s="380"/>
      <c r="OLQ5" s="380"/>
      <c r="OLR5" s="381"/>
      <c r="OLS5" s="379"/>
      <c r="OLT5" s="380"/>
      <c r="OLU5" s="380"/>
      <c r="OLV5" s="380"/>
      <c r="OLW5" s="380"/>
      <c r="OLX5" s="380"/>
      <c r="OLY5" s="380"/>
      <c r="OLZ5" s="380"/>
      <c r="OMA5" s="380"/>
      <c r="OMB5" s="380"/>
      <c r="OMC5" s="380"/>
      <c r="OMD5" s="380"/>
      <c r="OME5" s="380"/>
      <c r="OMF5" s="380"/>
      <c r="OMG5" s="380"/>
      <c r="OMH5" s="380"/>
      <c r="OMI5" s="381"/>
      <c r="OMJ5" s="379"/>
      <c r="OMK5" s="380"/>
      <c r="OML5" s="380"/>
      <c r="OMM5" s="380"/>
      <c r="OMN5" s="380"/>
      <c r="OMO5" s="380"/>
      <c r="OMP5" s="380"/>
      <c r="OMQ5" s="380"/>
      <c r="OMR5" s="380"/>
      <c r="OMS5" s="380"/>
      <c r="OMT5" s="380"/>
      <c r="OMU5" s="380"/>
      <c r="OMV5" s="380"/>
      <c r="OMW5" s="380"/>
      <c r="OMX5" s="380"/>
      <c r="OMY5" s="380"/>
      <c r="OMZ5" s="381"/>
      <c r="ONA5" s="379"/>
      <c r="ONB5" s="380"/>
      <c r="ONC5" s="380"/>
      <c r="OND5" s="380"/>
      <c r="ONE5" s="380"/>
      <c r="ONF5" s="380"/>
      <c r="ONG5" s="380"/>
      <c r="ONH5" s="380"/>
      <c r="ONI5" s="380"/>
      <c r="ONJ5" s="380"/>
      <c r="ONK5" s="380"/>
      <c r="ONL5" s="380"/>
      <c r="ONM5" s="380"/>
      <c r="ONN5" s="380"/>
      <c r="ONO5" s="380"/>
      <c r="ONP5" s="380"/>
      <c r="ONQ5" s="381"/>
      <c r="ONR5" s="379"/>
      <c r="ONS5" s="380"/>
      <c r="ONT5" s="380"/>
      <c r="ONU5" s="380"/>
      <c r="ONV5" s="380"/>
      <c r="ONW5" s="380"/>
      <c r="ONX5" s="380"/>
      <c r="ONY5" s="380"/>
      <c r="ONZ5" s="380"/>
      <c r="OOA5" s="380"/>
      <c r="OOB5" s="380"/>
      <c r="OOC5" s="380"/>
      <c r="OOD5" s="380"/>
      <c r="OOE5" s="380"/>
      <c r="OOF5" s="380"/>
      <c r="OOG5" s="380"/>
      <c r="OOH5" s="381"/>
      <c r="OOI5" s="379"/>
      <c r="OOJ5" s="380"/>
      <c r="OOK5" s="380"/>
      <c r="OOL5" s="380"/>
      <c r="OOM5" s="380"/>
      <c r="OON5" s="380"/>
      <c r="OOO5" s="380"/>
      <c r="OOP5" s="380"/>
      <c r="OOQ5" s="380"/>
      <c r="OOR5" s="380"/>
      <c r="OOS5" s="380"/>
      <c r="OOT5" s="380"/>
      <c r="OOU5" s="380"/>
      <c r="OOV5" s="380"/>
      <c r="OOW5" s="380"/>
      <c r="OOX5" s="380"/>
      <c r="OOY5" s="381"/>
      <c r="OOZ5" s="379"/>
      <c r="OPA5" s="380"/>
      <c r="OPB5" s="380"/>
      <c r="OPC5" s="380"/>
      <c r="OPD5" s="380"/>
      <c r="OPE5" s="380"/>
      <c r="OPF5" s="380"/>
      <c r="OPG5" s="380"/>
      <c r="OPH5" s="380"/>
      <c r="OPI5" s="380"/>
      <c r="OPJ5" s="380"/>
      <c r="OPK5" s="380"/>
      <c r="OPL5" s="380"/>
      <c r="OPM5" s="380"/>
      <c r="OPN5" s="380"/>
      <c r="OPO5" s="380"/>
      <c r="OPP5" s="381"/>
      <c r="OPQ5" s="379"/>
      <c r="OPR5" s="380"/>
      <c r="OPS5" s="380"/>
      <c r="OPT5" s="380"/>
      <c r="OPU5" s="380"/>
      <c r="OPV5" s="380"/>
      <c r="OPW5" s="380"/>
      <c r="OPX5" s="380"/>
      <c r="OPY5" s="380"/>
      <c r="OPZ5" s="380"/>
      <c r="OQA5" s="380"/>
      <c r="OQB5" s="380"/>
      <c r="OQC5" s="380"/>
      <c r="OQD5" s="380"/>
      <c r="OQE5" s="380"/>
      <c r="OQF5" s="380"/>
      <c r="OQG5" s="381"/>
      <c r="OQH5" s="379"/>
      <c r="OQI5" s="380"/>
      <c r="OQJ5" s="380"/>
      <c r="OQK5" s="380"/>
      <c r="OQL5" s="380"/>
      <c r="OQM5" s="380"/>
      <c r="OQN5" s="380"/>
      <c r="OQO5" s="380"/>
      <c r="OQP5" s="380"/>
      <c r="OQQ5" s="380"/>
      <c r="OQR5" s="380"/>
      <c r="OQS5" s="380"/>
      <c r="OQT5" s="380"/>
      <c r="OQU5" s="380"/>
      <c r="OQV5" s="380"/>
      <c r="OQW5" s="380"/>
      <c r="OQX5" s="381"/>
      <c r="OQY5" s="379"/>
      <c r="OQZ5" s="380"/>
      <c r="ORA5" s="380"/>
      <c r="ORB5" s="380"/>
      <c r="ORC5" s="380"/>
      <c r="ORD5" s="380"/>
      <c r="ORE5" s="380"/>
      <c r="ORF5" s="380"/>
      <c r="ORG5" s="380"/>
      <c r="ORH5" s="380"/>
      <c r="ORI5" s="380"/>
      <c r="ORJ5" s="380"/>
      <c r="ORK5" s="380"/>
      <c r="ORL5" s="380"/>
      <c r="ORM5" s="380"/>
      <c r="ORN5" s="380"/>
      <c r="ORO5" s="381"/>
      <c r="ORP5" s="379"/>
      <c r="ORQ5" s="380"/>
      <c r="ORR5" s="380"/>
      <c r="ORS5" s="380"/>
      <c r="ORT5" s="380"/>
      <c r="ORU5" s="380"/>
      <c r="ORV5" s="380"/>
      <c r="ORW5" s="380"/>
      <c r="ORX5" s="380"/>
      <c r="ORY5" s="380"/>
      <c r="ORZ5" s="380"/>
      <c r="OSA5" s="380"/>
      <c r="OSB5" s="380"/>
      <c r="OSC5" s="380"/>
      <c r="OSD5" s="380"/>
      <c r="OSE5" s="380"/>
      <c r="OSF5" s="381"/>
      <c r="OSG5" s="379"/>
      <c r="OSH5" s="380"/>
      <c r="OSI5" s="380"/>
      <c r="OSJ5" s="380"/>
      <c r="OSK5" s="380"/>
      <c r="OSL5" s="380"/>
      <c r="OSM5" s="380"/>
      <c r="OSN5" s="380"/>
      <c r="OSO5" s="380"/>
      <c r="OSP5" s="380"/>
      <c r="OSQ5" s="380"/>
      <c r="OSR5" s="380"/>
      <c r="OSS5" s="380"/>
      <c r="OST5" s="380"/>
      <c r="OSU5" s="380"/>
      <c r="OSV5" s="380"/>
      <c r="OSW5" s="381"/>
      <c r="OSX5" s="379"/>
      <c r="OSY5" s="380"/>
      <c r="OSZ5" s="380"/>
      <c r="OTA5" s="380"/>
      <c r="OTB5" s="380"/>
      <c r="OTC5" s="380"/>
      <c r="OTD5" s="380"/>
      <c r="OTE5" s="380"/>
      <c r="OTF5" s="380"/>
      <c r="OTG5" s="380"/>
      <c r="OTH5" s="380"/>
      <c r="OTI5" s="380"/>
      <c r="OTJ5" s="380"/>
      <c r="OTK5" s="380"/>
      <c r="OTL5" s="380"/>
      <c r="OTM5" s="380"/>
      <c r="OTN5" s="381"/>
      <c r="OTO5" s="379"/>
      <c r="OTP5" s="380"/>
      <c r="OTQ5" s="380"/>
      <c r="OTR5" s="380"/>
      <c r="OTS5" s="380"/>
      <c r="OTT5" s="380"/>
      <c r="OTU5" s="380"/>
      <c r="OTV5" s="380"/>
      <c r="OTW5" s="380"/>
      <c r="OTX5" s="380"/>
      <c r="OTY5" s="380"/>
      <c r="OTZ5" s="380"/>
      <c r="OUA5" s="380"/>
      <c r="OUB5" s="380"/>
      <c r="OUC5" s="380"/>
      <c r="OUD5" s="380"/>
      <c r="OUE5" s="381"/>
      <c r="OUF5" s="379"/>
      <c r="OUG5" s="380"/>
      <c r="OUH5" s="380"/>
      <c r="OUI5" s="380"/>
      <c r="OUJ5" s="380"/>
      <c r="OUK5" s="380"/>
      <c r="OUL5" s="380"/>
      <c r="OUM5" s="380"/>
      <c r="OUN5" s="380"/>
      <c r="OUO5" s="380"/>
      <c r="OUP5" s="380"/>
      <c r="OUQ5" s="380"/>
      <c r="OUR5" s="380"/>
      <c r="OUS5" s="380"/>
      <c r="OUT5" s="380"/>
      <c r="OUU5" s="380"/>
      <c r="OUV5" s="381"/>
      <c r="OUW5" s="379"/>
      <c r="OUX5" s="380"/>
      <c r="OUY5" s="380"/>
      <c r="OUZ5" s="380"/>
      <c r="OVA5" s="380"/>
      <c r="OVB5" s="380"/>
      <c r="OVC5" s="380"/>
      <c r="OVD5" s="380"/>
      <c r="OVE5" s="380"/>
      <c r="OVF5" s="380"/>
      <c r="OVG5" s="380"/>
      <c r="OVH5" s="380"/>
      <c r="OVI5" s="380"/>
      <c r="OVJ5" s="380"/>
      <c r="OVK5" s="380"/>
      <c r="OVL5" s="380"/>
      <c r="OVM5" s="381"/>
      <c r="OVN5" s="379"/>
      <c r="OVO5" s="380"/>
      <c r="OVP5" s="380"/>
      <c r="OVQ5" s="380"/>
      <c r="OVR5" s="380"/>
      <c r="OVS5" s="380"/>
      <c r="OVT5" s="380"/>
      <c r="OVU5" s="380"/>
      <c r="OVV5" s="380"/>
      <c r="OVW5" s="380"/>
      <c r="OVX5" s="380"/>
      <c r="OVY5" s="380"/>
      <c r="OVZ5" s="380"/>
      <c r="OWA5" s="380"/>
      <c r="OWB5" s="380"/>
      <c r="OWC5" s="380"/>
      <c r="OWD5" s="381"/>
      <c r="OWE5" s="379"/>
      <c r="OWF5" s="380"/>
      <c r="OWG5" s="380"/>
      <c r="OWH5" s="380"/>
      <c r="OWI5" s="380"/>
      <c r="OWJ5" s="380"/>
      <c r="OWK5" s="380"/>
      <c r="OWL5" s="380"/>
      <c r="OWM5" s="380"/>
      <c r="OWN5" s="380"/>
      <c r="OWO5" s="380"/>
      <c r="OWP5" s="380"/>
      <c r="OWQ5" s="380"/>
      <c r="OWR5" s="380"/>
      <c r="OWS5" s="380"/>
      <c r="OWT5" s="380"/>
      <c r="OWU5" s="381"/>
      <c r="OWV5" s="379"/>
      <c r="OWW5" s="380"/>
      <c r="OWX5" s="380"/>
      <c r="OWY5" s="380"/>
      <c r="OWZ5" s="380"/>
      <c r="OXA5" s="380"/>
      <c r="OXB5" s="380"/>
      <c r="OXC5" s="380"/>
      <c r="OXD5" s="380"/>
      <c r="OXE5" s="380"/>
      <c r="OXF5" s="380"/>
      <c r="OXG5" s="380"/>
      <c r="OXH5" s="380"/>
      <c r="OXI5" s="380"/>
      <c r="OXJ5" s="380"/>
      <c r="OXK5" s="380"/>
      <c r="OXL5" s="381"/>
      <c r="OXM5" s="379"/>
      <c r="OXN5" s="380"/>
      <c r="OXO5" s="380"/>
      <c r="OXP5" s="380"/>
      <c r="OXQ5" s="380"/>
      <c r="OXR5" s="380"/>
      <c r="OXS5" s="380"/>
      <c r="OXT5" s="380"/>
      <c r="OXU5" s="380"/>
      <c r="OXV5" s="380"/>
      <c r="OXW5" s="380"/>
      <c r="OXX5" s="380"/>
      <c r="OXY5" s="380"/>
      <c r="OXZ5" s="380"/>
      <c r="OYA5" s="380"/>
      <c r="OYB5" s="380"/>
      <c r="OYC5" s="381"/>
      <c r="OYD5" s="379"/>
      <c r="OYE5" s="380"/>
      <c r="OYF5" s="380"/>
      <c r="OYG5" s="380"/>
      <c r="OYH5" s="380"/>
      <c r="OYI5" s="380"/>
      <c r="OYJ5" s="380"/>
      <c r="OYK5" s="380"/>
      <c r="OYL5" s="380"/>
      <c r="OYM5" s="380"/>
      <c r="OYN5" s="380"/>
      <c r="OYO5" s="380"/>
      <c r="OYP5" s="380"/>
      <c r="OYQ5" s="380"/>
      <c r="OYR5" s="380"/>
      <c r="OYS5" s="380"/>
      <c r="OYT5" s="381"/>
      <c r="OYU5" s="379"/>
      <c r="OYV5" s="380"/>
      <c r="OYW5" s="380"/>
      <c r="OYX5" s="380"/>
      <c r="OYY5" s="380"/>
      <c r="OYZ5" s="380"/>
      <c r="OZA5" s="380"/>
      <c r="OZB5" s="380"/>
      <c r="OZC5" s="380"/>
      <c r="OZD5" s="380"/>
      <c r="OZE5" s="380"/>
      <c r="OZF5" s="380"/>
      <c r="OZG5" s="380"/>
      <c r="OZH5" s="380"/>
      <c r="OZI5" s="380"/>
      <c r="OZJ5" s="380"/>
      <c r="OZK5" s="381"/>
      <c r="OZL5" s="379"/>
      <c r="OZM5" s="380"/>
      <c r="OZN5" s="380"/>
      <c r="OZO5" s="380"/>
      <c r="OZP5" s="380"/>
      <c r="OZQ5" s="380"/>
      <c r="OZR5" s="380"/>
      <c r="OZS5" s="380"/>
      <c r="OZT5" s="380"/>
      <c r="OZU5" s="380"/>
      <c r="OZV5" s="380"/>
      <c r="OZW5" s="380"/>
      <c r="OZX5" s="380"/>
      <c r="OZY5" s="380"/>
      <c r="OZZ5" s="380"/>
      <c r="PAA5" s="380"/>
      <c r="PAB5" s="381"/>
      <c r="PAC5" s="379"/>
      <c r="PAD5" s="380"/>
      <c r="PAE5" s="380"/>
      <c r="PAF5" s="380"/>
      <c r="PAG5" s="380"/>
      <c r="PAH5" s="380"/>
      <c r="PAI5" s="380"/>
      <c r="PAJ5" s="380"/>
      <c r="PAK5" s="380"/>
      <c r="PAL5" s="380"/>
      <c r="PAM5" s="380"/>
      <c r="PAN5" s="380"/>
      <c r="PAO5" s="380"/>
      <c r="PAP5" s="380"/>
      <c r="PAQ5" s="380"/>
      <c r="PAR5" s="380"/>
      <c r="PAS5" s="381"/>
      <c r="PAT5" s="379"/>
      <c r="PAU5" s="380"/>
      <c r="PAV5" s="380"/>
      <c r="PAW5" s="380"/>
      <c r="PAX5" s="380"/>
      <c r="PAY5" s="380"/>
      <c r="PAZ5" s="380"/>
      <c r="PBA5" s="380"/>
      <c r="PBB5" s="380"/>
      <c r="PBC5" s="380"/>
      <c r="PBD5" s="380"/>
      <c r="PBE5" s="380"/>
      <c r="PBF5" s="380"/>
      <c r="PBG5" s="380"/>
      <c r="PBH5" s="380"/>
      <c r="PBI5" s="380"/>
      <c r="PBJ5" s="381"/>
      <c r="PBK5" s="379"/>
      <c r="PBL5" s="380"/>
      <c r="PBM5" s="380"/>
      <c r="PBN5" s="380"/>
      <c r="PBO5" s="380"/>
      <c r="PBP5" s="380"/>
      <c r="PBQ5" s="380"/>
      <c r="PBR5" s="380"/>
      <c r="PBS5" s="380"/>
      <c r="PBT5" s="380"/>
      <c r="PBU5" s="380"/>
      <c r="PBV5" s="380"/>
      <c r="PBW5" s="380"/>
      <c r="PBX5" s="380"/>
      <c r="PBY5" s="380"/>
      <c r="PBZ5" s="380"/>
      <c r="PCA5" s="381"/>
      <c r="PCB5" s="379"/>
      <c r="PCC5" s="380"/>
      <c r="PCD5" s="380"/>
      <c r="PCE5" s="380"/>
      <c r="PCF5" s="380"/>
      <c r="PCG5" s="380"/>
      <c r="PCH5" s="380"/>
      <c r="PCI5" s="380"/>
      <c r="PCJ5" s="380"/>
      <c r="PCK5" s="380"/>
      <c r="PCL5" s="380"/>
      <c r="PCM5" s="380"/>
      <c r="PCN5" s="380"/>
      <c r="PCO5" s="380"/>
      <c r="PCP5" s="380"/>
      <c r="PCQ5" s="380"/>
      <c r="PCR5" s="381"/>
      <c r="PCS5" s="379"/>
      <c r="PCT5" s="380"/>
      <c r="PCU5" s="380"/>
      <c r="PCV5" s="380"/>
      <c r="PCW5" s="380"/>
      <c r="PCX5" s="380"/>
      <c r="PCY5" s="380"/>
      <c r="PCZ5" s="380"/>
      <c r="PDA5" s="380"/>
      <c r="PDB5" s="380"/>
      <c r="PDC5" s="380"/>
      <c r="PDD5" s="380"/>
      <c r="PDE5" s="380"/>
      <c r="PDF5" s="380"/>
      <c r="PDG5" s="380"/>
      <c r="PDH5" s="380"/>
      <c r="PDI5" s="381"/>
      <c r="PDJ5" s="379"/>
      <c r="PDK5" s="380"/>
      <c r="PDL5" s="380"/>
      <c r="PDM5" s="380"/>
      <c r="PDN5" s="380"/>
      <c r="PDO5" s="380"/>
      <c r="PDP5" s="380"/>
      <c r="PDQ5" s="380"/>
      <c r="PDR5" s="380"/>
      <c r="PDS5" s="380"/>
      <c r="PDT5" s="380"/>
      <c r="PDU5" s="380"/>
      <c r="PDV5" s="380"/>
      <c r="PDW5" s="380"/>
      <c r="PDX5" s="380"/>
      <c r="PDY5" s="380"/>
      <c r="PDZ5" s="381"/>
      <c r="PEA5" s="379"/>
      <c r="PEB5" s="380"/>
      <c r="PEC5" s="380"/>
      <c r="PED5" s="380"/>
      <c r="PEE5" s="380"/>
      <c r="PEF5" s="380"/>
      <c r="PEG5" s="380"/>
      <c r="PEH5" s="380"/>
      <c r="PEI5" s="380"/>
      <c r="PEJ5" s="380"/>
      <c r="PEK5" s="380"/>
      <c r="PEL5" s="380"/>
      <c r="PEM5" s="380"/>
      <c r="PEN5" s="380"/>
      <c r="PEO5" s="380"/>
      <c r="PEP5" s="380"/>
      <c r="PEQ5" s="381"/>
      <c r="PER5" s="379"/>
      <c r="PES5" s="380"/>
      <c r="PET5" s="380"/>
      <c r="PEU5" s="380"/>
      <c r="PEV5" s="380"/>
      <c r="PEW5" s="380"/>
      <c r="PEX5" s="380"/>
      <c r="PEY5" s="380"/>
      <c r="PEZ5" s="380"/>
      <c r="PFA5" s="380"/>
      <c r="PFB5" s="380"/>
      <c r="PFC5" s="380"/>
      <c r="PFD5" s="380"/>
      <c r="PFE5" s="380"/>
      <c r="PFF5" s="380"/>
      <c r="PFG5" s="380"/>
      <c r="PFH5" s="381"/>
      <c r="PFI5" s="379"/>
      <c r="PFJ5" s="380"/>
      <c r="PFK5" s="380"/>
      <c r="PFL5" s="380"/>
      <c r="PFM5" s="380"/>
      <c r="PFN5" s="380"/>
      <c r="PFO5" s="380"/>
      <c r="PFP5" s="380"/>
      <c r="PFQ5" s="380"/>
      <c r="PFR5" s="380"/>
      <c r="PFS5" s="380"/>
      <c r="PFT5" s="380"/>
      <c r="PFU5" s="380"/>
      <c r="PFV5" s="380"/>
      <c r="PFW5" s="380"/>
      <c r="PFX5" s="380"/>
      <c r="PFY5" s="381"/>
      <c r="PFZ5" s="379"/>
      <c r="PGA5" s="380"/>
      <c r="PGB5" s="380"/>
      <c r="PGC5" s="380"/>
      <c r="PGD5" s="380"/>
      <c r="PGE5" s="380"/>
      <c r="PGF5" s="380"/>
      <c r="PGG5" s="380"/>
      <c r="PGH5" s="380"/>
      <c r="PGI5" s="380"/>
      <c r="PGJ5" s="380"/>
      <c r="PGK5" s="380"/>
      <c r="PGL5" s="380"/>
      <c r="PGM5" s="380"/>
      <c r="PGN5" s="380"/>
      <c r="PGO5" s="380"/>
      <c r="PGP5" s="381"/>
      <c r="PGQ5" s="379"/>
      <c r="PGR5" s="380"/>
      <c r="PGS5" s="380"/>
      <c r="PGT5" s="380"/>
      <c r="PGU5" s="380"/>
      <c r="PGV5" s="380"/>
      <c r="PGW5" s="380"/>
      <c r="PGX5" s="380"/>
      <c r="PGY5" s="380"/>
      <c r="PGZ5" s="380"/>
      <c r="PHA5" s="380"/>
      <c r="PHB5" s="380"/>
      <c r="PHC5" s="380"/>
      <c r="PHD5" s="380"/>
      <c r="PHE5" s="380"/>
      <c r="PHF5" s="380"/>
      <c r="PHG5" s="381"/>
      <c r="PHH5" s="379"/>
      <c r="PHI5" s="380"/>
      <c r="PHJ5" s="380"/>
      <c r="PHK5" s="380"/>
      <c r="PHL5" s="380"/>
      <c r="PHM5" s="380"/>
      <c r="PHN5" s="380"/>
      <c r="PHO5" s="380"/>
      <c r="PHP5" s="380"/>
      <c r="PHQ5" s="380"/>
      <c r="PHR5" s="380"/>
      <c r="PHS5" s="380"/>
      <c r="PHT5" s="380"/>
      <c r="PHU5" s="380"/>
      <c r="PHV5" s="380"/>
      <c r="PHW5" s="380"/>
      <c r="PHX5" s="381"/>
      <c r="PHY5" s="379"/>
      <c r="PHZ5" s="380"/>
      <c r="PIA5" s="380"/>
      <c r="PIB5" s="380"/>
      <c r="PIC5" s="380"/>
      <c r="PID5" s="380"/>
      <c r="PIE5" s="380"/>
      <c r="PIF5" s="380"/>
      <c r="PIG5" s="380"/>
      <c r="PIH5" s="380"/>
      <c r="PII5" s="380"/>
      <c r="PIJ5" s="380"/>
      <c r="PIK5" s="380"/>
      <c r="PIL5" s="380"/>
      <c r="PIM5" s="380"/>
      <c r="PIN5" s="380"/>
      <c r="PIO5" s="381"/>
      <c r="PIP5" s="379"/>
      <c r="PIQ5" s="380"/>
      <c r="PIR5" s="380"/>
      <c r="PIS5" s="380"/>
      <c r="PIT5" s="380"/>
      <c r="PIU5" s="380"/>
      <c r="PIV5" s="380"/>
      <c r="PIW5" s="380"/>
      <c r="PIX5" s="380"/>
      <c r="PIY5" s="380"/>
      <c r="PIZ5" s="380"/>
      <c r="PJA5" s="380"/>
      <c r="PJB5" s="380"/>
      <c r="PJC5" s="380"/>
      <c r="PJD5" s="380"/>
      <c r="PJE5" s="380"/>
      <c r="PJF5" s="381"/>
      <c r="PJG5" s="379"/>
      <c r="PJH5" s="380"/>
      <c r="PJI5" s="380"/>
      <c r="PJJ5" s="380"/>
      <c r="PJK5" s="380"/>
      <c r="PJL5" s="380"/>
      <c r="PJM5" s="380"/>
      <c r="PJN5" s="380"/>
      <c r="PJO5" s="380"/>
      <c r="PJP5" s="380"/>
      <c r="PJQ5" s="380"/>
      <c r="PJR5" s="380"/>
      <c r="PJS5" s="380"/>
      <c r="PJT5" s="380"/>
      <c r="PJU5" s="380"/>
      <c r="PJV5" s="380"/>
      <c r="PJW5" s="381"/>
      <c r="PJX5" s="379"/>
      <c r="PJY5" s="380"/>
      <c r="PJZ5" s="380"/>
      <c r="PKA5" s="380"/>
      <c r="PKB5" s="380"/>
      <c r="PKC5" s="380"/>
      <c r="PKD5" s="380"/>
      <c r="PKE5" s="380"/>
      <c r="PKF5" s="380"/>
      <c r="PKG5" s="380"/>
      <c r="PKH5" s="380"/>
      <c r="PKI5" s="380"/>
      <c r="PKJ5" s="380"/>
      <c r="PKK5" s="380"/>
      <c r="PKL5" s="380"/>
      <c r="PKM5" s="380"/>
      <c r="PKN5" s="381"/>
      <c r="PKO5" s="379"/>
      <c r="PKP5" s="380"/>
      <c r="PKQ5" s="380"/>
      <c r="PKR5" s="380"/>
      <c r="PKS5" s="380"/>
      <c r="PKT5" s="380"/>
      <c r="PKU5" s="380"/>
      <c r="PKV5" s="380"/>
      <c r="PKW5" s="380"/>
      <c r="PKX5" s="380"/>
      <c r="PKY5" s="380"/>
      <c r="PKZ5" s="380"/>
      <c r="PLA5" s="380"/>
      <c r="PLB5" s="380"/>
      <c r="PLC5" s="380"/>
      <c r="PLD5" s="380"/>
      <c r="PLE5" s="381"/>
      <c r="PLF5" s="379"/>
      <c r="PLG5" s="380"/>
      <c r="PLH5" s="380"/>
      <c r="PLI5" s="380"/>
      <c r="PLJ5" s="380"/>
      <c r="PLK5" s="380"/>
      <c r="PLL5" s="380"/>
      <c r="PLM5" s="380"/>
      <c r="PLN5" s="380"/>
      <c r="PLO5" s="380"/>
      <c r="PLP5" s="380"/>
      <c r="PLQ5" s="380"/>
      <c r="PLR5" s="380"/>
      <c r="PLS5" s="380"/>
      <c r="PLT5" s="380"/>
      <c r="PLU5" s="380"/>
      <c r="PLV5" s="381"/>
      <c r="PLW5" s="379"/>
      <c r="PLX5" s="380"/>
      <c r="PLY5" s="380"/>
      <c r="PLZ5" s="380"/>
      <c r="PMA5" s="380"/>
      <c r="PMB5" s="380"/>
      <c r="PMC5" s="380"/>
      <c r="PMD5" s="380"/>
      <c r="PME5" s="380"/>
      <c r="PMF5" s="380"/>
      <c r="PMG5" s="380"/>
      <c r="PMH5" s="380"/>
      <c r="PMI5" s="380"/>
      <c r="PMJ5" s="380"/>
      <c r="PMK5" s="380"/>
      <c r="PML5" s="380"/>
      <c r="PMM5" s="381"/>
      <c r="PMN5" s="379"/>
      <c r="PMO5" s="380"/>
      <c r="PMP5" s="380"/>
      <c r="PMQ5" s="380"/>
      <c r="PMR5" s="380"/>
      <c r="PMS5" s="380"/>
      <c r="PMT5" s="380"/>
      <c r="PMU5" s="380"/>
      <c r="PMV5" s="380"/>
      <c r="PMW5" s="380"/>
      <c r="PMX5" s="380"/>
      <c r="PMY5" s="380"/>
      <c r="PMZ5" s="380"/>
      <c r="PNA5" s="380"/>
      <c r="PNB5" s="380"/>
      <c r="PNC5" s="380"/>
      <c r="PND5" s="381"/>
      <c r="PNE5" s="379"/>
      <c r="PNF5" s="380"/>
      <c r="PNG5" s="380"/>
      <c r="PNH5" s="380"/>
      <c r="PNI5" s="380"/>
      <c r="PNJ5" s="380"/>
      <c r="PNK5" s="380"/>
      <c r="PNL5" s="380"/>
      <c r="PNM5" s="380"/>
      <c r="PNN5" s="380"/>
      <c r="PNO5" s="380"/>
      <c r="PNP5" s="380"/>
      <c r="PNQ5" s="380"/>
      <c r="PNR5" s="380"/>
      <c r="PNS5" s="380"/>
      <c r="PNT5" s="380"/>
      <c r="PNU5" s="381"/>
      <c r="PNV5" s="379"/>
      <c r="PNW5" s="380"/>
      <c r="PNX5" s="380"/>
      <c r="PNY5" s="380"/>
      <c r="PNZ5" s="380"/>
      <c r="POA5" s="380"/>
      <c r="POB5" s="380"/>
      <c r="POC5" s="380"/>
      <c r="POD5" s="380"/>
      <c r="POE5" s="380"/>
      <c r="POF5" s="380"/>
      <c r="POG5" s="380"/>
      <c r="POH5" s="380"/>
      <c r="POI5" s="380"/>
      <c r="POJ5" s="380"/>
      <c r="POK5" s="380"/>
      <c r="POL5" s="381"/>
      <c r="POM5" s="379"/>
      <c r="PON5" s="380"/>
      <c r="POO5" s="380"/>
      <c r="POP5" s="380"/>
      <c r="POQ5" s="380"/>
      <c r="POR5" s="380"/>
      <c r="POS5" s="380"/>
      <c r="POT5" s="380"/>
      <c r="POU5" s="380"/>
      <c r="POV5" s="380"/>
      <c r="POW5" s="380"/>
      <c r="POX5" s="380"/>
      <c r="POY5" s="380"/>
      <c r="POZ5" s="380"/>
      <c r="PPA5" s="380"/>
      <c r="PPB5" s="380"/>
      <c r="PPC5" s="381"/>
      <c r="PPD5" s="379"/>
      <c r="PPE5" s="380"/>
      <c r="PPF5" s="380"/>
      <c r="PPG5" s="380"/>
      <c r="PPH5" s="380"/>
      <c r="PPI5" s="380"/>
      <c r="PPJ5" s="380"/>
      <c r="PPK5" s="380"/>
      <c r="PPL5" s="380"/>
      <c r="PPM5" s="380"/>
      <c r="PPN5" s="380"/>
      <c r="PPO5" s="380"/>
      <c r="PPP5" s="380"/>
      <c r="PPQ5" s="380"/>
      <c r="PPR5" s="380"/>
      <c r="PPS5" s="380"/>
      <c r="PPT5" s="381"/>
      <c r="PPU5" s="379"/>
      <c r="PPV5" s="380"/>
      <c r="PPW5" s="380"/>
      <c r="PPX5" s="380"/>
      <c r="PPY5" s="380"/>
      <c r="PPZ5" s="380"/>
      <c r="PQA5" s="380"/>
      <c r="PQB5" s="380"/>
      <c r="PQC5" s="380"/>
      <c r="PQD5" s="380"/>
      <c r="PQE5" s="380"/>
      <c r="PQF5" s="380"/>
      <c r="PQG5" s="380"/>
      <c r="PQH5" s="380"/>
      <c r="PQI5" s="380"/>
      <c r="PQJ5" s="380"/>
      <c r="PQK5" s="381"/>
      <c r="PQL5" s="379"/>
      <c r="PQM5" s="380"/>
      <c r="PQN5" s="380"/>
      <c r="PQO5" s="380"/>
      <c r="PQP5" s="380"/>
      <c r="PQQ5" s="380"/>
      <c r="PQR5" s="380"/>
      <c r="PQS5" s="380"/>
      <c r="PQT5" s="380"/>
      <c r="PQU5" s="380"/>
      <c r="PQV5" s="380"/>
      <c r="PQW5" s="380"/>
      <c r="PQX5" s="380"/>
      <c r="PQY5" s="380"/>
      <c r="PQZ5" s="380"/>
      <c r="PRA5" s="380"/>
      <c r="PRB5" s="381"/>
      <c r="PRC5" s="379"/>
      <c r="PRD5" s="380"/>
      <c r="PRE5" s="380"/>
      <c r="PRF5" s="380"/>
      <c r="PRG5" s="380"/>
      <c r="PRH5" s="380"/>
      <c r="PRI5" s="380"/>
      <c r="PRJ5" s="380"/>
      <c r="PRK5" s="380"/>
      <c r="PRL5" s="380"/>
      <c r="PRM5" s="380"/>
      <c r="PRN5" s="380"/>
      <c r="PRO5" s="380"/>
      <c r="PRP5" s="380"/>
      <c r="PRQ5" s="380"/>
      <c r="PRR5" s="380"/>
      <c r="PRS5" s="381"/>
      <c r="PRT5" s="379"/>
      <c r="PRU5" s="380"/>
      <c r="PRV5" s="380"/>
      <c r="PRW5" s="380"/>
      <c r="PRX5" s="380"/>
      <c r="PRY5" s="380"/>
      <c r="PRZ5" s="380"/>
      <c r="PSA5" s="380"/>
      <c r="PSB5" s="380"/>
      <c r="PSC5" s="380"/>
      <c r="PSD5" s="380"/>
      <c r="PSE5" s="380"/>
      <c r="PSF5" s="380"/>
      <c r="PSG5" s="380"/>
      <c r="PSH5" s="380"/>
      <c r="PSI5" s="380"/>
      <c r="PSJ5" s="381"/>
      <c r="PSK5" s="379"/>
      <c r="PSL5" s="380"/>
      <c r="PSM5" s="380"/>
      <c r="PSN5" s="380"/>
      <c r="PSO5" s="380"/>
      <c r="PSP5" s="380"/>
      <c r="PSQ5" s="380"/>
      <c r="PSR5" s="380"/>
      <c r="PSS5" s="380"/>
      <c r="PST5" s="380"/>
      <c r="PSU5" s="380"/>
      <c r="PSV5" s="380"/>
      <c r="PSW5" s="380"/>
      <c r="PSX5" s="380"/>
      <c r="PSY5" s="380"/>
      <c r="PSZ5" s="380"/>
      <c r="PTA5" s="381"/>
      <c r="PTB5" s="379"/>
      <c r="PTC5" s="380"/>
      <c r="PTD5" s="380"/>
      <c r="PTE5" s="380"/>
      <c r="PTF5" s="380"/>
      <c r="PTG5" s="380"/>
      <c r="PTH5" s="380"/>
      <c r="PTI5" s="380"/>
      <c r="PTJ5" s="380"/>
      <c r="PTK5" s="380"/>
      <c r="PTL5" s="380"/>
      <c r="PTM5" s="380"/>
      <c r="PTN5" s="380"/>
      <c r="PTO5" s="380"/>
      <c r="PTP5" s="380"/>
      <c r="PTQ5" s="380"/>
      <c r="PTR5" s="381"/>
      <c r="PTS5" s="379"/>
      <c r="PTT5" s="380"/>
      <c r="PTU5" s="380"/>
      <c r="PTV5" s="380"/>
      <c r="PTW5" s="380"/>
      <c r="PTX5" s="380"/>
      <c r="PTY5" s="380"/>
      <c r="PTZ5" s="380"/>
      <c r="PUA5" s="380"/>
      <c r="PUB5" s="380"/>
      <c r="PUC5" s="380"/>
      <c r="PUD5" s="380"/>
      <c r="PUE5" s="380"/>
      <c r="PUF5" s="380"/>
      <c r="PUG5" s="380"/>
      <c r="PUH5" s="380"/>
      <c r="PUI5" s="381"/>
      <c r="PUJ5" s="379"/>
      <c r="PUK5" s="380"/>
      <c r="PUL5" s="380"/>
      <c r="PUM5" s="380"/>
      <c r="PUN5" s="380"/>
      <c r="PUO5" s="380"/>
      <c r="PUP5" s="380"/>
      <c r="PUQ5" s="380"/>
      <c r="PUR5" s="380"/>
      <c r="PUS5" s="380"/>
      <c r="PUT5" s="380"/>
      <c r="PUU5" s="380"/>
      <c r="PUV5" s="380"/>
      <c r="PUW5" s="380"/>
      <c r="PUX5" s="380"/>
      <c r="PUY5" s="380"/>
      <c r="PUZ5" s="381"/>
      <c r="PVA5" s="379"/>
      <c r="PVB5" s="380"/>
      <c r="PVC5" s="380"/>
      <c r="PVD5" s="380"/>
      <c r="PVE5" s="380"/>
      <c r="PVF5" s="380"/>
      <c r="PVG5" s="380"/>
      <c r="PVH5" s="380"/>
      <c r="PVI5" s="380"/>
      <c r="PVJ5" s="380"/>
      <c r="PVK5" s="380"/>
      <c r="PVL5" s="380"/>
      <c r="PVM5" s="380"/>
      <c r="PVN5" s="380"/>
      <c r="PVO5" s="380"/>
      <c r="PVP5" s="380"/>
      <c r="PVQ5" s="381"/>
      <c r="PVR5" s="379"/>
      <c r="PVS5" s="380"/>
      <c r="PVT5" s="380"/>
      <c r="PVU5" s="380"/>
      <c r="PVV5" s="380"/>
      <c r="PVW5" s="380"/>
      <c r="PVX5" s="380"/>
      <c r="PVY5" s="380"/>
      <c r="PVZ5" s="380"/>
      <c r="PWA5" s="380"/>
      <c r="PWB5" s="380"/>
      <c r="PWC5" s="380"/>
      <c r="PWD5" s="380"/>
      <c r="PWE5" s="380"/>
      <c r="PWF5" s="380"/>
      <c r="PWG5" s="380"/>
      <c r="PWH5" s="381"/>
      <c r="PWI5" s="379"/>
      <c r="PWJ5" s="380"/>
      <c r="PWK5" s="380"/>
      <c r="PWL5" s="380"/>
      <c r="PWM5" s="380"/>
      <c r="PWN5" s="380"/>
      <c r="PWO5" s="380"/>
      <c r="PWP5" s="380"/>
      <c r="PWQ5" s="380"/>
      <c r="PWR5" s="380"/>
      <c r="PWS5" s="380"/>
      <c r="PWT5" s="380"/>
      <c r="PWU5" s="380"/>
      <c r="PWV5" s="380"/>
      <c r="PWW5" s="380"/>
      <c r="PWX5" s="380"/>
      <c r="PWY5" s="381"/>
      <c r="PWZ5" s="379"/>
      <c r="PXA5" s="380"/>
      <c r="PXB5" s="380"/>
      <c r="PXC5" s="380"/>
      <c r="PXD5" s="380"/>
      <c r="PXE5" s="380"/>
      <c r="PXF5" s="380"/>
      <c r="PXG5" s="380"/>
      <c r="PXH5" s="380"/>
      <c r="PXI5" s="380"/>
      <c r="PXJ5" s="380"/>
      <c r="PXK5" s="380"/>
      <c r="PXL5" s="380"/>
      <c r="PXM5" s="380"/>
      <c r="PXN5" s="380"/>
      <c r="PXO5" s="380"/>
      <c r="PXP5" s="381"/>
      <c r="PXQ5" s="379"/>
      <c r="PXR5" s="380"/>
      <c r="PXS5" s="380"/>
      <c r="PXT5" s="380"/>
      <c r="PXU5" s="380"/>
      <c r="PXV5" s="380"/>
      <c r="PXW5" s="380"/>
      <c r="PXX5" s="380"/>
      <c r="PXY5" s="380"/>
      <c r="PXZ5" s="380"/>
      <c r="PYA5" s="380"/>
      <c r="PYB5" s="380"/>
      <c r="PYC5" s="380"/>
      <c r="PYD5" s="380"/>
      <c r="PYE5" s="380"/>
      <c r="PYF5" s="380"/>
      <c r="PYG5" s="381"/>
      <c r="PYH5" s="379"/>
      <c r="PYI5" s="380"/>
      <c r="PYJ5" s="380"/>
      <c r="PYK5" s="380"/>
      <c r="PYL5" s="380"/>
      <c r="PYM5" s="380"/>
      <c r="PYN5" s="380"/>
      <c r="PYO5" s="380"/>
      <c r="PYP5" s="380"/>
      <c r="PYQ5" s="380"/>
      <c r="PYR5" s="380"/>
      <c r="PYS5" s="380"/>
      <c r="PYT5" s="380"/>
      <c r="PYU5" s="380"/>
      <c r="PYV5" s="380"/>
      <c r="PYW5" s="380"/>
      <c r="PYX5" s="381"/>
      <c r="PYY5" s="379"/>
      <c r="PYZ5" s="380"/>
      <c r="PZA5" s="380"/>
      <c r="PZB5" s="380"/>
      <c r="PZC5" s="380"/>
      <c r="PZD5" s="380"/>
      <c r="PZE5" s="380"/>
      <c r="PZF5" s="380"/>
      <c r="PZG5" s="380"/>
      <c r="PZH5" s="380"/>
      <c r="PZI5" s="380"/>
      <c r="PZJ5" s="380"/>
      <c r="PZK5" s="380"/>
      <c r="PZL5" s="380"/>
      <c r="PZM5" s="380"/>
      <c r="PZN5" s="380"/>
      <c r="PZO5" s="381"/>
      <c r="PZP5" s="379"/>
      <c r="PZQ5" s="380"/>
      <c r="PZR5" s="380"/>
      <c r="PZS5" s="380"/>
      <c r="PZT5" s="380"/>
      <c r="PZU5" s="380"/>
      <c r="PZV5" s="380"/>
      <c r="PZW5" s="380"/>
      <c r="PZX5" s="380"/>
      <c r="PZY5" s="380"/>
      <c r="PZZ5" s="380"/>
      <c r="QAA5" s="380"/>
      <c r="QAB5" s="380"/>
      <c r="QAC5" s="380"/>
      <c r="QAD5" s="380"/>
      <c r="QAE5" s="380"/>
      <c r="QAF5" s="381"/>
      <c r="QAG5" s="379"/>
      <c r="QAH5" s="380"/>
      <c r="QAI5" s="380"/>
      <c r="QAJ5" s="380"/>
      <c r="QAK5" s="380"/>
      <c r="QAL5" s="380"/>
      <c r="QAM5" s="380"/>
      <c r="QAN5" s="380"/>
      <c r="QAO5" s="380"/>
      <c r="QAP5" s="380"/>
      <c r="QAQ5" s="380"/>
      <c r="QAR5" s="380"/>
      <c r="QAS5" s="380"/>
      <c r="QAT5" s="380"/>
      <c r="QAU5" s="380"/>
      <c r="QAV5" s="380"/>
      <c r="QAW5" s="381"/>
      <c r="QAX5" s="379"/>
      <c r="QAY5" s="380"/>
      <c r="QAZ5" s="380"/>
      <c r="QBA5" s="380"/>
      <c r="QBB5" s="380"/>
      <c r="QBC5" s="380"/>
      <c r="QBD5" s="380"/>
      <c r="QBE5" s="380"/>
      <c r="QBF5" s="380"/>
      <c r="QBG5" s="380"/>
      <c r="QBH5" s="380"/>
      <c r="QBI5" s="380"/>
      <c r="QBJ5" s="380"/>
      <c r="QBK5" s="380"/>
      <c r="QBL5" s="380"/>
      <c r="QBM5" s="380"/>
      <c r="QBN5" s="381"/>
      <c r="QBO5" s="379"/>
      <c r="QBP5" s="380"/>
      <c r="QBQ5" s="380"/>
      <c r="QBR5" s="380"/>
      <c r="QBS5" s="380"/>
      <c r="QBT5" s="380"/>
      <c r="QBU5" s="380"/>
      <c r="QBV5" s="380"/>
      <c r="QBW5" s="380"/>
      <c r="QBX5" s="380"/>
      <c r="QBY5" s="380"/>
      <c r="QBZ5" s="380"/>
      <c r="QCA5" s="380"/>
      <c r="QCB5" s="380"/>
      <c r="QCC5" s="380"/>
      <c r="QCD5" s="380"/>
      <c r="QCE5" s="381"/>
      <c r="QCF5" s="379"/>
      <c r="QCG5" s="380"/>
      <c r="QCH5" s="380"/>
      <c r="QCI5" s="380"/>
      <c r="QCJ5" s="380"/>
      <c r="QCK5" s="380"/>
      <c r="QCL5" s="380"/>
      <c r="QCM5" s="380"/>
      <c r="QCN5" s="380"/>
      <c r="QCO5" s="380"/>
      <c r="QCP5" s="380"/>
      <c r="QCQ5" s="380"/>
      <c r="QCR5" s="380"/>
      <c r="QCS5" s="380"/>
      <c r="QCT5" s="380"/>
      <c r="QCU5" s="380"/>
      <c r="QCV5" s="381"/>
      <c r="QCW5" s="379"/>
      <c r="QCX5" s="380"/>
      <c r="QCY5" s="380"/>
      <c r="QCZ5" s="380"/>
      <c r="QDA5" s="380"/>
      <c r="QDB5" s="380"/>
      <c r="QDC5" s="380"/>
      <c r="QDD5" s="380"/>
      <c r="QDE5" s="380"/>
      <c r="QDF5" s="380"/>
      <c r="QDG5" s="380"/>
      <c r="QDH5" s="380"/>
      <c r="QDI5" s="380"/>
      <c r="QDJ5" s="380"/>
      <c r="QDK5" s="380"/>
      <c r="QDL5" s="380"/>
      <c r="QDM5" s="381"/>
      <c r="QDN5" s="379"/>
      <c r="QDO5" s="380"/>
      <c r="QDP5" s="380"/>
      <c r="QDQ5" s="380"/>
      <c r="QDR5" s="380"/>
      <c r="QDS5" s="380"/>
      <c r="QDT5" s="380"/>
      <c r="QDU5" s="380"/>
      <c r="QDV5" s="380"/>
      <c r="QDW5" s="380"/>
      <c r="QDX5" s="380"/>
      <c r="QDY5" s="380"/>
      <c r="QDZ5" s="380"/>
      <c r="QEA5" s="380"/>
      <c r="QEB5" s="380"/>
      <c r="QEC5" s="380"/>
      <c r="QED5" s="381"/>
      <c r="QEE5" s="379"/>
      <c r="QEF5" s="380"/>
      <c r="QEG5" s="380"/>
      <c r="QEH5" s="380"/>
      <c r="QEI5" s="380"/>
      <c r="QEJ5" s="380"/>
      <c r="QEK5" s="380"/>
      <c r="QEL5" s="380"/>
      <c r="QEM5" s="380"/>
      <c r="QEN5" s="380"/>
      <c r="QEO5" s="380"/>
      <c r="QEP5" s="380"/>
      <c r="QEQ5" s="380"/>
      <c r="QER5" s="380"/>
      <c r="QES5" s="380"/>
      <c r="QET5" s="380"/>
      <c r="QEU5" s="381"/>
      <c r="QEV5" s="379"/>
      <c r="QEW5" s="380"/>
      <c r="QEX5" s="380"/>
      <c r="QEY5" s="380"/>
      <c r="QEZ5" s="380"/>
      <c r="QFA5" s="380"/>
      <c r="QFB5" s="380"/>
      <c r="QFC5" s="380"/>
      <c r="QFD5" s="380"/>
      <c r="QFE5" s="380"/>
      <c r="QFF5" s="380"/>
      <c r="QFG5" s="380"/>
      <c r="QFH5" s="380"/>
      <c r="QFI5" s="380"/>
      <c r="QFJ5" s="380"/>
      <c r="QFK5" s="380"/>
      <c r="QFL5" s="381"/>
      <c r="QFM5" s="379"/>
      <c r="QFN5" s="380"/>
      <c r="QFO5" s="380"/>
      <c r="QFP5" s="380"/>
      <c r="QFQ5" s="380"/>
      <c r="QFR5" s="380"/>
      <c r="QFS5" s="380"/>
      <c r="QFT5" s="380"/>
      <c r="QFU5" s="380"/>
      <c r="QFV5" s="380"/>
      <c r="QFW5" s="380"/>
      <c r="QFX5" s="380"/>
      <c r="QFY5" s="380"/>
      <c r="QFZ5" s="380"/>
      <c r="QGA5" s="380"/>
      <c r="QGB5" s="380"/>
      <c r="QGC5" s="381"/>
      <c r="QGD5" s="379"/>
      <c r="QGE5" s="380"/>
      <c r="QGF5" s="380"/>
      <c r="QGG5" s="380"/>
      <c r="QGH5" s="380"/>
      <c r="QGI5" s="380"/>
      <c r="QGJ5" s="380"/>
      <c r="QGK5" s="380"/>
      <c r="QGL5" s="380"/>
      <c r="QGM5" s="380"/>
      <c r="QGN5" s="380"/>
      <c r="QGO5" s="380"/>
      <c r="QGP5" s="380"/>
      <c r="QGQ5" s="380"/>
      <c r="QGR5" s="380"/>
      <c r="QGS5" s="380"/>
      <c r="QGT5" s="381"/>
      <c r="QGU5" s="379"/>
      <c r="QGV5" s="380"/>
      <c r="QGW5" s="380"/>
      <c r="QGX5" s="380"/>
      <c r="QGY5" s="380"/>
      <c r="QGZ5" s="380"/>
      <c r="QHA5" s="380"/>
      <c r="QHB5" s="380"/>
      <c r="QHC5" s="380"/>
      <c r="QHD5" s="380"/>
      <c r="QHE5" s="380"/>
      <c r="QHF5" s="380"/>
      <c r="QHG5" s="380"/>
      <c r="QHH5" s="380"/>
      <c r="QHI5" s="380"/>
      <c r="QHJ5" s="380"/>
      <c r="QHK5" s="381"/>
      <c r="QHL5" s="379"/>
      <c r="QHM5" s="380"/>
      <c r="QHN5" s="380"/>
      <c r="QHO5" s="380"/>
      <c r="QHP5" s="380"/>
      <c r="QHQ5" s="380"/>
      <c r="QHR5" s="380"/>
      <c r="QHS5" s="380"/>
      <c r="QHT5" s="380"/>
      <c r="QHU5" s="380"/>
      <c r="QHV5" s="380"/>
      <c r="QHW5" s="380"/>
      <c r="QHX5" s="380"/>
      <c r="QHY5" s="380"/>
      <c r="QHZ5" s="380"/>
      <c r="QIA5" s="380"/>
      <c r="QIB5" s="381"/>
      <c r="QIC5" s="379"/>
      <c r="QID5" s="380"/>
      <c r="QIE5" s="380"/>
      <c r="QIF5" s="380"/>
      <c r="QIG5" s="380"/>
      <c r="QIH5" s="380"/>
      <c r="QII5" s="380"/>
      <c r="QIJ5" s="380"/>
      <c r="QIK5" s="380"/>
      <c r="QIL5" s="380"/>
      <c r="QIM5" s="380"/>
      <c r="QIN5" s="380"/>
      <c r="QIO5" s="380"/>
      <c r="QIP5" s="380"/>
      <c r="QIQ5" s="380"/>
      <c r="QIR5" s="380"/>
      <c r="QIS5" s="381"/>
      <c r="QIT5" s="379"/>
      <c r="QIU5" s="380"/>
      <c r="QIV5" s="380"/>
      <c r="QIW5" s="380"/>
      <c r="QIX5" s="380"/>
      <c r="QIY5" s="380"/>
      <c r="QIZ5" s="380"/>
      <c r="QJA5" s="380"/>
      <c r="QJB5" s="380"/>
      <c r="QJC5" s="380"/>
      <c r="QJD5" s="380"/>
      <c r="QJE5" s="380"/>
      <c r="QJF5" s="380"/>
      <c r="QJG5" s="380"/>
      <c r="QJH5" s="380"/>
      <c r="QJI5" s="380"/>
      <c r="QJJ5" s="381"/>
      <c r="QJK5" s="379"/>
      <c r="QJL5" s="380"/>
      <c r="QJM5" s="380"/>
      <c r="QJN5" s="380"/>
      <c r="QJO5" s="380"/>
      <c r="QJP5" s="380"/>
      <c r="QJQ5" s="380"/>
      <c r="QJR5" s="380"/>
      <c r="QJS5" s="380"/>
      <c r="QJT5" s="380"/>
      <c r="QJU5" s="380"/>
      <c r="QJV5" s="380"/>
      <c r="QJW5" s="380"/>
      <c r="QJX5" s="380"/>
      <c r="QJY5" s="380"/>
      <c r="QJZ5" s="380"/>
      <c r="QKA5" s="381"/>
      <c r="QKB5" s="379"/>
      <c r="QKC5" s="380"/>
      <c r="QKD5" s="380"/>
      <c r="QKE5" s="380"/>
      <c r="QKF5" s="380"/>
      <c r="QKG5" s="380"/>
      <c r="QKH5" s="380"/>
      <c r="QKI5" s="380"/>
      <c r="QKJ5" s="380"/>
      <c r="QKK5" s="380"/>
      <c r="QKL5" s="380"/>
      <c r="QKM5" s="380"/>
      <c r="QKN5" s="380"/>
      <c r="QKO5" s="380"/>
      <c r="QKP5" s="380"/>
      <c r="QKQ5" s="380"/>
      <c r="QKR5" s="381"/>
      <c r="QKS5" s="379"/>
      <c r="QKT5" s="380"/>
      <c r="QKU5" s="380"/>
      <c r="QKV5" s="380"/>
      <c r="QKW5" s="380"/>
      <c r="QKX5" s="380"/>
      <c r="QKY5" s="380"/>
      <c r="QKZ5" s="380"/>
      <c r="QLA5" s="380"/>
      <c r="QLB5" s="380"/>
      <c r="QLC5" s="380"/>
      <c r="QLD5" s="380"/>
      <c r="QLE5" s="380"/>
      <c r="QLF5" s="380"/>
      <c r="QLG5" s="380"/>
      <c r="QLH5" s="380"/>
      <c r="QLI5" s="381"/>
      <c r="QLJ5" s="379"/>
      <c r="QLK5" s="380"/>
      <c r="QLL5" s="380"/>
      <c r="QLM5" s="380"/>
      <c r="QLN5" s="380"/>
      <c r="QLO5" s="380"/>
      <c r="QLP5" s="380"/>
      <c r="QLQ5" s="380"/>
      <c r="QLR5" s="380"/>
      <c r="QLS5" s="380"/>
      <c r="QLT5" s="380"/>
      <c r="QLU5" s="380"/>
      <c r="QLV5" s="380"/>
      <c r="QLW5" s="380"/>
      <c r="QLX5" s="380"/>
      <c r="QLY5" s="380"/>
      <c r="QLZ5" s="381"/>
      <c r="QMA5" s="379"/>
      <c r="QMB5" s="380"/>
      <c r="QMC5" s="380"/>
      <c r="QMD5" s="380"/>
      <c r="QME5" s="380"/>
      <c r="QMF5" s="380"/>
      <c r="QMG5" s="380"/>
      <c r="QMH5" s="380"/>
      <c r="QMI5" s="380"/>
      <c r="QMJ5" s="380"/>
      <c r="QMK5" s="380"/>
      <c r="QML5" s="380"/>
      <c r="QMM5" s="380"/>
      <c r="QMN5" s="380"/>
      <c r="QMO5" s="380"/>
      <c r="QMP5" s="380"/>
      <c r="QMQ5" s="381"/>
      <c r="QMR5" s="379"/>
      <c r="QMS5" s="380"/>
      <c r="QMT5" s="380"/>
      <c r="QMU5" s="380"/>
      <c r="QMV5" s="380"/>
      <c r="QMW5" s="380"/>
      <c r="QMX5" s="380"/>
      <c r="QMY5" s="380"/>
      <c r="QMZ5" s="380"/>
      <c r="QNA5" s="380"/>
      <c r="QNB5" s="380"/>
      <c r="QNC5" s="380"/>
      <c r="QND5" s="380"/>
      <c r="QNE5" s="380"/>
      <c r="QNF5" s="380"/>
      <c r="QNG5" s="380"/>
      <c r="QNH5" s="381"/>
      <c r="QNI5" s="379"/>
      <c r="QNJ5" s="380"/>
      <c r="QNK5" s="380"/>
      <c r="QNL5" s="380"/>
      <c r="QNM5" s="380"/>
      <c r="QNN5" s="380"/>
      <c r="QNO5" s="380"/>
      <c r="QNP5" s="380"/>
      <c r="QNQ5" s="380"/>
      <c r="QNR5" s="380"/>
      <c r="QNS5" s="380"/>
      <c r="QNT5" s="380"/>
      <c r="QNU5" s="380"/>
      <c r="QNV5" s="380"/>
      <c r="QNW5" s="380"/>
      <c r="QNX5" s="380"/>
      <c r="QNY5" s="381"/>
      <c r="QNZ5" s="379"/>
      <c r="QOA5" s="380"/>
      <c r="QOB5" s="380"/>
      <c r="QOC5" s="380"/>
      <c r="QOD5" s="380"/>
      <c r="QOE5" s="380"/>
      <c r="QOF5" s="380"/>
      <c r="QOG5" s="380"/>
      <c r="QOH5" s="380"/>
      <c r="QOI5" s="380"/>
      <c r="QOJ5" s="380"/>
      <c r="QOK5" s="380"/>
      <c r="QOL5" s="380"/>
      <c r="QOM5" s="380"/>
      <c r="QON5" s="380"/>
      <c r="QOO5" s="380"/>
      <c r="QOP5" s="381"/>
      <c r="QOQ5" s="379"/>
      <c r="QOR5" s="380"/>
      <c r="QOS5" s="380"/>
      <c r="QOT5" s="380"/>
      <c r="QOU5" s="380"/>
      <c r="QOV5" s="380"/>
      <c r="QOW5" s="380"/>
      <c r="QOX5" s="380"/>
      <c r="QOY5" s="380"/>
      <c r="QOZ5" s="380"/>
      <c r="QPA5" s="380"/>
      <c r="QPB5" s="380"/>
      <c r="QPC5" s="380"/>
      <c r="QPD5" s="380"/>
      <c r="QPE5" s="380"/>
      <c r="QPF5" s="380"/>
      <c r="QPG5" s="381"/>
      <c r="QPH5" s="379"/>
      <c r="QPI5" s="380"/>
      <c r="QPJ5" s="380"/>
      <c r="QPK5" s="380"/>
      <c r="QPL5" s="380"/>
      <c r="QPM5" s="380"/>
      <c r="QPN5" s="380"/>
      <c r="QPO5" s="380"/>
      <c r="QPP5" s="380"/>
      <c r="QPQ5" s="380"/>
      <c r="QPR5" s="380"/>
      <c r="QPS5" s="380"/>
      <c r="QPT5" s="380"/>
      <c r="QPU5" s="380"/>
      <c r="QPV5" s="380"/>
      <c r="QPW5" s="380"/>
      <c r="QPX5" s="381"/>
      <c r="QPY5" s="379"/>
      <c r="QPZ5" s="380"/>
      <c r="QQA5" s="380"/>
      <c r="QQB5" s="380"/>
      <c r="QQC5" s="380"/>
      <c r="QQD5" s="380"/>
      <c r="QQE5" s="380"/>
      <c r="QQF5" s="380"/>
      <c r="QQG5" s="380"/>
      <c r="QQH5" s="380"/>
      <c r="QQI5" s="380"/>
      <c r="QQJ5" s="380"/>
      <c r="QQK5" s="380"/>
      <c r="QQL5" s="380"/>
      <c r="QQM5" s="380"/>
      <c r="QQN5" s="380"/>
      <c r="QQO5" s="381"/>
      <c r="QQP5" s="379"/>
      <c r="QQQ5" s="380"/>
      <c r="QQR5" s="380"/>
      <c r="QQS5" s="380"/>
      <c r="QQT5" s="380"/>
      <c r="QQU5" s="380"/>
      <c r="QQV5" s="380"/>
      <c r="QQW5" s="380"/>
      <c r="QQX5" s="380"/>
      <c r="QQY5" s="380"/>
      <c r="QQZ5" s="380"/>
      <c r="QRA5" s="380"/>
      <c r="QRB5" s="380"/>
      <c r="QRC5" s="380"/>
      <c r="QRD5" s="380"/>
      <c r="QRE5" s="380"/>
      <c r="QRF5" s="381"/>
      <c r="QRG5" s="379"/>
      <c r="QRH5" s="380"/>
      <c r="QRI5" s="380"/>
      <c r="QRJ5" s="380"/>
      <c r="QRK5" s="380"/>
      <c r="QRL5" s="380"/>
      <c r="QRM5" s="380"/>
      <c r="QRN5" s="380"/>
      <c r="QRO5" s="380"/>
      <c r="QRP5" s="380"/>
      <c r="QRQ5" s="380"/>
      <c r="QRR5" s="380"/>
      <c r="QRS5" s="380"/>
      <c r="QRT5" s="380"/>
      <c r="QRU5" s="380"/>
      <c r="QRV5" s="380"/>
      <c r="QRW5" s="381"/>
      <c r="QRX5" s="379"/>
      <c r="QRY5" s="380"/>
      <c r="QRZ5" s="380"/>
      <c r="QSA5" s="380"/>
      <c r="QSB5" s="380"/>
      <c r="QSC5" s="380"/>
      <c r="QSD5" s="380"/>
      <c r="QSE5" s="380"/>
      <c r="QSF5" s="380"/>
      <c r="QSG5" s="380"/>
      <c r="QSH5" s="380"/>
      <c r="QSI5" s="380"/>
      <c r="QSJ5" s="380"/>
      <c r="QSK5" s="380"/>
      <c r="QSL5" s="380"/>
      <c r="QSM5" s="380"/>
      <c r="QSN5" s="381"/>
      <c r="QSO5" s="379"/>
      <c r="QSP5" s="380"/>
      <c r="QSQ5" s="380"/>
      <c r="QSR5" s="380"/>
      <c r="QSS5" s="380"/>
      <c r="QST5" s="380"/>
      <c r="QSU5" s="380"/>
      <c r="QSV5" s="380"/>
      <c r="QSW5" s="380"/>
      <c r="QSX5" s="380"/>
      <c r="QSY5" s="380"/>
      <c r="QSZ5" s="380"/>
      <c r="QTA5" s="380"/>
      <c r="QTB5" s="380"/>
      <c r="QTC5" s="380"/>
      <c r="QTD5" s="380"/>
      <c r="QTE5" s="381"/>
      <c r="QTF5" s="379"/>
      <c r="QTG5" s="380"/>
      <c r="QTH5" s="380"/>
      <c r="QTI5" s="380"/>
      <c r="QTJ5" s="380"/>
      <c r="QTK5" s="380"/>
      <c r="QTL5" s="380"/>
      <c r="QTM5" s="380"/>
      <c r="QTN5" s="380"/>
      <c r="QTO5" s="380"/>
      <c r="QTP5" s="380"/>
      <c r="QTQ5" s="380"/>
      <c r="QTR5" s="380"/>
      <c r="QTS5" s="380"/>
      <c r="QTT5" s="380"/>
      <c r="QTU5" s="380"/>
      <c r="QTV5" s="381"/>
      <c r="QTW5" s="379"/>
      <c r="QTX5" s="380"/>
      <c r="QTY5" s="380"/>
      <c r="QTZ5" s="380"/>
      <c r="QUA5" s="380"/>
      <c r="QUB5" s="380"/>
      <c r="QUC5" s="380"/>
      <c r="QUD5" s="380"/>
      <c r="QUE5" s="380"/>
      <c r="QUF5" s="380"/>
      <c r="QUG5" s="380"/>
      <c r="QUH5" s="380"/>
      <c r="QUI5" s="380"/>
      <c r="QUJ5" s="380"/>
      <c r="QUK5" s="380"/>
      <c r="QUL5" s="380"/>
      <c r="QUM5" s="381"/>
      <c r="QUN5" s="379"/>
      <c r="QUO5" s="380"/>
      <c r="QUP5" s="380"/>
      <c r="QUQ5" s="380"/>
      <c r="QUR5" s="380"/>
      <c r="QUS5" s="380"/>
      <c r="QUT5" s="380"/>
      <c r="QUU5" s="380"/>
      <c r="QUV5" s="380"/>
      <c r="QUW5" s="380"/>
      <c r="QUX5" s="380"/>
      <c r="QUY5" s="380"/>
      <c r="QUZ5" s="380"/>
      <c r="QVA5" s="380"/>
      <c r="QVB5" s="380"/>
      <c r="QVC5" s="380"/>
      <c r="QVD5" s="381"/>
      <c r="QVE5" s="379"/>
      <c r="QVF5" s="380"/>
      <c r="QVG5" s="380"/>
      <c r="QVH5" s="380"/>
      <c r="QVI5" s="380"/>
      <c r="QVJ5" s="380"/>
      <c r="QVK5" s="380"/>
      <c r="QVL5" s="380"/>
      <c r="QVM5" s="380"/>
      <c r="QVN5" s="380"/>
      <c r="QVO5" s="380"/>
      <c r="QVP5" s="380"/>
      <c r="QVQ5" s="380"/>
      <c r="QVR5" s="380"/>
      <c r="QVS5" s="380"/>
      <c r="QVT5" s="380"/>
      <c r="QVU5" s="381"/>
      <c r="QVV5" s="379"/>
      <c r="QVW5" s="380"/>
      <c r="QVX5" s="380"/>
      <c r="QVY5" s="380"/>
      <c r="QVZ5" s="380"/>
      <c r="QWA5" s="380"/>
      <c r="QWB5" s="380"/>
      <c r="QWC5" s="380"/>
      <c r="QWD5" s="380"/>
      <c r="QWE5" s="380"/>
      <c r="QWF5" s="380"/>
      <c r="QWG5" s="380"/>
      <c r="QWH5" s="380"/>
      <c r="QWI5" s="380"/>
      <c r="QWJ5" s="380"/>
      <c r="QWK5" s="380"/>
      <c r="QWL5" s="381"/>
      <c r="QWM5" s="379"/>
      <c r="QWN5" s="380"/>
      <c r="QWO5" s="380"/>
      <c r="QWP5" s="380"/>
      <c r="QWQ5" s="380"/>
      <c r="QWR5" s="380"/>
      <c r="QWS5" s="380"/>
      <c r="QWT5" s="380"/>
      <c r="QWU5" s="380"/>
      <c r="QWV5" s="380"/>
      <c r="QWW5" s="380"/>
      <c r="QWX5" s="380"/>
      <c r="QWY5" s="380"/>
      <c r="QWZ5" s="380"/>
      <c r="QXA5" s="380"/>
      <c r="QXB5" s="380"/>
      <c r="QXC5" s="381"/>
      <c r="QXD5" s="379"/>
      <c r="QXE5" s="380"/>
      <c r="QXF5" s="380"/>
      <c r="QXG5" s="380"/>
      <c r="QXH5" s="380"/>
      <c r="QXI5" s="380"/>
      <c r="QXJ5" s="380"/>
      <c r="QXK5" s="380"/>
      <c r="QXL5" s="380"/>
      <c r="QXM5" s="380"/>
      <c r="QXN5" s="380"/>
      <c r="QXO5" s="380"/>
      <c r="QXP5" s="380"/>
      <c r="QXQ5" s="380"/>
      <c r="QXR5" s="380"/>
      <c r="QXS5" s="380"/>
      <c r="QXT5" s="381"/>
      <c r="QXU5" s="379"/>
      <c r="QXV5" s="380"/>
      <c r="QXW5" s="380"/>
      <c r="QXX5" s="380"/>
      <c r="QXY5" s="380"/>
      <c r="QXZ5" s="380"/>
      <c r="QYA5" s="380"/>
      <c r="QYB5" s="380"/>
      <c r="QYC5" s="380"/>
      <c r="QYD5" s="380"/>
      <c r="QYE5" s="380"/>
      <c r="QYF5" s="380"/>
      <c r="QYG5" s="380"/>
      <c r="QYH5" s="380"/>
      <c r="QYI5" s="380"/>
      <c r="QYJ5" s="380"/>
      <c r="QYK5" s="381"/>
      <c r="QYL5" s="379"/>
      <c r="QYM5" s="380"/>
      <c r="QYN5" s="380"/>
      <c r="QYO5" s="380"/>
      <c r="QYP5" s="380"/>
      <c r="QYQ5" s="380"/>
      <c r="QYR5" s="380"/>
      <c r="QYS5" s="380"/>
      <c r="QYT5" s="380"/>
      <c r="QYU5" s="380"/>
      <c r="QYV5" s="380"/>
      <c r="QYW5" s="380"/>
      <c r="QYX5" s="380"/>
      <c r="QYY5" s="380"/>
      <c r="QYZ5" s="380"/>
      <c r="QZA5" s="380"/>
      <c r="QZB5" s="381"/>
      <c r="QZC5" s="379"/>
      <c r="QZD5" s="380"/>
      <c r="QZE5" s="380"/>
      <c r="QZF5" s="380"/>
      <c r="QZG5" s="380"/>
      <c r="QZH5" s="380"/>
      <c r="QZI5" s="380"/>
      <c r="QZJ5" s="380"/>
      <c r="QZK5" s="380"/>
      <c r="QZL5" s="380"/>
      <c r="QZM5" s="380"/>
      <c r="QZN5" s="380"/>
      <c r="QZO5" s="380"/>
      <c r="QZP5" s="380"/>
      <c r="QZQ5" s="380"/>
      <c r="QZR5" s="380"/>
      <c r="QZS5" s="381"/>
      <c r="QZT5" s="379"/>
      <c r="QZU5" s="380"/>
      <c r="QZV5" s="380"/>
      <c r="QZW5" s="380"/>
      <c r="QZX5" s="380"/>
      <c r="QZY5" s="380"/>
      <c r="QZZ5" s="380"/>
      <c r="RAA5" s="380"/>
      <c r="RAB5" s="380"/>
      <c r="RAC5" s="380"/>
      <c r="RAD5" s="380"/>
      <c r="RAE5" s="380"/>
      <c r="RAF5" s="380"/>
      <c r="RAG5" s="380"/>
      <c r="RAH5" s="380"/>
      <c r="RAI5" s="380"/>
      <c r="RAJ5" s="381"/>
      <c r="RAK5" s="379"/>
      <c r="RAL5" s="380"/>
      <c r="RAM5" s="380"/>
      <c r="RAN5" s="380"/>
      <c r="RAO5" s="380"/>
      <c r="RAP5" s="380"/>
      <c r="RAQ5" s="380"/>
      <c r="RAR5" s="380"/>
      <c r="RAS5" s="380"/>
      <c r="RAT5" s="380"/>
      <c r="RAU5" s="380"/>
      <c r="RAV5" s="380"/>
      <c r="RAW5" s="380"/>
      <c r="RAX5" s="380"/>
      <c r="RAY5" s="380"/>
      <c r="RAZ5" s="380"/>
      <c r="RBA5" s="381"/>
      <c r="RBB5" s="379"/>
      <c r="RBC5" s="380"/>
      <c r="RBD5" s="380"/>
      <c r="RBE5" s="380"/>
      <c r="RBF5" s="380"/>
      <c r="RBG5" s="380"/>
      <c r="RBH5" s="380"/>
      <c r="RBI5" s="380"/>
      <c r="RBJ5" s="380"/>
      <c r="RBK5" s="380"/>
      <c r="RBL5" s="380"/>
      <c r="RBM5" s="380"/>
      <c r="RBN5" s="380"/>
      <c r="RBO5" s="380"/>
      <c r="RBP5" s="380"/>
      <c r="RBQ5" s="380"/>
      <c r="RBR5" s="381"/>
      <c r="RBS5" s="379"/>
      <c r="RBT5" s="380"/>
      <c r="RBU5" s="380"/>
      <c r="RBV5" s="380"/>
      <c r="RBW5" s="380"/>
      <c r="RBX5" s="380"/>
      <c r="RBY5" s="380"/>
      <c r="RBZ5" s="380"/>
      <c r="RCA5" s="380"/>
      <c r="RCB5" s="380"/>
      <c r="RCC5" s="380"/>
      <c r="RCD5" s="380"/>
      <c r="RCE5" s="380"/>
      <c r="RCF5" s="380"/>
      <c r="RCG5" s="380"/>
      <c r="RCH5" s="380"/>
      <c r="RCI5" s="381"/>
      <c r="RCJ5" s="379"/>
      <c r="RCK5" s="380"/>
      <c r="RCL5" s="380"/>
      <c r="RCM5" s="380"/>
      <c r="RCN5" s="380"/>
      <c r="RCO5" s="380"/>
      <c r="RCP5" s="380"/>
      <c r="RCQ5" s="380"/>
      <c r="RCR5" s="380"/>
      <c r="RCS5" s="380"/>
      <c r="RCT5" s="380"/>
      <c r="RCU5" s="380"/>
      <c r="RCV5" s="380"/>
      <c r="RCW5" s="380"/>
      <c r="RCX5" s="380"/>
      <c r="RCY5" s="380"/>
      <c r="RCZ5" s="381"/>
      <c r="RDA5" s="379"/>
      <c r="RDB5" s="380"/>
      <c r="RDC5" s="380"/>
      <c r="RDD5" s="380"/>
      <c r="RDE5" s="380"/>
      <c r="RDF5" s="380"/>
      <c r="RDG5" s="380"/>
      <c r="RDH5" s="380"/>
      <c r="RDI5" s="380"/>
      <c r="RDJ5" s="380"/>
      <c r="RDK5" s="380"/>
      <c r="RDL5" s="380"/>
      <c r="RDM5" s="380"/>
      <c r="RDN5" s="380"/>
      <c r="RDO5" s="380"/>
      <c r="RDP5" s="380"/>
      <c r="RDQ5" s="381"/>
      <c r="RDR5" s="379"/>
      <c r="RDS5" s="380"/>
      <c r="RDT5" s="380"/>
      <c r="RDU5" s="380"/>
      <c r="RDV5" s="380"/>
      <c r="RDW5" s="380"/>
      <c r="RDX5" s="380"/>
      <c r="RDY5" s="380"/>
      <c r="RDZ5" s="380"/>
      <c r="REA5" s="380"/>
      <c r="REB5" s="380"/>
      <c r="REC5" s="380"/>
      <c r="RED5" s="380"/>
      <c r="REE5" s="380"/>
      <c r="REF5" s="380"/>
      <c r="REG5" s="380"/>
      <c r="REH5" s="381"/>
      <c r="REI5" s="379"/>
      <c r="REJ5" s="380"/>
      <c r="REK5" s="380"/>
      <c r="REL5" s="380"/>
      <c r="REM5" s="380"/>
      <c r="REN5" s="380"/>
      <c r="REO5" s="380"/>
      <c r="REP5" s="380"/>
      <c r="REQ5" s="380"/>
      <c r="RER5" s="380"/>
      <c r="RES5" s="380"/>
      <c r="RET5" s="380"/>
      <c r="REU5" s="380"/>
      <c r="REV5" s="380"/>
      <c r="REW5" s="380"/>
      <c r="REX5" s="380"/>
      <c r="REY5" s="381"/>
      <c r="REZ5" s="379"/>
      <c r="RFA5" s="380"/>
      <c r="RFB5" s="380"/>
      <c r="RFC5" s="380"/>
      <c r="RFD5" s="380"/>
      <c r="RFE5" s="380"/>
      <c r="RFF5" s="380"/>
      <c r="RFG5" s="380"/>
      <c r="RFH5" s="380"/>
      <c r="RFI5" s="380"/>
      <c r="RFJ5" s="380"/>
      <c r="RFK5" s="380"/>
      <c r="RFL5" s="380"/>
      <c r="RFM5" s="380"/>
      <c r="RFN5" s="380"/>
      <c r="RFO5" s="380"/>
      <c r="RFP5" s="381"/>
      <c r="RFQ5" s="379"/>
      <c r="RFR5" s="380"/>
      <c r="RFS5" s="380"/>
      <c r="RFT5" s="380"/>
      <c r="RFU5" s="380"/>
      <c r="RFV5" s="380"/>
      <c r="RFW5" s="380"/>
      <c r="RFX5" s="380"/>
      <c r="RFY5" s="380"/>
      <c r="RFZ5" s="380"/>
      <c r="RGA5" s="380"/>
      <c r="RGB5" s="380"/>
      <c r="RGC5" s="380"/>
      <c r="RGD5" s="380"/>
      <c r="RGE5" s="380"/>
      <c r="RGF5" s="380"/>
      <c r="RGG5" s="381"/>
      <c r="RGH5" s="379"/>
      <c r="RGI5" s="380"/>
      <c r="RGJ5" s="380"/>
      <c r="RGK5" s="380"/>
      <c r="RGL5" s="380"/>
      <c r="RGM5" s="380"/>
      <c r="RGN5" s="380"/>
      <c r="RGO5" s="380"/>
      <c r="RGP5" s="380"/>
      <c r="RGQ5" s="380"/>
      <c r="RGR5" s="380"/>
      <c r="RGS5" s="380"/>
      <c r="RGT5" s="380"/>
      <c r="RGU5" s="380"/>
      <c r="RGV5" s="380"/>
      <c r="RGW5" s="380"/>
      <c r="RGX5" s="381"/>
      <c r="RGY5" s="379"/>
      <c r="RGZ5" s="380"/>
      <c r="RHA5" s="380"/>
      <c r="RHB5" s="380"/>
      <c r="RHC5" s="380"/>
      <c r="RHD5" s="380"/>
      <c r="RHE5" s="380"/>
      <c r="RHF5" s="380"/>
      <c r="RHG5" s="380"/>
      <c r="RHH5" s="380"/>
      <c r="RHI5" s="380"/>
      <c r="RHJ5" s="380"/>
      <c r="RHK5" s="380"/>
      <c r="RHL5" s="380"/>
      <c r="RHM5" s="380"/>
      <c r="RHN5" s="380"/>
      <c r="RHO5" s="381"/>
      <c r="RHP5" s="379"/>
      <c r="RHQ5" s="380"/>
      <c r="RHR5" s="380"/>
      <c r="RHS5" s="380"/>
      <c r="RHT5" s="380"/>
      <c r="RHU5" s="380"/>
      <c r="RHV5" s="380"/>
      <c r="RHW5" s="380"/>
      <c r="RHX5" s="380"/>
      <c r="RHY5" s="380"/>
      <c r="RHZ5" s="380"/>
      <c r="RIA5" s="380"/>
      <c r="RIB5" s="380"/>
      <c r="RIC5" s="380"/>
      <c r="RID5" s="380"/>
      <c r="RIE5" s="380"/>
      <c r="RIF5" s="381"/>
      <c r="RIG5" s="379"/>
      <c r="RIH5" s="380"/>
      <c r="RII5" s="380"/>
      <c r="RIJ5" s="380"/>
      <c r="RIK5" s="380"/>
      <c r="RIL5" s="380"/>
      <c r="RIM5" s="380"/>
      <c r="RIN5" s="380"/>
      <c r="RIO5" s="380"/>
      <c r="RIP5" s="380"/>
      <c r="RIQ5" s="380"/>
      <c r="RIR5" s="380"/>
      <c r="RIS5" s="380"/>
      <c r="RIT5" s="380"/>
      <c r="RIU5" s="380"/>
      <c r="RIV5" s="380"/>
      <c r="RIW5" s="381"/>
      <c r="RIX5" s="379"/>
      <c r="RIY5" s="380"/>
      <c r="RIZ5" s="380"/>
      <c r="RJA5" s="380"/>
      <c r="RJB5" s="380"/>
      <c r="RJC5" s="380"/>
      <c r="RJD5" s="380"/>
      <c r="RJE5" s="380"/>
      <c r="RJF5" s="380"/>
      <c r="RJG5" s="380"/>
      <c r="RJH5" s="380"/>
      <c r="RJI5" s="380"/>
      <c r="RJJ5" s="380"/>
      <c r="RJK5" s="380"/>
      <c r="RJL5" s="380"/>
      <c r="RJM5" s="380"/>
      <c r="RJN5" s="381"/>
      <c r="RJO5" s="379"/>
      <c r="RJP5" s="380"/>
      <c r="RJQ5" s="380"/>
      <c r="RJR5" s="380"/>
      <c r="RJS5" s="380"/>
      <c r="RJT5" s="380"/>
      <c r="RJU5" s="380"/>
      <c r="RJV5" s="380"/>
      <c r="RJW5" s="380"/>
      <c r="RJX5" s="380"/>
      <c r="RJY5" s="380"/>
      <c r="RJZ5" s="380"/>
      <c r="RKA5" s="380"/>
      <c r="RKB5" s="380"/>
      <c r="RKC5" s="380"/>
      <c r="RKD5" s="380"/>
      <c r="RKE5" s="381"/>
      <c r="RKF5" s="379"/>
      <c r="RKG5" s="380"/>
      <c r="RKH5" s="380"/>
      <c r="RKI5" s="380"/>
      <c r="RKJ5" s="380"/>
      <c r="RKK5" s="380"/>
      <c r="RKL5" s="380"/>
      <c r="RKM5" s="380"/>
      <c r="RKN5" s="380"/>
      <c r="RKO5" s="380"/>
      <c r="RKP5" s="380"/>
      <c r="RKQ5" s="380"/>
      <c r="RKR5" s="380"/>
      <c r="RKS5" s="380"/>
      <c r="RKT5" s="380"/>
      <c r="RKU5" s="380"/>
      <c r="RKV5" s="381"/>
      <c r="RKW5" s="379"/>
      <c r="RKX5" s="380"/>
      <c r="RKY5" s="380"/>
      <c r="RKZ5" s="380"/>
      <c r="RLA5" s="380"/>
      <c r="RLB5" s="380"/>
      <c r="RLC5" s="380"/>
      <c r="RLD5" s="380"/>
      <c r="RLE5" s="380"/>
      <c r="RLF5" s="380"/>
      <c r="RLG5" s="380"/>
      <c r="RLH5" s="380"/>
      <c r="RLI5" s="380"/>
      <c r="RLJ5" s="380"/>
      <c r="RLK5" s="380"/>
      <c r="RLL5" s="380"/>
      <c r="RLM5" s="381"/>
      <c r="RLN5" s="379"/>
      <c r="RLO5" s="380"/>
      <c r="RLP5" s="380"/>
      <c r="RLQ5" s="380"/>
      <c r="RLR5" s="380"/>
      <c r="RLS5" s="380"/>
      <c r="RLT5" s="380"/>
      <c r="RLU5" s="380"/>
      <c r="RLV5" s="380"/>
      <c r="RLW5" s="380"/>
      <c r="RLX5" s="380"/>
      <c r="RLY5" s="380"/>
      <c r="RLZ5" s="380"/>
      <c r="RMA5" s="380"/>
      <c r="RMB5" s="380"/>
      <c r="RMC5" s="380"/>
      <c r="RMD5" s="381"/>
      <c r="RME5" s="379"/>
      <c r="RMF5" s="380"/>
      <c r="RMG5" s="380"/>
      <c r="RMH5" s="380"/>
      <c r="RMI5" s="380"/>
      <c r="RMJ5" s="380"/>
      <c r="RMK5" s="380"/>
      <c r="RML5" s="380"/>
      <c r="RMM5" s="380"/>
      <c r="RMN5" s="380"/>
      <c r="RMO5" s="380"/>
      <c r="RMP5" s="380"/>
      <c r="RMQ5" s="380"/>
      <c r="RMR5" s="380"/>
      <c r="RMS5" s="380"/>
      <c r="RMT5" s="380"/>
      <c r="RMU5" s="381"/>
      <c r="RMV5" s="379"/>
      <c r="RMW5" s="380"/>
      <c r="RMX5" s="380"/>
      <c r="RMY5" s="380"/>
      <c r="RMZ5" s="380"/>
      <c r="RNA5" s="380"/>
      <c r="RNB5" s="380"/>
      <c r="RNC5" s="380"/>
      <c r="RND5" s="380"/>
      <c r="RNE5" s="380"/>
      <c r="RNF5" s="380"/>
      <c r="RNG5" s="380"/>
      <c r="RNH5" s="380"/>
      <c r="RNI5" s="380"/>
      <c r="RNJ5" s="380"/>
      <c r="RNK5" s="380"/>
      <c r="RNL5" s="381"/>
      <c r="RNM5" s="379"/>
      <c r="RNN5" s="380"/>
      <c r="RNO5" s="380"/>
      <c r="RNP5" s="380"/>
      <c r="RNQ5" s="380"/>
      <c r="RNR5" s="380"/>
      <c r="RNS5" s="380"/>
      <c r="RNT5" s="380"/>
      <c r="RNU5" s="380"/>
      <c r="RNV5" s="380"/>
      <c r="RNW5" s="380"/>
      <c r="RNX5" s="380"/>
      <c r="RNY5" s="380"/>
      <c r="RNZ5" s="380"/>
      <c r="ROA5" s="380"/>
      <c r="ROB5" s="380"/>
      <c r="ROC5" s="381"/>
      <c r="ROD5" s="379"/>
      <c r="ROE5" s="380"/>
      <c r="ROF5" s="380"/>
      <c r="ROG5" s="380"/>
      <c r="ROH5" s="380"/>
      <c r="ROI5" s="380"/>
      <c r="ROJ5" s="380"/>
      <c r="ROK5" s="380"/>
      <c r="ROL5" s="380"/>
      <c r="ROM5" s="380"/>
      <c r="RON5" s="380"/>
      <c r="ROO5" s="380"/>
      <c r="ROP5" s="380"/>
      <c r="ROQ5" s="380"/>
      <c r="ROR5" s="380"/>
      <c r="ROS5" s="380"/>
      <c r="ROT5" s="381"/>
      <c r="ROU5" s="379"/>
      <c r="ROV5" s="380"/>
      <c r="ROW5" s="380"/>
      <c r="ROX5" s="380"/>
      <c r="ROY5" s="380"/>
      <c r="ROZ5" s="380"/>
      <c r="RPA5" s="380"/>
      <c r="RPB5" s="380"/>
      <c r="RPC5" s="380"/>
      <c r="RPD5" s="380"/>
      <c r="RPE5" s="380"/>
      <c r="RPF5" s="380"/>
      <c r="RPG5" s="380"/>
      <c r="RPH5" s="380"/>
      <c r="RPI5" s="380"/>
      <c r="RPJ5" s="380"/>
      <c r="RPK5" s="381"/>
      <c r="RPL5" s="379"/>
      <c r="RPM5" s="380"/>
      <c r="RPN5" s="380"/>
      <c r="RPO5" s="380"/>
      <c r="RPP5" s="380"/>
      <c r="RPQ5" s="380"/>
      <c r="RPR5" s="380"/>
      <c r="RPS5" s="380"/>
      <c r="RPT5" s="380"/>
      <c r="RPU5" s="380"/>
      <c r="RPV5" s="380"/>
      <c r="RPW5" s="380"/>
      <c r="RPX5" s="380"/>
      <c r="RPY5" s="380"/>
      <c r="RPZ5" s="380"/>
      <c r="RQA5" s="380"/>
      <c r="RQB5" s="381"/>
      <c r="RQC5" s="379"/>
      <c r="RQD5" s="380"/>
      <c r="RQE5" s="380"/>
      <c r="RQF5" s="380"/>
      <c r="RQG5" s="380"/>
      <c r="RQH5" s="380"/>
      <c r="RQI5" s="380"/>
      <c r="RQJ5" s="380"/>
      <c r="RQK5" s="380"/>
      <c r="RQL5" s="380"/>
      <c r="RQM5" s="380"/>
      <c r="RQN5" s="380"/>
      <c r="RQO5" s="380"/>
      <c r="RQP5" s="380"/>
      <c r="RQQ5" s="380"/>
      <c r="RQR5" s="380"/>
      <c r="RQS5" s="381"/>
      <c r="RQT5" s="379"/>
      <c r="RQU5" s="380"/>
      <c r="RQV5" s="380"/>
      <c r="RQW5" s="380"/>
      <c r="RQX5" s="380"/>
      <c r="RQY5" s="380"/>
      <c r="RQZ5" s="380"/>
      <c r="RRA5" s="380"/>
      <c r="RRB5" s="380"/>
      <c r="RRC5" s="380"/>
      <c r="RRD5" s="380"/>
      <c r="RRE5" s="380"/>
      <c r="RRF5" s="380"/>
      <c r="RRG5" s="380"/>
      <c r="RRH5" s="380"/>
      <c r="RRI5" s="380"/>
      <c r="RRJ5" s="381"/>
      <c r="RRK5" s="379"/>
      <c r="RRL5" s="380"/>
      <c r="RRM5" s="380"/>
      <c r="RRN5" s="380"/>
      <c r="RRO5" s="380"/>
      <c r="RRP5" s="380"/>
      <c r="RRQ5" s="380"/>
      <c r="RRR5" s="380"/>
      <c r="RRS5" s="380"/>
      <c r="RRT5" s="380"/>
      <c r="RRU5" s="380"/>
      <c r="RRV5" s="380"/>
      <c r="RRW5" s="380"/>
      <c r="RRX5" s="380"/>
      <c r="RRY5" s="380"/>
      <c r="RRZ5" s="380"/>
      <c r="RSA5" s="381"/>
      <c r="RSB5" s="379"/>
      <c r="RSC5" s="380"/>
      <c r="RSD5" s="380"/>
      <c r="RSE5" s="380"/>
      <c r="RSF5" s="380"/>
      <c r="RSG5" s="380"/>
      <c r="RSH5" s="380"/>
      <c r="RSI5" s="380"/>
      <c r="RSJ5" s="380"/>
      <c r="RSK5" s="380"/>
      <c r="RSL5" s="380"/>
      <c r="RSM5" s="380"/>
      <c r="RSN5" s="380"/>
      <c r="RSO5" s="380"/>
      <c r="RSP5" s="380"/>
      <c r="RSQ5" s="380"/>
      <c r="RSR5" s="381"/>
      <c r="RSS5" s="379"/>
      <c r="RST5" s="380"/>
      <c r="RSU5" s="380"/>
      <c r="RSV5" s="380"/>
      <c r="RSW5" s="380"/>
      <c r="RSX5" s="380"/>
      <c r="RSY5" s="380"/>
      <c r="RSZ5" s="380"/>
      <c r="RTA5" s="380"/>
      <c r="RTB5" s="380"/>
      <c r="RTC5" s="380"/>
      <c r="RTD5" s="380"/>
      <c r="RTE5" s="380"/>
      <c r="RTF5" s="380"/>
      <c r="RTG5" s="380"/>
      <c r="RTH5" s="380"/>
      <c r="RTI5" s="381"/>
      <c r="RTJ5" s="379"/>
      <c r="RTK5" s="380"/>
      <c r="RTL5" s="380"/>
      <c r="RTM5" s="380"/>
      <c r="RTN5" s="380"/>
      <c r="RTO5" s="380"/>
      <c r="RTP5" s="380"/>
      <c r="RTQ5" s="380"/>
      <c r="RTR5" s="380"/>
      <c r="RTS5" s="380"/>
      <c r="RTT5" s="380"/>
      <c r="RTU5" s="380"/>
      <c r="RTV5" s="380"/>
      <c r="RTW5" s="380"/>
      <c r="RTX5" s="380"/>
      <c r="RTY5" s="380"/>
      <c r="RTZ5" s="381"/>
      <c r="RUA5" s="379"/>
      <c r="RUB5" s="380"/>
      <c r="RUC5" s="380"/>
      <c r="RUD5" s="380"/>
      <c r="RUE5" s="380"/>
      <c r="RUF5" s="380"/>
      <c r="RUG5" s="380"/>
      <c r="RUH5" s="380"/>
      <c r="RUI5" s="380"/>
      <c r="RUJ5" s="380"/>
      <c r="RUK5" s="380"/>
      <c r="RUL5" s="380"/>
      <c r="RUM5" s="380"/>
      <c r="RUN5" s="380"/>
      <c r="RUO5" s="380"/>
      <c r="RUP5" s="380"/>
      <c r="RUQ5" s="381"/>
      <c r="RUR5" s="379"/>
      <c r="RUS5" s="380"/>
      <c r="RUT5" s="380"/>
      <c r="RUU5" s="380"/>
      <c r="RUV5" s="380"/>
      <c r="RUW5" s="380"/>
      <c r="RUX5" s="380"/>
      <c r="RUY5" s="380"/>
      <c r="RUZ5" s="380"/>
      <c r="RVA5" s="380"/>
      <c r="RVB5" s="380"/>
      <c r="RVC5" s="380"/>
      <c r="RVD5" s="380"/>
      <c r="RVE5" s="380"/>
      <c r="RVF5" s="380"/>
      <c r="RVG5" s="380"/>
      <c r="RVH5" s="381"/>
      <c r="RVI5" s="379"/>
      <c r="RVJ5" s="380"/>
      <c r="RVK5" s="380"/>
      <c r="RVL5" s="380"/>
      <c r="RVM5" s="380"/>
      <c r="RVN5" s="380"/>
      <c r="RVO5" s="380"/>
      <c r="RVP5" s="380"/>
      <c r="RVQ5" s="380"/>
      <c r="RVR5" s="380"/>
      <c r="RVS5" s="380"/>
      <c r="RVT5" s="380"/>
      <c r="RVU5" s="380"/>
      <c r="RVV5" s="380"/>
      <c r="RVW5" s="380"/>
      <c r="RVX5" s="380"/>
      <c r="RVY5" s="381"/>
      <c r="RVZ5" s="379"/>
      <c r="RWA5" s="380"/>
      <c r="RWB5" s="380"/>
      <c r="RWC5" s="380"/>
      <c r="RWD5" s="380"/>
      <c r="RWE5" s="380"/>
      <c r="RWF5" s="380"/>
      <c r="RWG5" s="380"/>
      <c r="RWH5" s="380"/>
      <c r="RWI5" s="380"/>
      <c r="RWJ5" s="380"/>
      <c r="RWK5" s="380"/>
      <c r="RWL5" s="380"/>
      <c r="RWM5" s="380"/>
      <c r="RWN5" s="380"/>
      <c r="RWO5" s="380"/>
      <c r="RWP5" s="381"/>
      <c r="RWQ5" s="379"/>
      <c r="RWR5" s="380"/>
      <c r="RWS5" s="380"/>
      <c r="RWT5" s="380"/>
      <c r="RWU5" s="380"/>
      <c r="RWV5" s="380"/>
      <c r="RWW5" s="380"/>
      <c r="RWX5" s="380"/>
      <c r="RWY5" s="380"/>
      <c r="RWZ5" s="380"/>
      <c r="RXA5" s="380"/>
      <c r="RXB5" s="380"/>
      <c r="RXC5" s="380"/>
      <c r="RXD5" s="380"/>
      <c r="RXE5" s="380"/>
      <c r="RXF5" s="380"/>
      <c r="RXG5" s="381"/>
      <c r="RXH5" s="379"/>
      <c r="RXI5" s="380"/>
      <c r="RXJ5" s="380"/>
      <c r="RXK5" s="380"/>
      <c r="RXL5" s="380"/>
      <c r="RXM5" s="380"/>
      <c r="RXN5" s="380"/>
      <c r="RXO5" s="380"/>
      <c r="RXP5" s="380"/>
      <c r="RXQ5" s="380"/>
      <c r="RXR5" s="380"/>
      <c r="RXS5" s="380"/>
      <c r="RXT5" s="380"/>
      <c r="RXU5" s="380"/>
      <c r="RXV5" s="380"/>
      <c r="RXW5" s="380"/>
      <c r="RXX5" s="381"/>
      <c r="RXY5" s="379"/>
      <c r="RXZ5" s="380"/>
      <c r="RYA5" s="380"/>
      <c r="RYB5" s="380"/>
      <c r="RYC5" s="380"/>
      <c r="RYD5" s="380"/>
      <c r="RYE5" s="380"/>
      <c r="RYF5" s="380"/>
      <c r="RYG5" s="380"/>
      <c r="RYH5" s="380"/>
      <c r="RYI5" s="380"/>
      <c r="RYJ5" s="380"/>
      <c r="RYK5" s="380"/>
      <c r="RYL5" s="380"/>
      <c r="RYM5" s="380"/>
      <c r="RYN5" s="380"/>
      <c r="RYO5" s="381"/>
      <c r="RYP5" s="379"/>
      <c r="RYQ5" s="380"/>
      <c r="RYR5" s="380"/>
      <c r="RYS5" s="380"/>
      <c r="RYT5" s="380"/>
      <c r="RYU5" s="380"/>
      <c r="RYV5" s="380"/>
      <c r="RYW5" s="380"/>
      <c r="RYX5" s="380"/>
      <c r="RYY5" s="380"/>
      <c r="RYZ5" s="380"/>
      <c r="RZA5" s="380"/>
      <c r="RZB5" s="380"/>
      <c r="RZC5" s="380"/>
      <c r="RZD5" s="380"/>
      <c r="RZE5" s="380"/>
      <c r="RZF5" s="381"/>
      <c r="RZG5" s="379"/>
      <c r="RZH5" s="380"/>
      <c r="RZI5" s="380"/>
      <c r="RZJ5" s="380"/>
      <c r="RZK5" s="380"/>
      <c r="RZL5" s="380"/>
      <c r="RZM5" s="380"/>
      <c r="RZN5" s="380"/>
      <c r="RZO5" s="380"/>
      <c r="RZP5" s="380"/>
      <c r="RZQ5" s="380"/>
      <c r="RZR5" s="380"/>
      <c r="RZS5" s="380"/>
      <c r="RZT5" s="380"/>
      <c r="RZU5" s="380"/>
      <c r="RZV5" s="380"/>
      <c r="RZW5" s="381"/>
      <c r="RZX5" s="379"/>
      <c r="RZY5" s="380"/>
      <c r="RZZ5" s="380"/>
      <c r="SAA5" s="380"/>
      <c r="SAB5" s="380"/>
      <c r="SAC5" s="380"/>
      <c r="SAD5" s="380"/>
      <c r="SAE5" s="380"/>
      <c r="SAF5" s="380"/>
      <c r="SAG5" s="380"/>
      <c r="SAH5" s="380"/>
      <c r="SAI5" s="380"/>
      <c r="SAJ5" s="380"/>
      <c r="SAK5" s="380"/>
      <c r="SAL5" s="380"/>
      <c r="SAM5" s="380"/>
      <c r="SAN5" s="381"/>
      <c r="SAO5" s="379"/>
      <c r="SAP5" s="380"/>
      <c r="SAQ5" s="380"/>
      <c r="SAR5" s="380"/>
      <c r="SAS5" s="380"/>
      <c r="SAT5" s="380"/>
      <c r="SAU5" s="380"/>
      <c r="SAV5" s="380"/>
      <c r="SAW5" s="380"/>
      <c r="SAX5" s="380"/>
      <c r="SAY5" s="380"/>
      <c r="SAZ5" s="380"/>
      <c r="SBA5" s="380"/>
      <c r="SBB5" s="380"/>
      <c r="SBC5" s="380"/>
      <c r="SBD5" s="380"/>
      <c r="SBE5" s="381"/>
      <c r="SBF5" s="379"/>
      <c r="SBG5" s="380"/>
      <c r="SBH5" s="380"/>
      <c r="SBI5" s="380"/>
      <c r="SBJ5" s="380"/>
      <c r="SBK5" s="380"/>
      <c r="SBL5" s="380"/>
      <c r="SBM5" s="380"/>
      <c r="SBN5" s="380"/>
      <c r="SBO5" s="380"/>
      <c r="SBP5" s="380"/>
      <c r="SBQ5" s="380"/>
      <c r="SBR5" s="380"/>
      <c r="SBS5" s="380"/>
      <c r="SBT5" s="380"/>
      <c r="SBU5" s="380"/>
      <c r="SBV5" s="381"/>
      <c r="SBW5" s="379"/>
      <c r="SBX5" s="380"/>
      <c r="SBY5" s="380"/>
      <c r="SBZ5" s="380"/>
      <c r="SCA5" s="380"/>
      <c r="SCB5" s="380"/>
      <c r="SCC5" s="380"/>
      <c r="SCD5" s="380"/>
      <c r="SCE5" s="380"/>
      <c r="SCF5" s="380"/>
      <c r="SCG5" s="380"/>
      <c r="SCH5" s="380"/>
      <c r="SCI5" s="380"/>
      <c r="SCJ5" s="380"/>
      <c r="SCK5" s="380"/>
      <c r="SCL5" s="380"/>
      <c r="SCM5" s="381"/>
      <c r="SCN5" s="379"/>
      <c r="SCO5" s="380"/>
      <c r="SCP5" s="380"/>
      <c r="SCQ5" s="380"/>
      <c r="SCR5" s="380"/>
      <c r="SCS5" s="380"/>
      <c r="SCT5" s="380"/>
      <c r="SCU5" s="380"/>
      <c r="SCV5" s="380"/>
      <c r="SCW5" s="380"/>
      <c r="SCX5" s="380"/>
      <c r="SCY5" s="380"/>
      <c r="SCZ5" s="380"/>
      <c r="SDA5" s="380"/>
      <c r="SDB5" s="380"/>
      <c r="SDC5" s="380"/>
      <c r="SDD5" s="381"/>
      <c r="SDE5" s="379"/>
      <c r="SDF5" s="380"/>
      <c r="SDG5" s="380"/>
      <c r="SDH5" s="380"/>
      <c r="SDI5" s="380"/>
      <c r="SDJ5" s="380"/>
      <c r="SDK5" s="380"/>
      <c r="SDL5" s="380"/>
      <c r="SDM5" s="380"/>
      <c r="SDN5" s="380"/>
      <c r="SDO5" s="380"/>
      <c r="SDP5" s="380"/>
      <c r="SDQ5" s="380"/>
      <c r="SDR5" s="380"/>
      <c r="SDS5" s="380"/>
      <c r="SDT5" s="380"/>
      <c r="SDU5" s="381"/>
      <c r="SDV5" s="379"/>
      <c r="SDW5" s="380"/>
      <c r="SDX5" s="380"/>
      <c r="SDY5" s="380"/>
      <c r="SDZ5" s="380"/>
      <c r="SEA5" s="380"/>
      <c r="SEB5" s="380"/>
      <c r="SEC5" s="380"/>
      <c r="SED5" s="380"/>
      <c r="SEE5" s="380"/>
      <c r="SEF5" s="380"/>
      <c r="SEG5" s="380"/>
      <c r="SEH5" s="380"/>
      <c r="SEI5" s="380"/>
      <c r="SEJ5" s="380"/>
      <c r="SEK5" s="380"/>
      <c r="SEL5" s="381"/>
      <c r="SEM5" s="379"/>
      <c r="SEN5" s="380"/>
      <c r="SEO5" s="380"/>
      <c r="SEP5" s="380"/>
      <c r="SEQ5" s="380"/>
      <c r="SER5" s="380"/>
      <c r="SES5" s="380"/>
      <c r="SET5" s="380"/>
      <c r="SEU5" s="380"/>
      <c r="SEV5" s="380"/>
      <c r="SEW5" s="380"/>
      <c r="SEX5" s="380"/>
      <c r="SEY5" s="380"/>
      <c r="SEZ5" s="380"/>
      <c r="SFA5" s="380"/>
      <c r="SFB5" s="380"/>
      <c r="SFC5" s="381"/>
      <c r="SFD5" s="379"/>
      <c r="SFE5" s="380"/>
      <c r="SFF5" s="380"/>
      <c r="SFG5" s="380"/>
      <c r="SFH5" s="380"/>
      <c r="SFI5" s="380"/>
      <c r="SFJ5" s="380"/>
      <c r="SFK5" s="380"/>
      <c r="SFL5" s="380"/>
      <c r="SFM5" s="380"/>
      <c r="SFN5" s="380"/>
      <c r="SFO5" s="380"/>
      <c r="SFP5" s="380"/>
      <c r="SFQ5" s="380"/>
      <c r="SFR5" s="380"/>
      <c r="SFS5" s="380"/>
      <c r="SFT5" s="381"/>
      <c r="SFU5" s="379"/>
      <c r="SFV5" s="380"/>
      <c r="SFW5" s="380"/>
      <c r="SFX5" s="380"/>
      <c r="SFY5" s="380"/>
      <c r="SFZ5" s="380"/>
      <c r="SGA5" s="380"/>
      <c r="SGB5" s="380"/>
      <c r="SGC5" s="380"/>
      <c r="SGD5" s="380"/>
      <c r="SGE5" s="380"/>
      <c r="SGF5" s="380"/>
      <c r="SGG5" s="380"/>
      <c r="SGH5" s="380"/>
      <c r="SGI5" s="380"/>
      <c r="SGJ5" s="380"/>
      <c r="SGK5" s="381"/>
      <c r="SGL5" s="379"/>
      <c r="SGM5" s="380"/>
      <c r="SGN5" s="380"/>
      <c r="SGO5" s="380"/>
      <c r="SGP5" s="380"/>
      <c r="SGQ5" s="380"/>
      <c r="SGR5" s="380"/>
      <c r="SGS5" s="380"/>
      <c r="SGT5" s="380"/>
      <c r="SGU5" s="380"/>
      <c r="SGV5" s="380"/>
      <c r="SGW5" s="380"/>
      <c r="SGX5" s="380"/>
      <c r="SGY5" s="380"/>
      <c r="SGZ5" s="380"/>
      <c r="SHA5" s="380"/>
      <c r="SHB5" s="381"/>
      <c r="SHC5" s="379"/>
      <c r="SHD5" s="380"/>
      <c r="SHE5" s="380"/>
      <c r="SHF5" s="380"/>
      <c r="SHG5" s="380"/>
      <c r="SHH5" s="380"/>
      <c r="SHI5" s="380"/>
      <c r="SHJ5" s="380"/>
      <c r="SHK5" s="380"/>
      <c r="SHL5" s="380"/>
      <c r="SHM5" s="380"/>
      <c r="SHN5" s="380"/>
      <c r="SHO5" s="380"/>
      <c r="SHP5" s="380"/>
      <c r="SHQ5" s="380"/>
      <c r="SHR5" s="380"/>
      <c r="SHS5" s="381"/>
      <c r="SHT5" s="379"/>
      <c r="SHU5" s="380"/>
      <c r="SHV5" s="380"/>
      <c r="SHW5" s="380"/>
      <c r="SHX5" s="380"/>
      <c r="SHY5" s="380"/>
      <c r="SHZ5" s="380"/>
      <c r="SIA5" s="380"/>
      <c r="SIB5" s="380"/>
      <c r="SIC5" s="380"/>
      <c r="SID5" s="380"/>
      <c r="SIE5" s="380"/>
      <c r="SIF5" s="380"/>
      <c r="SIG5" s="380"/>
      <c r="SIH5" s="380"/>
      <c r="SII5" s="380"/>
      <c r="SIJ5" s="381"/>
      <c r="SIK5" s="379"/>
      <c r="SIL5" s="380"/>
      <c r="SIM5" s="380"/>
      <c r="SIN5" s="380"/>
      <c r="SIO5" s="380"/>
      <c r="SIP5" s="380"/>
      <c r="SIQ5" s="380"/>
      <c r="SIR5" s="380"/>
      <c r="SIS5" s="380"/>
      <c r="SIT5" s="380"/>
      <c r="SIU5" s="380"/>
      <c r="SIV5" s="380"/>
      <c r="SIW5" s="380"/>
      <c r="SIX5" s="380"/>
      <c r="SIY5" s="380"/>
      <c r="SIZ5" s="380"/>
      <c r="SJA5" s="381"/>
      <c r="SJB5" s="379"/>
      <c r="SJC5" s="380"/>
      <c r="SJD5" s="380"/>
      <c r="SJE5" s="380"/>
      <c r="SJF5" s="380"/>
      <c r="SJG5" s="380"/>
      <c r="SJH5" s="380"/>
      <c r="SJI5" s="380"/>
      <c r="SJJ5" s="380"/>
      <c r="SJK5" s="380"/>
      <c r="SJL5" s="380"/>
      <c r="SJM5" s="380"/>
      <c r="SJN5" s="380"/>
      <c r="SJO5" s="380"/>
      <c r="SJP5" s="380"/>
      <c r="SJQ5" s="380"/>
      <c r="SJR5" s="381"/>
      <c r="SJS5" s="379"/>
      <c r="SJT5" s="380"/>
      <c r="SJU5" s="380"/>
      <c r="SJV5" s="380"/>
      <c r="SJW5" s="380"/>
      <c r="SJX5" s="380"/>
      <c r="SJY5" s="380"/>
      <c r="SJZ5" s="380"/>
      <c r="SKA5" s="380"/>
      <c r="SKB5" s="380"/>
      <c r="SKC5" s="380"/>
      <c r="SKD5" s="380"/>
      <c r="SKE5" s="380"/>
      <c r="SKF5" s="380"/>
      <c r="SKG5" s="380"/>
      <c r="SKH5" s="380"/>
      <c r="SKI5" s="381"/>
      <c r="SKJ5" s="379"/>
      <c r="SKK5" s="380"/>
      <c r="SKL5" s="380"/>
      <c r="SKM5" s="380"/>
      <c r="SKN5" s="380"/>
      <c r="SKO5" s="380"/>
      <c r="SKP5" s="380"/>
      <c r="SKQ5" s="380"/>
      <c r="SKR5" s="380"/>
      <c r="SKS5" s="380"/>
      <c r="SKT5" s="380"/>
      <c r="SKU5" s="380"/>
      <c r="SKV5" s="380"/>
      <c r="SKW5" s="380"/>
      <c r="SKX5" s="380"/>
      <c r="SKY5" s="380"/>
      <c r="SKZ5" s="381"/>
      <c r="SLA5" s="379"/>
      <c r="SLB5" s="380"/>
      <c r="SLC5" s="380"/>
      <c r="SLD5" s="380"/>
      <c r="SLE5" s="380"/>
      <c r="SLF5" s="380"/>
      <c r="SLG5" s="380"/>
      <c r="SLH5" s="380"/>
      <c r="SLI5" s="380"/>
      <c r="SLJ5" s="380"/>
      <c r="SLK5" s="380"/>
      <c r="SLL5" s="380"/>
      <c r="SLM5" s="380"/>
      <c r="SLN5" s="380"/>
      <c r="SLO5" s="380"/>
      <c r="SLP5" s="380"/>
      <c r="SLQ5" s="381"/>
      <c r="SLR5" s="379"/>
      <c r="SLS5" s="380"/>
      <c r="SLT5" s="380"/>
      <c r="SLU5" s="380"/>
      <c r="SLV5" s="380"/>
      <c r="SLW5" s="380"/>
      <c r="SLX5" s="380"/>
      <c r="SLY5" s="380"/>
      <c r="SLZ5" s="380"/>
      <c r="SMA5" s="380"/>
      <c r="SMB5" s="380"/>
      <c r="SMC5" s="380"/>
      <c r="SMD5" s="380"/>
      <c r="SME5" s="380"/>
      <c r="SMF5" s="380"/>
      <c r="SMG5" s="380"/>
      <c r="SMH5" s="381"/>
      <c r="SMI5" s="379"/>
      <c r="SMJ5" s="380"/>
      <c r="SMK5" s="380"/>
      <c r="SML5" s="380"/>
      <c r="SMM5" s="380"/>
      <c r="SMN5" s="380"/>
      <c r="SMO5" s="380"/>
      <c r="SMP5" s="380"/>
      <c r="SMQ5" s="380"/>
      <c r="SMR5" s="380"/>
      <c r="SMS5" s="380"/>
      <c r="SMT5" s="380"/>
      <c r="SMU5" s="380"/>
      <c r="SMV5" s="380"/>
      <c r="SMW5" s="380"/>
      <c r="SMX5" s="380"/>
      <c r="SMY5" s="381"/>
      <c r="SMZ5" s="379"/>
      <c r="SNA5" s="380"/>
      <c r="SNB5" s="380"/>
      <c r="SNC5" s="380"/>
      <c r="SND5" s="380"/>
      <c r="SNE5" s="380"/>
      <c r="SNF5" s="380"/>
      <c r="SNG5" s="380"/>
      <c r="SNH5" s="380"/>
      <c r="SNI5" s="380"/>
      <c r="SNJ5" s="380"/>
      <c r="SNK5" s="380"/>
      <c r="SNL5" s="380"/>
      <c r="SNM5" s="380"/>
      <c r="SNN5" s="380"/>
      <c r="SNO5" s="380"/>
      <c r="SNP5" s="381"/>
      <c r="SNQ5" s="379"/>
      <c r="SNR5" s="380"/>
      <c r="SNS5" s="380"/>
      <c r="SNT5" s="380"/>
      <c r="SNU5" s="380"/>
      <c r="SNV5" s="380"/>
      <c r="SNW5" s="380"/>
      <c r="SNX5" s="380"/>
      <c r="SNY5" s="380"/>
      <c r="SNZ5" s="380"/>
      <c r="SOA5" s="380"/>
      <c r="SOB5" s="380"/>
      <c r="SOC5" s="380"/>
      <c r="SOD5" s="380"/>
      <c r="SOE5" s="380"/>
      <c r="SOF5" s="380"/>
      <c r="SOG5" s="381"/>
      <c r="SOH5" s="379"/>
      <c r="SOI5" s="380"/>
      <c r="SOJ5" s="380"/>
      <c r="SOK5" s="380"/>
      <c r="SOL5" s="380"/>
      <c r="SOM5" s="380"/>
      <c r="SON5" s="380"/>
      <c r="SOO5" s="380"/>
      <c r="SOP5" s="380"/>
      <c r="SOQ5" s="380"/>
      <c r="SOR5" s="380"/>
      <c r="SOS5" s="380"/>
      <c r="SOT5" s="380"/>
      <c r="SOU5" s="380"/>
      <c r="SOV5" s="380"/>
      <c r="SOW5" s="380"/>
      <c r="SOX5" s="381"/>
      <c r="SOY5" s="379"/>
      <c r="SOZ5" s="380"/>
      <c r="SPA5" s="380"/>
      <c r="SPB5" s="380"/>
      <c r="SPC5" s="380"/>
      <c r="SPD5" s="380"/>
      <c r="SPE5" s="380"/>
      <c r="SPF5" s="380"/>
      <c r="SPG5" s="380"/>
      <c r="SPH5" s="380"/>
      <c r="SPI5" s="380"/>
      <c r="SPJ5" s="380"/>
      <c r="SPK5" s="380"/>
      <c r="SPL5" s="380"/>
      <c r="SPM5" s="380"/>
      <c r="SPN5" s="380"/>
      <c r="SPO5" s="381"/>
      <c r="SPP5" s="379"/>
      <c r="SPQ5" s="380"/>
      <c r="SPR5" s="380"/>
      <c r="SPS5" s="380"/>
      <c r="SPT5" s="380"/>
      <c r="SPU5" s="380"/>
      <c r="SPV5" s="380"/>
      <c r="SPW5" s="380"/>
      <c r="SPX5" s="380"/>
      <c r="SPY5" s="380"/>
      <c r="SPZ5" s="380"/>
      <c r="SQA5" s="380"/>
      <c r="SQB5" s="380"/>
      <c r="SQC5" s="380"/>
      <c r="SQD5" s="380"/>
      <c r="SQE5" s="380"/>
      <c r="SQF5" s="381"/>
      <c r="SQG5" s="379"/>
      <c r="SQH5" s="380"/>
      <c r="SQI5" s="380"/>
      <c r="SQJ5" s="380"/>
      <c r="SQK5" s="380"/>
      <c r="SQL5" s="380"/>
      <c r="SQM5" s="380"/>
      <c r="SQN5" s="380"/>
      <c r="SQO5" s="380"/>
      <c r="SQP5" s="380"/>
      <c r="SQQ5" s="380"/>
      <c r="SQR5" s="380"/>
      <c r="SQS5" s="380"/>
      <c r="SQT5" s="380"/>
      <c r="SQU5" s="380"/>
      <c r="SQV5" s="380"/>
      <c r="SQW5" s="381"/>
      <c r="SQX5" s="379"/>
      <c r="SQY5" s="380"/>
      <c r="SQZ5" s="380"/>
      <c r="SRA5" s="380"/>
      <c r="SRB5" s="380"/>
      <c r="SRC5" s="380"/>
      <c r="SRD5" s="380"/>
      <c r="SRE5" s="380"/>
      <c r="SRF5" s="380"/>
      <c r="SRG5" s="380"/>
      <c r="SRH5" s="380"/>
      <c r="SRI5" s="380"/>
      <c r="SRJ5" s="380"/>
      <c r="SRK5" s="380"/>
      <c r="SRL5" s="380"/>
      <c r="SRM5" s="380"/>
      <c r="SRN5" s="381"/>
      <c r="SRO5" s="379"/>
      <c r="SRP5" s="380"/>
      <c r="SRQ5" s="380"/>
      <c r="SRR5" s="380"/>
      <c r="SRS5" s="380"/>
      <c r="SRT5" s="380"/>
      <c r="SRU5" s="380"/>
      <c r="SRV5" s="380"/>
      <c r="SRW5" s="380"/>
      <c r="SRX5" s="380"/>
      <c r="SRY5" s="380"/>
      <c r="SRZ5" s="380"/>
      <c r="SSA5" s="380"/>
      <c r="SSB5" s="380"/>
      <c r="SSC5" s="380"/>
      <c r="SSD5" s="380"/>
      <c r="SSE5" s="381"/>
      <c r="SSF5" s="379"/>
      <c r="SSG5" s="380"/>
      <c r="SSH5" s="380"/>
      <c r="SSI5" s="380"/>
      <c r="SSJ5" s="380"/>
      <c r="SSK5" s="380"/>
      <c r="SSL5" s="380"/>
      <c r="SSM5" s="380"/>
      <c r="SSN5" s="380"/>
      <c r="SSO5" s="380"/>
      <c r="SSP5" s="380"/>
      <c r="SSQ5" s="380"/>
      <c r="SSR5" s="380"/>
      <c r="SSS5" s="380"/>
      <c r="SST5" s="380"/>
      <c r="SSU5" s="380"/>
      <c r="SSV5" s="381"/>
      <c r="SSW5" s="379"/>
      <c r="SSX5" s="380"/>
      <c r="SSY5" s="380"/>
      <c r="SSZ5" s="380"/>
      <c r="STA5" s="380"/>
      <c r="STB5" s="380"/>
      <c r="STC5" s="380"/>
      <c r="STD5" s="380"/>
      <c r="STE5" s="380"/>
      <c r="STF5" s="380"/>
      <c r="STG5" s="380"/>
      <c r="STH5" s="380"/>
      <c r="STI5" s="380"/>
      <c r="STJ5" s="380"/>
      <c r="STK5" s="380"/>
      <c r="STL5" s="380"/>
      <c r="STM5" s="381"/>
      <c r="STN5" s="379"/>
      <c r="STO5" s="380"/>
      <c r="STP5" s="380"/>
      <c r="STQ5" s="380"/>
      <c r="STR5" s="380"/>
      <c r="STS5" s="380"/>
      <c r="STT5" s="380"/>
      <c r="STU5" s="380"/>
      <c r="STV5" s="380"/>
      <c r="STW5" s="380"/>
      <c r="STX5" s="380"/>
      <c r="STY5" s="380"/>
      <c r="STZ5" s="380"/>
      <c r="SUA5" s="380"/>
      <c r="SUB5" s="380"/>
      <c r="SUC5" s="380"/>
      <c r="SUD5" s="381"/>
      <c r="SUE5" s="379"/>
      <c r="SUF5" s="380"/>
      <c r="SUG5" s="380"/>
      <c r="SUH5" s="380"/>
      <c r="SUI5" s="380"/>
      <c r="SUJ5" s="380"/>
      <c r="SUK5" s="380"/>
      <c r="SUL5" s="380"/>
      <c r="SUM5" s="380"/>
      <c r="SUN5" s="380"/>
      <c r="SUO5" s="380"/>
      <c r="SUP5" s="380"/>
      <c r="SUQ5" s="380"/>
      <c r="SUR5" s="380"/>
      <c r="SUS5" s="380"/>
      <c r="SUT5" s="380"/>
      <c r="SUU5" s="381"/>
      <c r="SUV5" s="379"/>
      <c r="SUW5" s="380"/>
      <c r="SUX5" s="380"/>
      <c r="SUY5" s="380"/>
      <c r="SUZ5" s="380"/>
      <c r="SVA5" s="380"/>
      <c r="SVB5" s="380"/>
      <c r="SVC5" s="380"/>
      <c r="SVD5" s="380"/>
      <c r="SVE5" s="380"/>
      <c r="SVF5" s="380"/>
      <c r="SVG5" s="380"/>
      <c r="SVH5" s="380"/>
      <c r="SVI5" s="380"/>
      <c r="SVJ5" s="380"/>
      <c r="SVK5" s="380"/>
      <c r="SVL5" s="381"/>
      <c r="SVM5" s="379"/>
      <c r="SVN5" s="380"/>
      <c r="SVO5" s="380"/>
      <c r="SVP5" s="380"/>
      <c r="SVQ5" s="380"/>
      <c r="SVR5" s="380"/>
      <c r="SVS5" s="380"/>
      <c r="SVT5" s="380"/>
      <c r="SVU5" s="380"/>
      <c r="SVV5" s="380"/>
      <c r="SVW5" s="380"/>
      <c r="SVX5" s="380"/>
      <c r="SVY5" s="380"/>
      <c r="SVZ5" s="380"/>
      <c r="SWA5" s="380"/>
      <c r="SWB5" s="380"/>
      <c r="SWC5" s="381"/>
      <c r="SWD5" s="379"/>
      <c r="SWE5" s="380"/>
      <c r="SWF5" s="380"/>
      <c r="SWG5" s="380"/>
      <c r="SWH5" s="380"/>
      <c r="SWI5" s="380"/>
      <c r="SWJ5" s="380"/>
      <c r="SWK5" s="380"/>
      <c r="SWL5" s="380"/>
      <c r="SWM5" s="380"/>
      <c r="SWN5" s="380"/>
      <c r="SWO5" s="380"/>
      <c r="SWP5" s="380"/>
      <c r="SWQ5" s="380"/>
      <c r="SWR5" s="380"/>
      <c r="SWS5" s="380"/>
      <c r="SWT5" s="381"/>
      <c r="SWU5" s="379"/>
      <c r="SWV5" s="380"/>
      <c r="SWW5" s="380"/>
      <c r="SWX5" s="380"/>
      <c r="SWY5" s="380"/>
      <c r="SWZ5" s="380"/>
      <c r="SXA5" s="380"/>
      <c r="SXB5" s="380"/>
      <c r="SXC5" s="380"/>
      <c r="SXD5" s="380"/>
      <c r="SXE5" s="380"/>
      <c r="SXF5" s="380"/>
      <c r="SXG5" s="380"/>
      <c r="SXH5" s="380"/>
      <c r="SXI5" s="380"/>
      <c r="SXJ5" s="380"/>
      <c r="SXK5" s="381"/>
      <c r="SXL5" s="379"/>
      <c r="SXM5" s="380"/>
      <c r="SXN5" s="380"/>
      <c r="SXO5" s="380"/>
      <c r="SXP5" s="380"/>
      <c r="SXQ5" s="380"/>
      <c r="SXR5" s="380"/>
      <c r="SXS5" s="380"/>
      <c r="SXT5" s="380"/>
      <c r="SXU5" s="380"/>
      <c r="SXV5" s="380"/>
      <c r="SXW5" s="380"/>
      <c r="SXX5" s="380"/>
      <c r="SXY5" s="380"/>
      <c r="SXZ5" s="380"/>
      <c r="SYA5" s="380"/>
      <c r="SYB5" s="381"/>
      <c r="SYC5" s="379"/>
      <c r="SYD5" s="380"/>
      <c r="SYE5" s="380"/>
      <c r="SYF5" s="380"/>
      <c r="SYG5" s="380"/>
      <c r="SYH5" s="380"/>
      <c r="SYI5" s="380"/>
      <c r="SYJ5" s="380"/>
      <c r="SYK5" s="380"/>
      <c r="SYL5" s="380"/>
      <c r="SYM5" s="380"/>
      <c r="SYN5" s="380"/>
      <c r="SYO5" s="380"/>
      <c r="SYP5" s="380"/>
      <c r="SYQ5" s="380"/>
      <c r="SYR5" s="380"/>
      <c r="SYS5" s="381"/>
      <c r="SYT5" s="379"/>
      <c r="SYU5" s="380"/>
      <c r="SYV5" s="380"/>
      <c r="SYW5" s="380"/>
      <c r="SYX5" s="380"/>
      <c r="SYY5" s="380"/>
      <c r="SYZ5" s="380"/>
      <c r="SZA5" s="380"/>
      <c r="SZB5" s="380"/>
      <c r="SZC5" s="380"/>
      <c r="SZD5" s="380"/>
      <c r="SZE5" s="380"/>
      <c r="SZF5" s="380"/>
      <c r="SZG5" s="380"/>
      <c r="SZH5" s="380"/>
      <c r="SZI5" s="380"/>
      <c r="SZJ5" s="381"/>
      <c r="SZK5" s="379"/>
      <c r="SZL5" s="380"/>
      <c r="SZM5" s="380"/>
      <c r="SZN5" s="380"/>
      <c r="SZO5" s="380"/>
      <c r="SZP5" s="380"/>
      <c r="SZQ5" s="380"/>
      <c r="SZR5" s="380"/>
      <c r="SZS5" s="380"/>
      <c r="SZT5" s="380"/>
      <c r="SZU5" s="380"/>
      <c r="SZV5" s="380"/>
      <c r="SZW5" s="380"/>
      <c r="SZX5" s="380"/>
      <c r="SZY5" s="380"/>
      <c r="SZZ5" s="380"/>
      <c r="TAA5" s="381"/>
      <c r="TAB5" s="379"/>
      <c r="TAC5" s="380"/>
      <c r="TAD5" s="380"/>
      <c r="TAE5" s="380"/>
      <c r="TAF5" s="380"/>
      <c r="TAG5" s="380"/>
      <c r="TAH5" s="380"/>
      <c r="TAI5" s="380"/>
      <c r="TAJ5" s="380"/>
      <c r="TAK5" s="380"/>
      <c r="TAL5" s="380"/>
      <c r="TAM5" s="380"/>
      <c r="TAN5" s="380"/>
      <c r="TAO5" s="380"/>
      <c r="TAP5" s="380"/>
      <c r="TAQ5" s="380"/>
      <c r="TAR5" s="381"/>
      <c r="TAS5" s="379"/>
      <c r="TAT5" s="380"/>
      <c r="TAU5" s="380"/>
      <c r="TAV5" s="380"/>
      <c r="TAW5" s="380"/>
      <c r="TAX5" s="380"/>
      <c r="TAY5" s="380"/>
      <c r="TAZ5" s="380"/>
      <c r="TBA5" s="380"/>
      <c r="TBB5" s="380"/>
      <c r="TBC5" s="380"/>
      <c r="TBD5" s="380"/>
      <c r="TBE5" s="380"/>
      <c r="TBF5" s="380"/>
      <c r="TBG5" s="380"/>
      <c r="TBH5" s="380"/>
      <c r="TBI5" s="381"/>
      <c r="TBJ5" s="379"/>
      <c r="TBK5" s="380"/>
      <c r="TBL5" s="380"/>
      <c r="TBM5" s="380"/>
      <c r="TBN5" s="380"/>
      <c r="TBO5" s="380"/>
      <c r="TBP5" s="380"/>
      <c r="TBQ5" s="380"/>
      <c r="TBR5" s="380"/>
      <c r="TBS5" s="380"/>
      <c r="TBT5" s="380"/>
      <c r="TBU5" s="380"/>
      <c r="TBV5" s="380"/>
      <c r="TBW5" s="380"/>
      <c r="TBX5" s="380"/>
      <c r="TBY5" s="380"/>
      <c r="TBZ5" s="381"/>
      <c r="TCA5" s="379"/>
      <c r="TCB5" s="380"/>
      <c r="TCC5" s="380"/>
      <c r="TCD5" s="380"/>
      <c r="TCE5" s="380"/>
      <c r="TCF5" s="380"/>
      <c r="TCG5" s="380"/>
      <c r="TCH5" s="380"/>
      <c r="TCI5" s="380"/>
      <c r="TCJ5" s="380"/>
      <c r="TCK5" s="380"/>
      <c r="TCL5" s="380"/>
      <c r="TCM5" s="380"/>
      <c r="TCN5" s="380"/>
      <c r="TCO5" s="380"/>
      <c r="TCP5" s="380"/>
      <c r="TCQ5" s="381"/>
      <c r="TCR5" s="379"/>
      <c r="TCS5" s="380"/>
      <c r="TCT5" s="380"/>
      <c r="TCU5" s="380"/>
      <c r="TCV5" s="380"/>
      <c r="TCW5" s="380"/>
      <c r="TCX5" s="380"/>
      <c r="TCY5" s="380"/>
      <c r="TCZ5" s="380"/>
      <c r="TDA5" s="380"/>
      <c r="TDB5" s="380"/>
      <c r="TDC5" s="380"/>
      <c r="TDD5" s="380"/>
      <c r="TDE5" s="380"/>
      <c r="TDF5" s="380"/>
      <c r="TDG5" s="380"/>
      <c r="TDH5" s="381"/>
      <c r="TDI5" s="379"/>
      <c r="TDJ5" s="380"/>
      <c r="TDK5" s="380"/>
      <c r="TDL5" s="380"/>
      <c r="TDM5" s="380"/>
      <c r="TDN5" s="380"/>
      <c r="TDO5" s="380"/>
      <c r="TDP5" s="380"/>
      <c r="TDQ5" s="380"/>
      <c r="TDR5" s="380"/>
      <c r="TDS5" s="380"/>
      <c r="TDT5" s="380"/>
      <c r="TDU5" s="380"/>
      <c r="TDV5" s="380"/>
      <c r="TDW5" s="380"/>
      <c r="TDX5" s="380"/>
      <c r="TDY5" s="381"/>
      <c r="TDZ5" s="379"/>
      <c r="TEA5" s="380"/>
      <c r="TEB5" s="380"/>
      <c r="TEC5" s="380"/>
      <c r="TED5" s="380"/>
      <c r="TEE5" s="380"/>
      <c r="TEF5" s="380"/>
      <c r="TEG5" s="380"/>
      <c r="TEH5" s="380"/>
      <c r="TEI5" s="380"/>
      <c r="TEJ5" s="380"/>
      <c r="TEK5" s="380"/>
      <c r="TEL5" s="380"/>
      <c r="TEM5" s="380"/>
      <c r="TEN5" s="380"/>
      <c r="TEO5" s="380"/>
      <c r="TEP5" s="381"/>
      <c r="TEQ5" s="379"/>
      <c r="TER5" s="380"/>
      <c r="TES5" s="380"/>
      <c r="TET5" s="380"/>
      <c r="TEU5" s="380"/>
      <c r="TEV5" s="380"/>
      <c r="TEW5" s="380"/>
      <c r="TEX5" s="380"/>
      <c r="TEY5" s="380"/>
      <c r="TEZ5" s="380"/>
      <c r="TFA5" s="380"/>
      <c r="TFB5" s="380"/>
      <c r="TFC5" s="380"/>
      <c r="TFD5" s="380"/>
      <c r="TFE5" s="380"/>
      <c r="TFF5" s="380"/>
      <c r="TFG5" s="381"/>
      <c r="TFH5" s="379"/>
      <c r="TFI5" s="380"/>
      <c r="TFJ5" s="380"/>
      <c r="TFK5" s="380"/>
      <c r="TFL5" s="380"/>
      <c r="TFM5" s="380"/>
      <c r="TFN5" s="380"/>
      <c r="TFO5" s="380"/>
      <c r="TFP5" s="380"/>
      <c r="TFQ5" s="380"/>
      <c r="TFR5" s="380"/>
      <c r="TFS5" s="380"/>
      <c r="TFT5" s="380"/>
      <c r="TFU5" s="380"/>
      <c r="TFV5" s="380"/>
      <c r="TFW5" s="380"/>
      <c r="TFX5" s="381"/>
      <c r="TFY5" s="379"/>
      <c r="TFZ5" s="380"/>
      <c r="TGA5" s="380"/>
      <c r="TGB5" s="380"/>
      <c r="TGC5" s="380"/>
      <c r="TGD5" s="380"/>
      <c r="TGE5" s="380"/>
      <c r="TGF5" s="380"/>
      <c r="TGG5" s="380"/>
      <c r="TGH5" s="380"/>
      <c r="TGI5" s="380"/>
      <c r="TGJ5" s="380"/>
      <c r="TGK5" s="380"/>
      <c r="TGL5" s="380"/>
      <c r="TGM5" s="380"/>
      <c r="TGN5" s="380"/>
      <c r="TGO5" s="381"/>
      <c r="TGP5" s="379"/>
      <c r="TGQ5" s="380"/>
      <c r="TGR5" s="380"/>
      <c r="TGS5" s="380"/>
      <c r="TGT5" s="380"/>
      <c r="TGU5" s="380"/>
      <c r="TGV5" s="380"/>
      <c r="TGW5" s="380"/>
      <c r="TGX5" s="380"/>
      <c r="TGY5" s="380"/>
      <c r="TGZ5" s="380"/>
      <c r="THA5" s="380"/>
      <c r="THB5" s="380"/>
      <c r="THC5" s="380"/>
      <c r="THD5" s="380"/>
      <c r="THE5" s="380"/>
      <c r="THF5" s="381"/>
      <c r="THG5" s="379"/>
      <c r="THH5" s="380"/>
      <c r="THI5" s="380"/>
      <c r="THJ5" s="380"/>
      <c r="THK5" s="380"/>
      <c r="THL5" s="380"/>
      <c r="THM5" s="380"/>
      <c r="THN5" s="380"/>
      <c r="THO5" s="380"/>
      <c r="THP5" s="380"/>
      <c r="THQ5" s="380"/>
      <c r="THR5" s="380"/>
      <c r="THS5" s="380"/>
      <c r="THT5" s="380"/>
      <c r="THU5" s="380"/>
      <c r="THV5" s="380"/>
      <c r="THW5" s="381"/>
      <c r="THX5" s="379"/>
      <c r="THY5" s="380"/>
      <c r="THZ5" s="380"/>
      <c r="TIA5" s="380"/>
      <c r="TIB5" s="380"/>
      <c r="TIC5" s="380"/>
      <c r="TID5" s="380"/>
      <c r="TIE5" s="380"/>
      <c r="TIF5" s="380"/>
      <c r="TIG5" s="380"/>
      <c r="TIH5" s="380"/>
      <c r="TII5" s="380"/>
      <c r="TIJ5" s="380"/>
      <c r="TIK5" s="380"/>
      <c r="TIL5" s="380"/>
      <c r="TIM5" s="380"/>
      <c r="TIN5" s="381"/>
      <c r="TIO5" s="379"/>
      <c r="TIP5" s="380"/>
      <c r="TIQ5" s="380"/>
      <c r="TIR5" s="380"/>
      <c r="TIS5" s="380"/>
      <c r="TIT5" s="380"/>
      <c r="TIU5" s="380"/>
      <c r="TIV5" s="380"/>
      <c r="TIW5" s="380"/>
      <c r="TIX5" s="380"/>
      <c r="TIY5" s="380"/>
      <c r="TIZ5" s="380"/>
      <c r="TJA5" s="380"/>
      <c r="TJB5" s="380"/>
      <c r="TJC5" s="380"/>
      <c r="TJD5" s="380"/>
      <c r="TJE5" s="381"/>
      <c r="TJF5" s="379"/>
      <c r="TJG5" s="380"/>
      <c r="TJH5" s="380"/>
      <c r="TJI5" s="380"/>
      <c r="TJJ5" s="380"/>
      <c r="TJK5" s="380"/>
      <c r="TJL5" s="380"/>
      <c r="TJM5" s="380"/>
      <c r="TJN5" s="380"/>
      <c r="TJO5" s="380"/>
      <c r="TJP5" s="380"/>
      <c r="TJQ5" s="380"/>
      <c r="TJR5" s="380"/>
      <c r="TJS5" s="380"/>
      <c r="TJT5" s="380"/>
      <c r="TJU5" s="380"/>
      <c r="TJV5" s="381"/>
      <c r="TJW5" s="379"/>
      <c r="TJX5" s="380"/>
      <c r="TJY5" s="380"/>
      <c r="TJZ5" s="380"/>
      <c r="TKA5" s="380"/>
      <c r="TKB5" s="380"/>
      <c r="TKC5" s="380"/>
      <c r="TKD5" s="380"/>
      <c r="TKE5" s="380"/>
      <c r="TKF5" s="380"/>
      <c r="TKG5" s="380"/>
      <c r="TKH5" s="380"/>
      <c r="TKI5" s="380"/>
      <c r="TKJ5" s="380"/>
      <c r="TKK5" s="380"/>
      <c r="TKL5" s="380"/>
      <c r="TKM5" s="381"/>
      <c r="TKN5" s="379"/>
      <c r="TKO5" s="380"/>
      <c r="TKP5" s="380"/>
      <c r="TKQ5" s="380"/>
      <c r="TKR5" s="380"/>
      <c r="TKS5" s="380"/>
      <c r="TKT5" s="380"/>
      <c r="TKU5" s="380"/>
      <c r="TKV5" s="380"/>
      <c r="TKW5" s="380"/>
      <c r="TKX5" s="380"/>
      <c r="TKY5" s="380"/>
      <c r="TKZ5" s="380"/>
      <c r="TLA5" s="380"/>
      <c r="TLB5" s="380"/>
      <c r="TLC5" s="380"/>
      <c r="TLD5" s="381"/>
      <c r="TLE5" s="379"/>
      <c r="TLF5" s="380"/>
      <c r="TLG5" s="380"/>
      <c r="TLH5" s="380"/>
      <c r="TLI5" s="380"/>
      <c r="TLJ5" s="380"/>
      <c r="TLK5" s="380"/>
      <c r="TLL5" s="380"/>
      <c r="TLM5" s="380"/>
      <c r="TLN5" s="380"/>
      <c r="TLO5" s="380"/>
      <c r="TLP5" s="380"/>
      <c r="TLQ5" s="380"/>
      <c r="TLR5" s="380"/>
      <c r="TLS5" s="380"/>
      <c r="TLT5" s="380"/>
      <c r="TLU5" s="381"/>
      <c r="TLV5" s="379"/>
      <c r="TLW5" s="380"/>
      <c r="TLX5" s="380"/>
      <c r="TLY5" s="380"/>
      <c r="TLZ5" s="380"/>
      <c r="TMA5" s="380"/>
      <c r="TMB5" s="380"/>
      <c r="TMC5" s="380"/>
      <c r="TMD5" s="380"/>
      <c r="TME5" s="380"/>
      <c r="TMF5" s="380"/>
      <c r="TMG5" s="380"/>
      <c r="TMH5" s="380"/>
      <c r="TMI5" s="380"/>
      <c r="TMJ5" s="380"/>
      <c r="TMK5" s="380"/>
      <c r="TML5" s="381"/>
      <c r="TMM5" s="379"/>
      <c r="TMN5" s="380"/>
      <c r="TMO5" s="380"/>
      <c r="TMP5" s="380"/>
      <c r="TMQ5" s="380"/>
      <c r="TMR5" s="380"/>
      <c r="TMS5" s="380"/>
      <c r="TMT5" s="380"/>
      <c r="TMU5" s="380"/>
      <c r="TMV5" s="380"/>
      <c r="TMW5" s="380"/>
      <c r="TMX5" s="380"/>
      <c r="TMY5" s="380"/>
      <c r="TMZ5" s="380"/>
      <c r="TNA5" s="380"/>
      <c r="TNB5" s="380"/>
      <c r="TNC5" s="381"/>
      <c r="TND5" s="379"/>
      <c r="TNE5" s="380"/>
      <c r="TNF5" s="380"/>
      <c r="TNG5" s="380"/>
      <c r="TNH5" s="380"/>
      <c r="TNI5" s="380"/>
      <c r="TNJ5" s="380"/>
      <c r="TNK5" s="380"/>
      <c r="TNL5" s="380"/>
      <c r="TNM5" s="380"/>
      <c r="TNN5" s="380"/>
      <c r="TNO5" s="380"/>
      <c r="TNP5" s="380"/>
      <c r="TNQ5" s="380"/>
      <c r="TNR5" s="380"/>
      <c r="TNS5" s="380"/>
      <c r="TNT5" s="381"/>
      <c r="TNU5" s="379"/>
      <c r="TNV5" s="380"/>
      <c r="TNW5" s="380"/>
      <c r="TNX5" s="380"/>
      <c r="TNY5" s="380"/>
      <c r="TNZ5" s="380"/>
      <c r="TOA5" s="380"/>
      <c r="TOB5" s="380"/>
      <c r="TOC5" s="380"/>
      <c r="TOD5" s="380"/>
      <c r="TOE5" s="380"/>
      <c r="TOF5" s="380"/>
      <c r="TOG5" s="380"/>
      <c r="TOH5" s="380"/>
      <c r="TOI5" s="380"/>
      <c r="TOJ5" s="380"/>
      <c r="TOK5" s="381"/>
      <c r="TOL5" s="379"/>
      <c r="TOM5" s="380"/>
      <c r="TON5" s="380"/>
      <c r="TOO5" s="380"/>
      <c r="TOP5" s="380"/>
      <c r="TOQ5" s="380"/>
      <c r="TOR5" s="380"/>
      <c r="TOS5" s="380"/>
      <c r="TOT5" s="380"/>
      <c r="TOU5" s="380"/>
      <c r="TOV5" s="380"/>
      <c r="TOW5" s="380"/>
      <c r="TOX5" s="380"/>
      <c r="TOY5" s="380"/>
      <c r="TOZ5" s="380"/>
      <c r="TPA5" s="380"/>
      <c r="TPB5" s="381"/>
      <c r="TPC5" s="379"/>
      <c r="TPD5" s="380"/>
      <c r="TPE5" s="380"/>
      <c r="TPF5" s="380"/>
      <c r="TPG5" s="380"/>
      <c r="TPH5" s="380"/>
      <c r="TPI5" s="380"/>
      <c r="TPJ5" s="380"/>
      <c r="TPK5" s="380"/>
      <c r="TPL5" s="380"/>
      <c r="TPM5" s="380"/>
      <c r="TPN5" s="380"/>
      <c r="TPO5" s="380"/>
      <c r="TPP5" s="380"/>
      <c r="TPQ5" s="380"/>
      <c r="TPR5" s="380"/>
      <c r="TPS5" s="381"/>
      <c r="TPT5" s="379"/>
      <c r="TPU5" s="380"/>
      <c r="TPV5" s="380"/>
      <c r="TPW5" s="380"/>
      <c r="TPX5" s="380"/>
      <c r="TPY5" s="380"/>
      <c r="TPZ5" s="380"/>
      <c r="TQA5" s="380"/>
      <c r="TQB5" s="380"/>
      <c r="TQC5" s="380"/>
      <c r="TQD5" s="380"/>
      <c r="TQE5" s="380"/>
      <c r="TQF5" s="380"/>
      <c r="TQG5" s="380"/>
      <c r="TQH5" s="380"/>
      <c r="TQI5" s="380"/>
      <c r="TQJ5" s="381"/>
      <c r="TQK5" s="379"/>
      <c r="TQL5" s="380"/>
      <c r="TQM5" s="380"/>
      <c r="TQN5" s="380"/>
      <c r="TQO5" s="380"/>
      <c r="TQP5" s="380"/>
      <c r="TQQ5" s="380"/>
      <c r="TQR5" s="380"/>
      <c r="TQS5" s="380"/>
      <c r="TQT5" s="380"/>
      <c r="TQU5" s="380"/>
      <c r="TQV5" s="380"/>
      <c r="TQW5" s="380"/>
      <c r="TQX5" s="380"/>
      <c r="TQY5" s="380"/>
      <c r="TQZ5" s="380"/>
      <c r="TRA5" s="381"/>
      <c r="TRB5" s="379"/>
      <c r="TRC5" s="380"/>
      <c r="TRD5" s="380"/>
      <c r="TRE5" s="380"/>
      <c r="TRF5" s="380"/>
      <c r="TRG5" s="380"/>
      <c r="TRH5" s="380"/>
      <c r="TRI5" s="380"/>
      <c r="TRJ5" s="380"/>
      <c r="TRK5" s="380"/>
      <c r="TRL5" s="380"/>
      <c r="TRM5" s="380"/>
      <c r="TRN5" s="380"/>
      <c r="TRO5" s="380"/>
      <c r="TRP5" s="380"/>
      <c r="TRQ5" s="380"/>
      <c r="TRR5" s="381"/>
      <c r="TRS5" s="379"/>
      <c r="TRT5" s="380"/>
      <c r="TRU5" s="380"/>
      <c r="TRV5" s="380"/>
      <c r="TRW5" s="380"/>
      <c r="TRX5" s="380"/>
      <c r="TRY5" s="380"/>
      <c r="TRZ5" s="380"/>
      <c r="TSA5" s="380"/>
      <c r="TSB5" s="380"/>
      <c r="TSC5" s="380"/>
      <c r="TSD5" s="380"/>
      <c r="TSE5" s="380"/>
      <c r="TSF5" s="380"/>
      <c r="TSG5" s="380"/>
      <c r="TSH5" s="380"/>
      <c r="TSI5" s="381"/>
      <c r="TSJ5" s="379"/>
      <c r="TSK5" s="380"/>
      <c r="TSL5" s="380"/>
      <c r="TSM5" s="380"/>
      <c r="TSN5" s="380"/>
      <c r="TSO5" s="380"/>
      <c r="TSP5" s="380"/>
      <c r="TSQ5" s="380"/>
      <c r="TSR5" s="380"/>
      <c r="TSS5" s="380"/>
      <c r="TST5" s="380"/>
      <c r="TSU5" s="380"/>
      <c r="TSV5" s="380"/>
      <c r="TSW5" s="380"/>
      <c r="TSX5" s="380"/>
      <c r="TSY5" s="380"/>
      <c r="TSZ5" s="381"/>
      <c r="TTA5" s="379"/>
      <c r="TTB5" s="380"/>
      <c r="TTC5" s="380"/>
      <c r="TTD5" s="380"/>
      <c r="TTE5" s="380"/>
      <c r="TTF5" s="380"/>
      <c r="TTG5" s="380"/>
      <c r="TTH5" s="380"/>
      <c r="TTI5" s="380"/>
      <c r="TTJ5" s="380"/>
      <c r="TTK5" s="380"/>
      <c r="TTL5" s="380"/>
      <c r="TTM5" s="380"/>
      <c r="TTN5" s="380"/>
      <c r="TTO5" s="380"/>
      <c r="TTP5" s="380"/>
      <c r="TTQ5" s="381"/>
      <c r="TTR5" s="379"/>
      <c r="TTS5" s="380"/>
      <c r="TTT5" s="380"/>
      <c r="TTU5" s="380"/>
      <c r="TTV5" s="380"/>
      <c r="TTW5" s="380"/>
      <c r="TTX5" s="380"/>
      <c r="TTY5" s="380"/>
      <c r="TTZ5" s="380"/>
      <c r="TUA5" s="380"/>
      <c r="TUB5" s="380"/>
      <c r="TUC5" s="380"/>
      <c r="TUD5" s="380"/>
      <c r="TUE5" s="380"/>
      <c r="TUF5" s="380"/>
      <c r="TUG5" s="380"/>
      <c r="TUH5" s="381"/>
      <c r="TUI5" s="379"/>
      <c r="TUJ5" s="380"/>
      <c r="TUK5" s="380"/>
      <c r="TUL5" s="380"/>
      <c r="TUM5" s="380"/>
      <c r="TUN5" s="380"/>
      <c r="TUO5" s="380"/>
      <c r="TUP5" s="380"/>
      <c r="TUQ5" s="380"/>
      <c r="TUR5" s="380"/>
      <c r="TUS5" s="380"/>
      <c r="TUT5" s="380"/>
      <c r="TUU5" s="380"/>
      <c r="TUV5" s="380"/>
      <c r="TUW5" s="380"/>
      <c r="TUX5" s="380"/>
      <c r="TUY5" s="381"/>
      <c r="TUZ5" s="379"/>
      <c r="TVA5" s="380"/>
      <c r="TVB5" s="380"/>
      <c r="TVC5" s="380"/>
      <c r="TVD5" s="380"/>
      <c r="TVE5" s="380"/>
      <c r="TVF5" s="380"/>
      <c r="TVG5" s="380"/>
      <c r="TVH5" s="380"/>
      <c r="TVI5" s="380"/>
      <c r="TVJ5" s="380"/>
      <c r="TVK5" s="380"/>
      <c r="TVL5" s="380"/>
      <c r="TVM5" s="380"/>
      <c r="TVN5" s="380"/>
      <c r="TVO5" s="380"/>
      <c r="TVP5" s="381"/>
      <c r="TVQ5" s="379"/>
      <c r="TVR5" s="380"/>
      <c r="TVS5" s="380"/>
      <c r="TVT5" s="380"/>
      <c r="TVU5" s="380"/>
      <c r="TVV5" s="380"/>
      <c r="TVW5" s="380"/>
      <c r="TVX5" s="380"/>
      <c r="TVY5" s="380"/>
      <c r="TVZ5" s="380"/>
      <c r="TWA5" s="380"/>
      <c r="TWB5" s="380"/>
      <c r="TWC5" s="380"/>
      <c r="TWD5" s="380"/>
      <c r="TWE5" s="380"/>
      <c r="TWF5" s="380"/>
      <c r="TWG5" s="381"/>
      <c r="TWH5" s="379"/>
      <c r="TWI5" s="380"/>
      <c r="TWJ5" s="380"/>
      <c r="TWK5" s="380"/>
      <c r="TWL5" s="380"/>
      <c r="TWM5" s="380"/>
      <c r="TWN5" s="380"/>
      <c r="TWO5" s="380"/>
      <c r="TWP5" s="380"/>
      <c r="TWQ5" s="380"/>
      <c r="TWR5" s="380"/>
      <c r="TWS5" s="380"/>
      <c r="TWT5" s="380"/>
      <c r="TWU5" s="380"/>
      <c r="TWV5" s="380"/>
      <c r="TWW5" s="380"/>
      <c r="TWX5" s="381"/>
      <c r="TWY5" s="379"/>
      <c r="TWZ5" s="380"/>
      <c r="TXA5" s="380"/>
      <c r="TXB5" s="380"/>
      <c r="TXC5" s="380"/>
      <c r="TXD5" s="380"/>
      <c r="TXE5" s="380"/>
      <c r="TXF5" s="380"/>
      <c r="TXG5" s="380"/>
      <c r="TXH5" s="380"/>
      <c r="TXI5" s="380"/>
      <c r="TXJ5" s="380"/>
      <c r="TXK5" s="380"/>
      <c r="TXL5" s="380"/>
      <c r="TXM5" s="380"/>
      <c r="TXN5" s="380"/>
      <c r="TXO5" s="381"/>
      <c r="TXP5" s="379"/>
      <c r="TXQ5" s="380"/>
      <c r="TXR5" s="380"/>
      <c r="TXS5" s="380"/>
      <c r="TXT5" s="380"/>
      <c r="TXU5" s="380"/>
      <c r="TXV5" s="380"/>
      <c r="TXW5" s="380"/>
      <c r="TXX5" s="380"/>
      <c r="TXY5" s="380"/>
      <c r="TXZ5" s="380"/>
      <c r="TYA5" s="380"/>
      <c r="TYB5" s="380"/>
      <c r="TYC5" s="380"/>
      <c r="TYD5" s="380"/>
      <c r="TYE5" s="380"/>
      <c r="TYF5" s="381"/>
      <c r="TYG5" s="379"/>
      <c r="TYH5" s="380"/>
      <c r="TYI5" s="380"/>
      <c r="TYJ5" s="380"/>
      <c r="TYK5" s="380"/>
      <c r="TYL5" s="380"/>
      <c r="TYM5" s="380"/>
      <c r="TYN5" s="380"/>
      <c r="TYO5" s="380"/>
      <c r="TYP5" s="380"/>
      <c r="TYQ5" s="380"/>
      <c r="TYR5" s="380"/>
      <c r="TYS5" s="380"/>
      <c r="TYT5" s="380"/>
      <c r="TYU5" s="380"/>
      <c r="TYV5" s="380"/>
      <c r="TYW5" s="381"/>
      <c r="TYX5" s="379"/>
      <c r="TYY5" s="380"/>
      <c r="TYZ5" s="380"/>
      <c r="TZA5" s="380"/>
      <c r="TZB5" s="380"/>
      <c r="TZC5" s="380"/>
      <c r="TZD5" s="380"/>
      <c r="TZE5" s="380"/>
      <c r="TZF5" s="380"/>
      <c r="TZG5" s="380"/>
      <c r="TZH5" s="380"/>
      <c r="TZI5" s="380"/>
      <c r="TZJ5" s="380"/>
      <c r="TZK5" s="380"/>
      <c r="TZL5" s="380"/>
      <c r="TZM5" s="380"/>
      <c r="TZN5" s="381"/>
      <c r="TZO5" s="379"/>
      <c r="TZP5" s="380"/>
      <c r="TZQ5" s="380"/>
      <c r="TZR5" s="380"/>
      <c r="TZS5" s="380"/>
      <c r="TZT5" s="380"/>
      <c r="TZU5" s="380"/>
      <c r="TZV5" s="380"/>
      <c r="TZW5" s="380"/>
      <c r="TZX5" s="380"/>
      <c r="TZY5" s="380"/>
      <c r="TZZ5" s="380"/>
      <c r="UAA5" s="380"/>
      <c r="UAB5" s="380"/>
      <c r="UAC5" s="380"/>
      <c r="UAD5" s="380"/>
      <c r="UAE5" s="381"/>
      <c r="UAF5" s="379"/>
      <c r="UAG5" s="380"/>
      <c r="UAH5" s="380"/>
      <c r="UAI5" s="380"/>
      <c r="UAJ5" s="380"/>
      <c r="UAK5" s="380"/>
      <c r="UAL5" s="380"/>
      <c r="UAM5" s="380"/>
      <c r="UAN5" s="380"/>
      <c r="UAO5" s="380"/>
      <c r="UAP5" s="380"/>
      <c r="UAQ5" s="380"/>
      <c r="UAR5" s="380"/>
      <c r="UAS5" s="380"/>
      <c r="UAT5" s="380"/>
      <c r="UAU5" s="380"/>
      <c r="UAV5" s="381"/>
      <c r="UAW5" s="379"/>
      <c r="UAX5" s="380"/>
      <c r="UAY5" s="380"/>
      <c r="UAZ5" s="380"/>
      <c r="UBA5" s="380"/>
      <c r="UBB5" s="380"/>
      <c r="UBC5" s="380"/>
      <c r="UBD5" s="380"/>
      <c r="UBE5" s="380"/>
      <c r="UBF5" s="380"/>
      <c r="UBG5" s="380"/>
      <c r="UBH5" s="380"/>
      <c r="UBI5" s="380"/>
      <c r="UBJ5" s="380"/>
      <c r="UBK5" s="380"/>
      <c r="UBL5" s="380"/>
      <c r="UBM5" s="381"/>
      <c r="UBN5" s="379"/>
      <c r="UBO5" s="380"/>
      <c r="UBP5" s="380"/>
      <c r="UBQ5" s="380"/>
      <c r="UBR5" s="380"/>
      <c r="UBS5" s="380"/>
      <c r="UBT5" s="380"/>
      <c r="UBU5" s="380"/>
      <c r="UBV5" s="380"/>
      <c r="UBW5" s="380"/>
      <c r="UBX5" s="380"/>
      <c r="UBY5" s="380"/>
      <c r="UBZ5" s="380"/>
      <c r="UCA5" s="380"/>
      <c r="UCB5" s="380"/>
      <c r="UCC5" s="380"/>
      <c r="UCD5" s="381"/>
      <c r="UCE5" s="379"/>
      <c r="UCF5" s="380"/>
      <c r="UCG5" s="380"/>
      <c r="UCH5" s="380"/>
      <c r="UCI5" s="380"/>
      <c r="UCJ5" s="380"/>
      <c r="UCK5" s="380"/>
      <c r="UCL5" s="380"/>
      <c r="UCM5" s="380"/>
      <c r="UCN5" s="380"/>
      <c r="UCO5" s="380"/>
      <c r="UCP5" s="380"/>
      <c r="UCQ5" s="380"/>
      <c r="UCR5" s="380"/>
      <c r="UCS5" s="380"/>
      <c r="UCT5" s="380"/>
      <c r="UCU5" s="381"/>
      <c r="UCV5" s="379"/>
      <c r="UCW5" s="380"/>
      <c r="UCX5" s="380"/>
      <c r="UCY5" s="380"/>
      <c r="UCZ5" s="380"/>
      <c r="UDA5" s="380"/>
      <c r="UDB5" s="380"/>
      <c r="UDC5" s="380"/>
      <c r="UDD5" s="380"/>
      <c r="UDE5" s="380"/>
      <c r="UDF5" s="380"/>
      <c r="UDG5" s="380"/>
      <c r="UDH5" s="380"/>
      <c r="UDI5" s="380"/>
      <c r="UDJ5" s="380"/>
      <c r="UDK5" s="380"/>
      <c r="UDL5" s="381"/>
      <c r="UDM5" s="379"/>
      <c r="UDN5" s="380"/>
      <c r="UDO5" s="380"/>
      <c r="UDP5" s="380"/>
      <c r="UDQ5" s="380"/>
      <c r="UDR5" s="380"/>
      <c r="UDS5" s="380"/>
      <c r="UDT5" s="380"/>
      <c r="UDU5" s="380"/>
      <c r="UDV5" s="380"/>
      <c r="UDW5" s="380"/>
      <c r="UDX5" s="380"/>
      <c r="UDY5" s="380"/>
      <c r="UDZ5" s="380"/>
      <c r="UEA5" s="380"/>
      <c r="UEB5" s="380"/>
      <c r="UEC5" s="381"/>
      <c r="UED5" s="379"/>
      <c r="UEE5" s="380"/>
      <c r="UEF5" s="380"/>
      <c r="UEG5" s="380"/>
      <c r="UEH5" s="380"/>
      <c r="UEI5" s="380"/>
      <c r="UEJ5" s="380"/>
      <c r="UEK5" s="380"/>
      <c r="UEL5" s="380"/>
      <c r="UEM5" s="380"/>
      <c r="UEN5" s="380"/>
      <c r="UEO5" s="380"/>
      <c r="UEP5" s="380"/>
      <c r="UEQ5" s="380"/>
      <c r="UER5" s="380"/>
      <c r="UES5" s="380"/>
      <c r="UET5" s="381"/>
      <c r="UEU5" s="379"/>
      <c r="UEV5" s="380"/>
      <c r="UEW5" s="380"/>
      <c r="UEX5" s="380"/>
      <c r="UEY5" s="380"/>
      <c r="UEZ5" s="380"/>
      <c r="UFA5" s="380"/>
      <c r="UFB5" s="380"/>
      <c r="UFC5" s="380"/>
      <c r="UFD5" s="380"/>
      <c r="UFE5" s="380"/>
      <c r="UFF5" s="380"/>
      <c r="UFG5" s="380"/>
      <c r="UFH5" s="380"/>
      <c r="UFI5" s="380"/>
      <c r="UFJ5" s="380"/>
      <c r="UFK5" s="381"/>
      <c r="UFL5" s="379"/>
      <c r="UFM5" s="380"/>
      <c r="UFN5" s="380"/>
      <c r="UFO5" s="380"/>
      <c r="UFP5" s="380"/>
      <c r="UFQ5" s="380"/>
      <c r="UFR5" s="380"/>
      <c r="UFS5" s="380"/>
      <c r="UFT5" s="380"/>
      <c r="UFU5" s="380"/>
      <c r="UFV5" s="380"/>
      <c r="UFW5" s="380"/>
      <c r="UFX5" s="380"/>
      <c r="UFY5" s="380"/>
      <c r="UFZ5" s="380"/>
      <c r="UGA5" s="380"/>
      <c r="UGB5" s="381"/>
      <c r="UGC5" s="379"/>
      <c r="UGD5" s="380"/>
      <c r="UGE5" s="380"/>
      <c r="UGF5" s="380"/>
      <c r="UGG5" s="380"/>
      <c r="UGH5" s="380"/>
      <c r="UGI5" s="380"/>
      <c r="UGJ5" s="380"/>
      <c r="UGK5" s="380"/>
      <c r="UGL5" s="380"/>
      <c r="UGM5" s="380"/>
      <c r="UGN5" s="380"/>
      <c r="UGO5" s="380"/>
      <c r="UGP5" s="380"/>
      <c r="UGQ5" s="380"/>
      <c r="UGR5" s="380"/>
      <c r="UGS5" s="381"/>
      <c r="UGT5" s="379"/>
      <c r="UGU5" s="380"/>
      <c r="UGV5" s="380"/>
      <c r="UGW5" s="380"/>
      <c r="UGX5" s="380"/>
      <c r="UGY5" s="380"/>
      <c r="UGZ5" s="380"/>
      <c r="UHA5" s="380"/>
      <c r="UHB5" s="380"/>
      <c r="UHC5" s="380"/>
      <c r="UHD5" s="380"/>
      <c r="UHE5" s="380"/>
      <c r="UHF5" s="380"/>
      <c r="UHG5" s="380"/>
      <c r="UHH5" s="380"/>
      <c r="UHI5" s="380"/>
      <c r="UHJ5" s="381"/>
      <c r="UHK5" s="379"/>
      <c r="UHL5" s="380"/>
      <c r="UHM5" s="380"/>
      <c r="UHN5" s="380"/>
      <c r="UHO5" s="380"/>
      <c r="UHP5" s="380"/>
      <c r="UHQ5" s="380"/>
      <c r="UHR5" s="380"/>
      <c r="UHS5" s="380"/>
      <c r="UHT5" s="380"/>
      <c r="UHU5" s="380"/>
      <c r="UHV5" s="380"/>
      <c r="UHW5" s="380"/>
      <c r="UHX5" s="380"/>
      <c r="UHY5" s="380"/>
      <c r="UHZ5" s="380"/>
      <c r="UIA5" s="381"/>
      <c r="UIB5" s="379"/>
      <c r="UIC5" s="380"/>
      <c r="UID5" s="380"/>
      <c r="UIE5" s="380"/>
      <c r="UIF5" s="380"/>
      <c r="UIG5" s="380"/>
      <c r="UIH5" s="380"/>
      <c r="UII5" s="380"/>
      <c r="UIJ5" s="380"/>
      <c r="UIK5" s="380"/>
      <c r="UIL5" s="380"/>
      <c r="UIM5" s="380"/>
      <c r="UIN5" s="380"/>
      <c r="UIO5" s="380"/>
      <c r="UIP5" s="380"/>
      <c r="UIQ5" s="380"/>
      <c r="UIR5" s="381"/>
      <c r="UIS5" s="379"/>
      <c r="UIT5" s="380"/>
      <c r="UIU5" s="380"/>
      <c r="UIV5" s="380"/>
      <c r="UIW5" s="380"/>
      <c r="UIX5" s="380"/>
      <c r="UIY5" s="380"/>
      <c r="UIZ5" s="380"/>
      <c r="UJA5" s="380"/>
      <c r="UJB5" s="380"/>
      <c r="UJC5" s="380"/>
      <c r="UJD5" s="380"/>
      <c r="UJE5" s="380"/>
      <c r="UJF5" s="380"/>
      <c r="UJG5" s="380"/>
      <c r="UJH5" s="380"/>
      <c r="UJI5" s="381"/>
      <c r="UJJ5" s="379"/>
      <c r="UJK5" s="380"/>
      <c r="UJL5" s="380"/>
      <c r="UJM5" s="380"/>
      <c r="UJN5" s="380"/>
      <c r="UJO5" s="380"/>
      <c r="UJP5" s="380"/>
      <c r="UJQ5" s="380"/>
      <c r="UJR5" s="380"/>
      <c r="UJS5" s="380"/>
      <c r="UJT5" s="380"/>
      <c r="UJU5" s="380"/>
      <c r="UJV5" s="380"/>
      <c r="UJW5" s="380"/>
      <c r="UJX5" s="380"/>
      <c r="UJY5" s="380"/>
      <c r="UJZ5" s="381"/>
      <c r="UKA5" s="379"/>
      <c r="UKB5" s="380"/>
      <c r="UKC5" s="380"/>
      <c r="UKD5" s="380"/>
      <c r="UKE5" s="380"/>
      <c r="UKF5" s="380"/>
      <c r="UKG5" s="380"/>
      <c r="UKH5" s="380"/>
      <c r="UKI5" s="380"/>
      <c r="UKJ5" s="380"/>
      <c r="UKK5" s="380"/>
      <c r="UKL5" s="380"/>
      <c r="UKM5" s="380"/>
      <c r="UKN5" s="380"/>
      <c r="UKO5" s="380"/>
      <c r="UKP5" s="380"/>
      <c r="UKQ5" s="381"/>
      <c r="UKR5" s="379"/>
      <c r="UKS5" s="380"/>
      <c r="UKT5" s="380"/>
      <c r="UKU5" s="380"/>
      <c r="UKV5" s="380"/>
      <c r="UKW5" s="380"/>
      <c r="UKX5" s="380"/>
      <c r="UKY5" s="380"/>
      <c r="UKZ5" s="380"/>
      <c r="ULA5" s="380"/>
      <c r="ULB5" s="380"/>
      <c r="ULC5" s="380"/>
      <c r="ULD5" s="380"/>
      <c r="ULE5" s="380"/>
      <c r="ULF5" s="380"/>
      <c r="ULG5" s="380"/>
      <c r="ULH5" s="381"/>
      <c r="ULI5" s="379"/>
      <c r="ULJ5" s="380"/>
      <c r="ULK5" s="380"/>
      <c r="ULL5" s="380"/>
      <c r="ULM5" s="380"/>
      <c r="ULN5" s="380"/>
      <c r="ULO5" s="380"/>
      <c r="ULP5" s="380"/>
      <c r="ULQ5" s="380"/>
      <c r="ULR5" s="380"/>
      <c r="ULS5" s="380"/>
      <c r="ULT5" s="380"/>
      <c r="ULU5" s="380"/>
      <c r="ULV5" s="380"/>
      <c r="ULW5" s="380"/>
      <c r="ULX5" s="380"/>
      <c r="ULY5" s="381"/>
      <c r="ULZ5" s="379"/>
      <c r="UMA5" s="380"/>
      <c r="UMB5" s="380"/>
      <c r="UMC5" s="380"/>
      <c r="UMD5" s="380"/>
      <c r="UME5" s="380"/>
      <c r="UMF5" s="380"/>
      <c r="UMG5" s="380"/>
      <c r="UMH5" s="380"/>
      <c r="UMI5" s="380"/>
      <c r="UMJ5" s="380"/>
      <c r="UMK5" s="380"/>
      <c r="UML5" s="380"/>
      <c r="UMM5" s="380"/>
      <c r="UMN5" s="380"/>
      <c r="UMO5" s="380"/>
      <c r="UMP5" s="381"/>
      <c r="UMQ5" s="379"/>
      <c r="UMR5" s="380"/>
      <c r="UMS5" s="380"/>
      <c r="UMT5" s="380"/>
      <c r="UMU5" s="380"/>
      <c r="UMV5" s="380"/>
      <c r="UMW5" s="380"/>
      <c r="UMX5" s="380"/>
      <c r="UMY5" s="380"/>
      <c r="UMZ5" s="380"/>
      <c r="UNA5" s="380"/>
      <c r="UNB5" s="380"/>
      <c r="UNC5" s="380"/>
      <c r="UND5" s="380"/>
      <c r="UNE5" s="380"/>
      <c r="UNF5" s="380"/>
      <c r="UNG5" s="381"/>
      <c r="UNH5" s="379"/>
      <c r="UNI5" s="380"/>
      <c r="UNJ5" s="380"/>
      <c r="UNK5" s="380"/>
      <c r="UNL5" s="380"/>
      <c r="UNM5" s="380"/>
      <c r="UNN5" s="380"/>
      <c r="UNO5" s="380"/>
      <c r="UNP5" s="380"/>
      <c r="UNQ5" s="380"/>
      <c r="UNR5" s="380"/>
      <c r="UNS5" s="380"/>
      <c r="UNT5" s="380"/>
      <c r="UNU5" s="380"/>
      <c r="UNV5" s="380"/>
      <c r="UNW5" s="380"/>
      <c r="UNX5" s="381"/>
      <c r="UNY5" s="379"/>
      <c r="UNZ5" s="380"/>
      <c r="UOA5" s="380"/>
      <c r="UOB5" s="380"/>
      <c r="UOC5" s="380"/>
      <c r="UOD5" s="380"/>
      <c r="UOE5" s="380"/>
      <c r="UOF5" s="380"/>
      <c r="UOG5" s="380"/>
      <c r="UOH5" s="380"/>
      <c r="UOI5" s="380"/>
      <c r="UOJ5" s="380"/>
      <c r="UOK5" s="380"/>
      <c r="UOL5" s="380"/>
      <c r="UOM5" s="380"/>
      <c r="UON5" s="380"/>
      <c r="UOO5" s="381"/>
      <c r="UOP5" s="379"/>
      <c r="UOQ5" s="380"/>
      <c r="UOR5" s="380"/>
      <c r="UOS5" s="380"/>
      <c r="UOT5" s="380"/>
      <c r="UOU5" s="380"/>
      <c r="UOV5" s="380"/>
      <c r="UOW5" s="380"/>
      <c r="UOX5" s="380"/>
      <c r="UOY5" s="380"/>
      <c r="UOZ5" s="380"/>
      <c r="UPA5" s="380"/>
      <c r="UPB5" s="380"/>
      <c r="UPC5" s="380"/>
      <c r="UPD5" s="380"/>
      <c r="UPE5" s="380"/>
      <c r="UPF5" s="381"/>
      <c r="UPG5" s="379"/>
      <c r="UPH5" s="380"/>
      <c r="UPI5" s="380"/>
      <c r="UPJ5" s="380"/>
      <c r="UPK5" s="380"/>
      <c r="UPL5" s="380"/>
      <c r="UPM5" s="380"/>
      <c r="UPN5" s="380"/>
      <c r="UPO5" s="380"/>
      <c r="UPP5" s="380"/>
      <c r="UPQ5" s="380"/>
      <c r="UPR5" s="380"/>
      <c r="UPS5" s="380"/>
      <c r="UPT5" s="380"/>
      <c r="UPU5" s="380"/>
      <c r="UPV5" s="380"/>
      <c r="UPW5" s="381"/>
      <c r="UPX5" s="379"/>
      <c r="UPY5" s="380"/>
      <c r="UPZ5" s="380"/>
      <c r="UQA5" s="380"/>
      <c r="UQB5" s="380"/>
      <c r="UQC5" s="380"/>
      <c r="UQD5" s="380"/>
      <c r="UQE5" s="380"/>
      <c r="UQF5" s="380"/>
      <c r="UQG5" s="380"/>
      <c r="UQH5" s="380"/>
      <c r="UQI5" s="380"/>
      <c r="UQJ5" s="380"/>
      <c r="UQK5" s="380"/>
      <c r="UQL5" s="380"/>
      <c r="UQM5" s="380"/>
      <c r="UQN5" s="381"/>
      <c r="UQO5" s="379"/>
      <c r="UQP5" s="380"/>
      <c r="UQQ5" s="380"/>
      <c r="UQR5" s="380"/>
      <c r="UQS5" s="380"/>
      <c r="UQT5" s="380"/>
      <c r="UQU5" s="380"/>
      <c r="UQV5" s="380"/>
      <c r="UQW5" s="380"/>
      <c r="UQX5" s="380"/>
      <c r="UQY5" s="380"/>
      <c r="UQZ5" s="380"/>
      <c r="URA5" s="380"/>
      <c r="URB5" s="380"/>
      <c r="URC5" s="380"/>
      <c r="URD5" s="380"/>
      <c r="URE5" s="381"/>
      <c r="URF5" s="379"/>
      <c r="URG5" s="380"/>
      <c r="URH5" s="380"/>
      <c r="URI5" s="380"/>
      <c r="URJ5" s="380"/>
      <c r="URK5" s="380"/>
      <c r="URL5" s="380"/>
      <c r="URM5" s="380"/>
      <c r="URN5" s="380"/>
      <c r="URO5" s="380"/>
      <c r="URP5" s="380"/>
      <c r="URQ5" s="380"/>
      <c r="URR5" s="380"/>
      <c r="URS5" s="380"/>
      <c r="URT5" s="380"/>
      <c r="URU5" s="380"/>
      <c r="URV5" s="381"/>
      <c r="URW5" s="379"/>
      <c r="URX5" s="380"/>
      <c r="URY5" s="380"/>
      <c r="URZ5" s="380"/>
      <c r="USA5" s="380"/>
      <c r="USB5" s="380"/>
      <c r="USC5" s="380"/>
      <c r="USD5" s="380"/>
      <c r="USE5" s="380"/>
      <c r="USF5" s="380"/>
      <c r="USG5" s="380"/>
      <c r="USH5" s="380"/>
      <c r="USI5" s="380"/>
      <c r="USJ5" s="380"/>
      <c r="USK5" s="380"/>
      <c r="USL5" s="380"/>
      <c r="USM5" s="381"/>
      <c r="USN5" s="379"/>
      <c r="USO5" s="380"/>
      <c r="USP5" s="380"/>
      <c r="USQ5" s="380"/>
      <c r="USR5" s="380"/>
      <c r="USS5" s="380"/>
      <c r="UST5" s="380"/>
      <c r="USU5" s="380"/>
      <c r="USV5" s="380"/>
      <c r="USW5" s="380"/>
      <c r="USX5" s="380"/>
      <c r="USY5" s="380"/>
      <c r="USZ5" s="380"/>
      <c r="UTA5" s="380"/>
      <c r="UTB5" s="380"/>
      <c r="UTC5" s="380"/>
      <c r="UTD5" s="381"/>
      <c r="UTE5" s="379"/>
      <c r="UTF5" s="380"/>
      <c r="UTG5" s="380"/>
      <c r="UTH5" s="380"/>
      <c r="UTI5" s="380"/>
      <c r="UTJ5" s="380"/>
      <c r="UTK5" s="380"/>
      <c r="UTL5" s="380"/>
      <c r="UTM5" s="380"/>
      <c r="UTN5" s="380"/>
      <c r="UTO5" s="380"/>
      <c r="UTP5" s="380"/>
      <c r="UTQ5" s="380"/>
      <c r="UTR5" s="380"/>
      <c r="UTS5" s="380"/>
      <c r="UTT5" s="380"/>
      <c r="UTU5" s="381"/>
      <c r="UTV5" s="379"/>
      <c r="UTW5" s="380"/>
      <c r="UTX5" s="380"/>
      <c r="UTY5" s="380"/>
      <c r="UTZ5" s="380"/>
      <c r="UUA5" s="380"/>
      <c r="UUB5" s="380"/>
      <c r="UUC5" s="380"/>
      <c r="UUD5" s="380"/>
      <c r="UUE5" s="380"/>
      <c r="UUF5" s="380"/>
      <c r="UUG5" s="380"/>
      <c r="UUH5" s="380"/>
      <c r="UUI5" s="380"/>
      <c r="UUJ5" s="380"/>
      <c r="UUK5" s="380"/>
      <c r="UUL5" s="381"/>
      <c r="UUM5" s="379"/>
      <c r="UUN5" s="380"/>
      <c r="UUO5" s="380"/>
      <c r="UUP5" s="380"/>
      <c r="UUQ5" s="380"/>
      <c r="UUR5" s="380"/>
      <c r="UUS5" s="380"/>
      <c r="UUT5" s="380"/>
      <c r="UUU5" s="380"/>
      <c r="UUV5" s="380"/>
      <c r="UUW5" s="380"/>
      <c r="UUX5" s="380"/>
      <c r="UUY5" s="380"/>
      <c r="UUZ5" s="380"/>
      <c r="UVA5" s="380"/>
      <c r="UVB5" s="380"/>
      <c r="UVC5" s="381"/>
      <c r="UVD5" s="379"/>
      <c r="UVE5" s="380"/>
      <c r="UVF5" s="380"/>
      <c r="UVG5" s="380"/>
      <c r="UVH5" s="380"/>
      <c r="UVI5" s="380"/>
      <c r="UVJ5" s="380"/>
      <c r="UVK5" s="380"/>
      <c r="UVL5" s="380"/>
      <c r="UVM5" s="380"/>
      <c r="UVN5" s="380"/>
      <c r="UVO5" s="380"/>
      <c r="UVP5" s="380"/>
      <c r="UVQ5" s="380"/>
      <c r="UVR5" s="380"/>
      <c r="UVS5" s="380"/>
      <c r="UVT5" s="381"/>
      <c r="UVU5" s="379"/>
      <c r="UVV5" s="380"/>
      <c r="UVW5" s="380"/>
      <c r="UVX5" s="380"/>
      <c r="UVY5" s="380"/>
      <c r="UVZ5" s="380"/>
      <c r="UWA5" s="380"/>
      <c r="UWB5" s="380"/>
      <c r="UWC5" s="380"/>
      <c r="UWD5" s="380"/>
      <c r="UWE5" s="380"/>
      <c r="UWF5" s="380"/>
      <c r="UWG5" s="380"/>
      <c r="UWH5" s="380"/>
      <c r="UWI5" s="380"/>
      <c r="UWJ5" s="380"/>
      <c r="UWK5" s="381"/>
      <c r="UWL5" s="379"/>
      <c r="UWM5" s="380"/>
      <c r="UWN5" s="380"/>
      <c r="UWO5" s="380"/>
      <c r="UWP5" s="380"/>
      <c r="UWQ5" s="380"/>
      <c r="UWR5" s="380"/>
      <c r="UWS5" s="380"/>
      <c r="UWT5" s="380"/>
      <c r="UWU5" s="380"/>
      <c r="UWV5" s="380"/>
      <c r="UWW5" s="380"/>
      <c r="UWX5" s="380"/>
      <c r="UWY5" s="380"/>
      <c r="UWZ5" s="380"/>
      <c r="UXA5" s="380"/>
      <c r="UXB5" s="381"/>
      <c r="UXC5" s="379"/>
      <c r="UXD5" s="380"/>
      <c r="UXE5" s="380"/>
      <c r="UXF5" s="380"/>
      <c r="UXG5" s="380"/>
      <c r="UXH5" s="380"/>
      <c r="UXI5" s="380"/>
      <c r="UXJ5" s="380"/>
      <c r="UXK5" s="380"/>
      <c r="UXL5" s="380"/>
      <c r="UXM5" s="380"/>
      <c r="UXN5" s="380"/>
      <c r="UXO5" s="380"/>
      <c r="UXP5" s="380"/>
      <c r="UXQ5" s="380"/>
      <c r="UXR5" s="380"/>
      <c r="UXS5" s="381"/>
      <c r="UXT5" s="379"/>
      <c r="UXU5" s="380"/>
      <c r="UXV5" s="380"/>
      <c r="UXW5" s="380"/>
      <c r="UXX5" s="380"/>
      <c r="UXY5" s="380"/>
      <c r="UXZ5" s="380"/>
      <c r="UYA5" s="380"/>
      <c r="UYB5" s="380"/>
      <c r="UYC5" s="380"/>
      <c r="UYD5" s="380"/>
      <c r="UYE5" s="380"/>
      <c r="UYF5" s="380"/>
      <c r="UYG5" s="380"/>
      <c r="UYH5" s="380"/>
      <c r="UYI5" s="380"/>
      <c r="UYJ5" s="381"/>
      <c r="UYK5" s="379"/>
      <c r="UYL5" s="380"/>
      <c r="UYM5" s="380"/>
      <c r="UYN5" s="380"/>
      <c r="UYO5" s="380"/>
      <c r="UYP5" s="380"/>
      <c r="UYQ5" s="380"/>
      <c r="UYR5" s="380"/>
      <c r="UYS5" s="380"/>
      <c r="UYT5" s="380"/>
      <c r="UYU5" s="380"/>
      <c r="UYV5" s="380"/>
      <c r="UYW5" s="380"/>
      <c r="UYX5" s="380"/>
      <c r="UYY5" s="380"/>
      <c r="UYZ5" s="380"/>
      <c r="UZA5" s="381"/>
      <c r="UZB5" s="379"/>
      <c r="UZC5" s="380"/>
      <c r="UZD5" s="380"/>
      <c r="UZE5" s="380"/>
      <c r="UZF5" s="380"/>
      <c r="UZG5" s="380"/>
      <c r="UZH5" s="380"/>
      <c r="UZI5" s="380"/>
      <c r="UZJ5" s="380"/>
      <c r="UZK5" s="380"/>
      <c r="UZL5" s="380"/>
      <c r="UZM5" s="380"/>
      <c r="UZN5" s="380"/>
      <c r="UZO5" s="380"/>
      <c r="UZP5" s="380"/>
      <c r="UZQ5" s="380"/>
      <c r="UZR5" s="381"/>
      <c r="UZS5" s="379"/>
      <c r="UZT5" s="380"/>
      <c r="UZU5" s="380"/>
      <c r="UZV5" s="380"/>
      <c r="UZW5" s="380"/>
      <c r="UZX5" s="380"/>
      <c r="UZY5" s="380"/>
      <c r="UZZ5" s="380"/>
      <c r="VAA5" s="380"/>
      <c r="VAB5" s="380"/>
      <c r="VAC5" s="380"/>
      <c r="VAD5" s="380"/>
      <c r="VAE5" s="380"/>
      <c r="VAF5" s="380"/>
      <c r="VAG5" s="380"/>
      <c r="VAH5" s="380"/>
      <c r="VAI5" s="381"/>
      <c r="VAJ5" s="379"/>
      <c r="VAK5" s="380"/>
      <c r="VAL5" s="380"/>
      <c r="VAM5" s="380"/>
      <c r="VAN5" s="380"/>
      <c r="VAO5" s="380"/>
      <c r="VAP5" s="380"/>
      <c r="VAQ5" s="380"/>
      <c r="VAR5" s="380"/>
      <c r="VAS5" s="380"/>
      <c r="VAT5" s="380"/>
      <c r="VAU5" s="380"/>
      <c r="VAV5" s="380"/>
      <c r="VAW5" s="380"/>
      <c r="VAX5" s="380"/>
      <c r="VAY5" s="380"/>
      <c r="VAZ5" s="381"/>
      <c r="VBA5" s="379"/>
      <c r="VBB5" s="380"/>
      <c r="VBC5" s="380"/>
      <c r="VBD5" s="380"/>
      <c r="VBE5" s="380"/>
      <c r="VBF5" s="380"/>
      <c r="VBG5" s="380"/>
      <c r="VBH5" s="380"/>
      <c r="VBI5" s="380"/>
      <c r="VBJ5" s="380"/>
      <c r="VBK5" s="380"/>
      <c r="VBL5" s="380"/>
      <c r="VBM5" s="380"/>
      <c r="VBN5" s="380"/>
      <c r="VBO5" s="380"/>
      <c r="VBP5" s="380"/>
      <c r="VBQ5" s="381"/>
      <c r="VBR5" s="379"/>
      <c r="VBS5" s="380"/>
      <c r="VBT5" s="380"/>
      <c r="VBU5" s="380"/>
      <c r="VBV5" s="380"/>
      <c r="VBW5" s="380"/>
      <c r="VBX5" s="380"/>
      <c r="VBY5" s="380"/>
      <c r="VBZ5" s="380"/>
      <c r="VCA5" s="380"/>
      <c r="VCB5" s="380"/>
      <c r="VCC5" s="380"/>
      <c r="VCD5" s="380"/>
      <c r="VCE5" s="380"/>
      <c r="VCF5" s="380"/>
      <c r="VCG5" s="380"/>
      <c r="VCH5" s="381"/>
      <c r="VCI5" s="379"/>
      <c r="VCJ5" s="380"/>
      <c r="VCK5" s="380"/>
      <c r="VCL5" s="380"/>
      <c r="VCM5" s="380"/>
      <c r="VCN5" s="380"/>
      <c r="VCO5" s="380"/>
      <c r="VCP5" s="380"/>
      <c r="VCQ5" s="380"/>
      <c r="VCR5" s="380"/>
      <c r="VCS5" s="380"/>
      <c r="VCT5" s="380"/>
      <c r="VCU5" s="380"/>
      <c r="VCV5" s="380"/>
      <c r="VCW5" s="380"/>
      <c r="VCX5" s="380"/>
      <c r="VCY5" s="381"/>
      <c r="VCZ5" s="379"/>
      <c r="VDA5" s="380"/>
      <c r="VDB5" s="380"/>
      <c r="VDC5" s="380"/>
      <c r="VDD5" s="380"/>
      <c r="VDE5" s="380"/>
      <c r="VDF5" s="380"/>
      <c r="VDG5" s="380"/>
      <c r="VDH5" s="380"/>
      <c r="VDI5" s="380"/>
      <c r="VDJ5" s="380"/>
      <c r="VDK5" s="380"/>
      <c r="VDL5" s="380"/>
      <c r="VDM5" s="380"/>
      <c r="VDN5" s="380"/>
      <c r="VDO5" s="380"/>
      <c r="VDP5" s="381"/>
      <c r="VDQ5" s="379"/>
      <c r="VDR5" s="380"/>
      <c r="VDS5" s="380"/>
      <c r="VDT5" s="380"/>
      <c r="VDU5" s="380"/>
      <c r="VDV5" s="380"/>
      <c r="VDW5" s="380"/>
      <c r="VDX5" s="380"/>
      <c r="VDY5" s="380"/>
      <c r="VDZ5" s="380"/>
      <c r="VEA5" s="380"/>
      <c r="VEB5" s="380"/>
      <c r="VEC5" s="380"/>
      <c r="VED5" s="380"/>
      <c r="VEE5" s="380"/>
      <c r="VEF5" s="380"/>
      <c r="VEG5" s="381"/>
      <c r="VEH5" s="379"/>
      <c r="VEI5" s="380"/>
      <c r="VEJ5" s="380"/>
      <c r="VEK5" s="380"/>
      <c r="VEL5" s="380"/>
      <c r="VEM5" s="380"/>
      <c r="VEN5" s="380"/>
      <c r="VEO5" s="380"/>
      <c r="VEP5" s="380"/>
      <c r="VEQ5" s="380"/>
      <c r="VER5" s="380"/>
      <c r="VES5" s="380"/>
      <c r="VET5" s="380"/>
      <c r="VEU5" s="380"/>
      <c r="VEV5" s="380"/>
      <c r="VEW5" s="380"/>
      <c r="VEX5" s="381"/>
      <c r="VEY5" s="379"/>
      <c r="VEZ5" s="380"/>
      <c r="VFA5" s="380"/>
      <c r="VFB5" s="380"/>
      <c r="VFC5" s="380"/>
      <c r="VFD5" s="380"/>
      <c r="VFE5" s="380"/>
      <c r="VFF5" s="380"/>
      <c r="VFG5" s="380"/>
      <c r="VFH5" s="380"/>
      <c r="VFI5" s="380"/>
      <c r="VFJ5" s="380"/>
      <c r="VFK5" s="380"/>
      <c r="VFL5" s="380"/>
      <c r="VFM5" s="380"/>
      <c r="VFN5" s="380"/>
      <c r="VFO5" s="381"/>
      <c r="VFP5" s="379"/>
      <c r="VFQ5" s="380"/>
      <c r="VFR5" s="380"/>
      <c r="VFS5" s="380"/>
      <c r="VFT5" s="380"/>
      <c r="VFU5" s="380"/>
      <c r="VFV5" s="380"/>
      <c r="VFW5" s="380"/>
      <c r="VFX5" s="380"/>
      <c r="VFY5" s="380"/>
      <c r="VFZ5" s="380"/>
      <c r="VGA5" s="380"/>
      <c r="VGB5" s="380"/>
      <c r="VGC5" s="380"/>
      <c r="VGD5" s="380"/>
      <c r="VGE5" s="380"/>
      <c r="VGF5" s="381"/>
      <c r="VGG5" s="379"/>
      <c r="VGH5" s="380"/>
      <c r="VGI5" s="380"/>
      <c r="VGJ5" s="380"/>
      <c r="VGK5" s="380"/>
      <c r="VGL5" s="380"/>
      <c r="VGM5" s="380"/>
      <c r="VGN5" s="380"/>
      <c r="VGO5" s="380"/>
      <c r="VGP5" s="380"/>
      <c r="VGQ5" s="380"/>
      <c r="VGR5" s="380"/>
      <c r="VGS5" s="380"/>
      <c r="VGT5" s="380"/>
      <c r="VGU5" s="380"/>
      <c r="VGV5" s="380"/>
      <c r="VGW5" s="381"/>
      <c r="VGX5" s="379"/>
      <c r="VGY5" s="380"/>
      <c r="VGZ5" s="380"/>
      <c r="VHA5" s="380"/>
      <c r="VHB5" s="380"/>
      <c r="VHC5" s="380"/>
      <c r="VHD5" s="380"/>
      <c r="VHE5" s="380"/>
      <c r="VHF5" s="380"/>
      <c r="VHG5" s="380"/>
      <c r="VHH5" s="380"/>
      <c r="VHI5" s="380"/>
      <c r="VHJ5" s="380"/>
      <c r="VHK5" s="380"/>
      <c r="VHL5" s="380"/>
      <c r="VHM5" s="380"/>
      <c r="VHN5" s="381"/>
      <c r="VHO5" s="379"/>
      <c r="VHP5" s="380"/>
      <c r="VHQ5" s="380"/>
      <c r="VHR5" s="380"/>
      <c r="VHS5" s="380"/>
      <c r="VHT5" s="380"/>
      <c r="VHU5" s="380"/>
      <c r="VHV5" s="380"/>
      <c r="VHW5" s="380"/>
      <c r="VHX5" s="380"/>
      <c r="VHY5" s="380"/>
      <c r="VHZ5" s="380"/>
      <c r="VIA5" s="380"/>
      <c r="VIB5" s="380"/>
      <c r="VIC5" s="380"/>
      <c r="VID5" s="380"/>
      <c r="VIE5" s="381"/>
      <c r="VIF5" s="379"/>
      <c r="VIG5" s="380"/>
      <c r="VIH5" s="380"/>
      <c r="VII5" s="380"/>
      <c r="VIJ5" s="380"/>
      <c r="VIK5" s="380"/>
      <c r="VIL5" s="380"/>
      <c r="VIM5" s="380"/>
      <c r="VIN5" s="380"/>
      <c r="VIO5" s="380"/>
      <c r="VIP5" s="380"/>
      <c r="VIQ5" s="380"/>
      <c r="VIR5" s="380"/>
      <c r="VIS5" s="380"/>
      <c r="VIT5" s="380"/>
      <c r="VIU5" s="380"/>
      <c r="VIV5" s="381"/>
      <c r="VIW5" s="379"/>
      <c r="VIX5" s="380"/>
      <c r="VIY5" s="380"/>
      <c r="VIZ5" s="380"/>
      <c r="VJA5" s="380"/>
      <c r="VJB5" s="380"/>
      <c r="VJC5" s="380"/>
      <c r="VJD5" s="380"/>
      <c r="VJE5" s="380"/>
      <c r="VJF5" s="380"/>
      <c r="VJG5" s="380"/>
      <c r="VJH5" s="380"/>
      <c r="VJI5" s="380"/>
      <c r="VJJ5" s="380"/>
      <c r="VJK5" s="380"/>
      <c r="VJL5" s="380"/>
      <c r="VJM5" s="381"/>
      <c r="VJN5" s="379"/>
      <c r="VJO5" s="380"/>
      <c r="VJP5" s="380"/>
      <c r="VJQ5" s="380"/>
      <c r="VJR5" s="380"/>
      <c r="VJS5" s="380"/>
      <c r="VJT5" s="380"/>
      <c r="VJU5" s="380"/>
      <c r="VJV5" s="380"/>
      <c r="VJW5" s="380"/>
      <c r="VJX5" s="380"/>
      <c r="VJY5" s="380"/>
      <c r="VJZ5" s="380"/>
      <c r="VKA5" s="380"/>
      <c r="VKB5" s="380"/>
      <c r="VKC5" s="380"/>
      <c r="VKD5" s="381"/>
      <c r="VKE5" s="379"/>
      <c r="VKF5" s="380"/>
      <c r="VKG5" s="380"/>
      <c r="VKH5" s="380"/>
      <c r="VKI5" s="380"/>
      <c r="VKJ5" s="380"/>
      <c r="VKK5" s="380"/>
      <c r="VKL5" s="380"/>
      <c r="VKM5" s="380"/>
      <c r="VKN5" s="380"/>
      <c r="VKO5" s="380"/>
      <c r="VKP5" s="380"/>
      <c r="VKQ5" s="380"/>
      <c r="VKR5" s="380"/>
      <c r="VKS5" s="380"/>
      <c r="VKT5" s="380"/>
      <c r="VKU5" s="381"/>
      <c r="VKV5" s="379"/>
      <c r="VKW5" s="380"/>
      <c r="VKX5" s="380"/>
      <c r="VKY5" s="380"/>
      <c r="VKZ5" s="380"/>
      <c r="VLA5" s="380"/>
      <c r="VLB5" s="380"/>
      <c r="VLC5" s="380"/>
      <c r="VLD5" s="380"/>
      <c r="VLE5" s="380"/>
      <c r="VLF5" s="380"/>
      <c r="VLG5" s="380"/>
      <c r="VLH5" s="380"/>
      <c r="VLI5" s="380"/>
      <c r="VLJ5" s="380"/>
      <c r="VLK5" s="380"/>
      <c r="VLL5" s="381"/>
      <c r="VLM5" s="379"/>
      <c r="VLN5" s="380"/>
      <c r="VLO5" s="380"/>
      <c r="VLP5" s="380"/>
      <c r="VLQ5" s="380"/>
      <c r="VLR5" s="380"/>
      <c r="VLS5" s="380"/>
      <c r="VLT5" s="380"/>
      <c r="VLU5" s="380"/>
      <c r="VLV5" s="380"/>
      <c r="VLW5" s="380"/>
      <c r="VLX5" s="380"/>
      <c r="VLY5" s="380"/>
      <c r="VLZ5" s="380"/>
      <c r="VMA5" s="380"/>
      <c r="VMB5" s="380"/>
      <c r="VMC5" s="381"/>
      <c r="VMD5" s="379"/>
      <c r="VME5" s="380"/>
      <c r="VMF5" s="380"/>
      <c r="VMG5" s="380"/>
      <c r="VMH5" s="380"/>
      <c r="VMI5" s="380"/>
      <c r="VMJ5" s="380"/>
      <c r="VMK5" s="380"/>
      <c r="VML5" s="380"/>
      <c r="VMM5" s="380"/>
      <c r="VMN5" s="380"/>
      <c r="VMO5" s="380"/>
      <c r="VMP5" s="380"/>
      <c r="VMQ5" s="380"/>
      <c r="VMR5" s="380"/>
      <c r="VMS5" s="380"/>
      <c r="VMT5" s="381"/>
      <c r="VMU5" s="379"/>
      <c r="VMV5" s="380"/>
      <c r="VMW5" s="380"/>
      <c r="VMX5" s="380"/>
      <c r="VMY5" s="380"/>
      <c r="VMZ5" s="380"/>
      <c r="VNA5" s="380"/>
      <c r="VNB5" s="380"/>
      <c r="VNC5" s="380"/>
      <c r="VND5" s="380"/>
      <c r="VNE5" s="380"/>
      <c r="VNF5" s="380"/>
      <c r="VNG5" s="380"/>
      <c r="VNH5" s="380"/>
      <c r="VNI5" s="380"/>
      <c r="VNJ5" s="380"/>
      <c r="VNK5" s="381"/>
      <c r="VNL5" s="379"/>
      <c r="VNM5" s="380"/>
      <c r="VNN5" s="380"/>
      <c r="VNO5" s="380"/>
      <c r="VNP5" s="380"/>
      <c r="VNQ5" s="380"/>
      <c r="VNR5" s="380"/>
      <c r="VNS5" s="380"/>
      <c r="VNT5" s="380"/>
      <c r="VNU5" s="380"/>
      <c r="VNV5" s="380"/>
      <c r="VNW5" s="380"/>
      <c r="VNX5" s="380"/>
      <c r="VNY5" s="380"/>
      <c r="VNZ5" s="380"/>
      <c r="VOA5" s="380"/>
      <c r="VOB5" s="381"/>
      <c r="VOC5" s="379"/>
      <c r="VOD5" s="380"/>
      <c r="VOE5" s="380"/>
      <c r="VOF5" s="380"/>
      <c r="VOG5" s="380"/>
      <c r="VOH5" s="380"/>
      <c r="VOI5" s="380"/>
      <c r="VOJ5" s="380"/>
      <c r="VOK5" s="380"/>
      <c r="VOL5" s="380"/>
      <c r="VOM5" s="380"/>
      <c r="VON5" s="380"/>
      <c r="VOO5" s="380"/>
      <c r="VOP5" s="380"/>
      <c r="VOQ5" s="380"/>
      <c r="VOR5" s="380"/>
      <c r="VOS5" s="381"/>
      <c r="VOT5" s="379"/>
      <c r="VOU5" s="380"/>
      <c r="VOV5" s="380"/>
      <c r="VOW5" s="380"/>
      <c r="VOX5" s="380"/>
      <c r="VOY5" s="380"/>
      <c r="VOZ5" s="380"/>
      <c r="VPA5" s="380"/>
      <c r="VPB5" s="380"/>
      <c r="VPC5" s="380"/>
      <c r="VPD5" s="380"/>
      <c r="VPE5" s="380"/>
      <c r="VPF5" s="380"/>
      <c r="VPG5" s="380"/>
      <c r="VPH5" s="380"/>
      <c r="VPI5" s="380"/>
      <c r="VPJ5" s="381"/>
      <c r="VPK5" s="379"/>
      <c r="VPL5" s="380"/>
      <c r="VPM5" s="380"/>
      <c r="VPN5" s="380"/>
      <c r="VPO5" s="380"/>
      <c r="VPP5" s="380"/>
      <c r="VPQ5" s="380"/>
      <c r="VPR5" s="380"/>
      <c r="VPS5" s="380"/>
      <c r="VPT5" s="380"/>
      <c r="VPU5" s="380"/>
      <c r="VPV5" s="380"/>
      <c r="VPW5" s="380"/>
      <c r="VPX5" s="380"/>
      <c r="VPY5" s="380"/>
      <c r="VPZ5" s="380"/>
      <c r="VQA5" s="381"/>
      <c r="VQB5" s="379"/>
      <c r="VQC5" s="380"/>
      <c r="VQD5" s="380"/>
      <c r="VQE5" s="380"/>
      <c r="VQF5" s="380"/>
      <c r="VQG5" s="380"/>
      <c r="VQH5" s="380"/>
      <c r="VQI5" s="380"/>
      <c r="VQJ5" s="380"/>
      <c r="VQK5" s="380"/>
      <c r="VQL5" s="380"/>
      <c r="VQM5" s="380"/>
      <c r="VQN5" s="380"/>
      <c r="VQO5" s="380"/>
      <c r="VQP5" s="380"/>
      <c r="VQQ5" s="380"/>
      <c r="VQR5" s="381"/>
      <c r="VQS5" s="379"/>
      <c r="VQT5" s="380"/>
      <c r="VQU5" s="380"/>
      <c r="VQV5" s="380"/>
      <c r="VQW5" s="380"/>
      <c r="VQX5" s="380"/>
      <c r="VQY5" s="380"/>
      <c r="VQZ5" s="380"/>
      <c r="VRA5" s="380"/>
      <c r="VRB5" s="380"/>
      <c r="VRC5" s="380"/>
      <c r="VRD5" s="380"/>
      <c r="VRE5" s="380"/>
      <c r="VRF5" s="380"/>
      <c r="VRG5" s="380"/>
      <c r="VRH5" s="380"/>
      <c r="VRI5" s="381"/>
      <c r="VRJ5" s="379"/>
      <c r="VRK5" s="380"/>
      <c r="VRL5" s="380"/>
      <c r="VRM5" s="380"/>
      <c r="VRN5" s="380"/>
      <c r="VRO5" s="380"/>
      <c r="VRP5" s="380"/>
      <c r="VRQ5" s="380"/>
      <c r="VRR5" s="380"/>
      <c r="VRS5" s="380"/>
      <c r="VRT5" s="380"/>
      <c r="VRU5" s="380"/>
      <c r="VRV5" s="380"/>
      <c r="VRW5" s="380"/>
      <c r="VRX5" s="380"/>
      <c r="VRY5" s="380"/>
      <c r="VRZ5" s="381"/>
      <c r="VSA5" s="379"/>
      <c r="VSB5" s="380"/>
      <c r="VSC5" s="380"/>
      <c r="VSD5" s="380"/>
      <c r="VSE5" s="380"/>
      <c r="VSF5" s="380"/>
      <c r="VSG5" s="380"/>
      <c r="VSH5" s="380"/>
      <c r="VSI5" s="380"/>
      <c r="VSJ5" s="380"/>
      <c r="VSK5" s="380"/>
      <c r="VSL5" s="380"/>
      <c r="VSM5" s="380"/>
      <c r="VSN5" s="380"/>
      <c r="VSO5" s="380"/>
      <c r="VSP5" s="380"/>
      <c r="VSQ5" s="381"/>
      <c r="VSR5" s="379"/>
      <c r="VSS5" s="380"/>
      <c r="VST5" s="380"/>
      <c r="VSU5" s="380"/>
      <c r="VSV5" s="380"/>
      <c r="VSW5" s="380"/>
      <c r="VSX5" s="380"/>
      <c r="VSY5" s="380"/>
      <c r="VSZ5" s="380"/>
      <c r="VTA5" s="380"/>
      <c r="VTB5" s="380"/>
      <c r="VTC5" s="380"/>
      <c r="VTD5" s="380"/>
      <c r="VTE5" s="380"/>
      <c r="VTF5" s="380"/>
      <c r="VTG5" s="380"/>
      <c r="VTH5" s="381"/>
      <c r="VTI5" s="379"/>
      <c r="VTJ5" s="380"/>
      <c r="VTK5" s="380"/>
      <c r="VTL5" s="380"/>
      <c r="VTM5" s="380"/>
      <c r="VTN5" s="380"/>
      <c r="VTO5" s="380"/>
      <c r="VTP5" s="380"/>
      <c r="VTQ5" s="380"/>
      <c r="VTR5" s="380"/>
      <c r="VTS5" s="380"/>
      <c r="VTT5" s="380"/>
      <c r="VTU5" s="380"/>
      <c r="VTV5" s="380"/>
      <c r="VTW5" s="380"/>
      <c r="VTX5" s="380"/>
      <c r="VTY5" s="381"/>
      <c r="VTZ5" s="379"/>
      <c r="VUA5" s="380"/>
      <c r="VUB5" s="380"/>
      <c r="VUC5" s="380"/>
      <c r="VUD5" s="380"/>
      <c r="VUE5" s="380"/>
      <c r="VUF5" s="380"/>
      <c r="VUG5" s="380"/>
      <c r="VUH5" s="380"/>
      <c r="VUI5" s="380"/>
      <c r="VUJ5" s="380"/>
      <c r="VUK5" s="380"/>
      <c r="VUL5" s="380"/>
      <c r="VUM5" s="380"/>
      <c r="VUN5" s="380"/>
      <c r="VUO5" s="380"/>
      <c r="VUP5" s="381"/>
      <c r="VUQ5" s="379"/>
      <c r="VUR5" s="380"/>
      <c r="VUS5" s="380"/>
      <c r="VUT5" s="380"/>
      <c r="VUU5" s="380"/>
      <c r="VUV5" s="380"/>
      <c r="VUW5" s="380"/>
      <c r="VUX5" s="380"/>
      <c r="VUY5" s="380"/>
      <c r="VUZ5" s="380"/>
      <c r="VVA5" s="380"/>
      <c r="VVB5" s="380"/>
      <c r="VVC5" s="380"/>
      <c r="VVD5" s="380"/>
      <c r="VVE5" s="380"/>
      <c r="VVF5" s="380"/>
      <c r="VVG5" s="381"/>
      <c r="VVH5" s="379"/>
      <c r="VVI5" s="380"/>
      <c r="VVJ5" s="380"/>
      <c r="VVK5" s="380"/>
      <c r="VVL5" s="380"/>
      <c r="VVM5" s="380"/>
      <c r="VVN5" s="380"/>
      <c r="VVO5" s="380"/>
      <c r="VVP5" s="380"/>
      <c r="VVQ5" s="380"/>
      <c r="VVR5" s="380"/>
      <c r="VVS5" s="380"/>
      <c r="VVT5" s="380"/>
      <c r="VVU5" s="380"/>
      <c r="VVV5" s="380"/>
      <c r="VVW5" s="380"/>
      <c r="VVX5" s="381"/>
      <c r="VVY5" s="379"/>
      <c r="VVZ5" s="380"/>
      <c r="VWA5" s="380"/>
      <c r="VWB5" s="380"/>
      <c r="VWC5" s="380"/>
      <c r="VWD5" s="380"/>
      <c r="VWE5" s="380"/>
      <c r="VWF5" s="380"/>
      <c r="VWG5" s="380"/>
      <c r="VWH5" s="380"/>
      <c r="VWI5" s="380"/>
      <c r="VWJ5" s="380"/>
      <c r="VWK5" s="380"/>
      <c r="VWL5" s="380"/>
      <c r="VWM5" s="380"/>
      <c r="VWN5" s="380"/>
      <c r="VWO5" s="381"/>
      <c r="VWP5" s="379"/>
      <c r="VWQ5" s="380"/>
      <c r="VWR5" s="380"/>
      <c r="VWS5" s="380"/>
      <c r="VWT5" s="380"/>
      <c r="VWU5" s="380"/>
      <c r="VWV5" s="380"/>
      <c r="VWW5" s="380"/>
      <c r="VWX5" s="380"/>
      <c r="VWY5" s="380"/>
      <c r="VWZ5" s="380"/>
      <c r="VXA5" s="380"/>
      <c r="VXB5" s="380"/>
      <c r="VXC5" s="380"/>
      <c r="VXD5" s="380"/>
      <c r="VXE5" s="380"/>
      <c r="VXF5" s="381"/>
      <c r="VXG5" s="379"/>
      <c r="VXH5" s="380"/>
      <c r="VXI5" s="380"/>
      <c r="VXJ5" s="380"/>
      <c r="VXK5" s="380"/>
      <c r="VXL5" s="380"/>
      <c r="VXM5" s="380"/>
      <c r="VXN5" s="380"/>
      <c r="VXO5" s="380"/>
      <c r="VXP5" s="380"/>
      <c r="VXQ5" s="380"/>
      <c r="VXR5" s="380"/>
      <c r="VXS5" s="380"/>
      <c r="VXT5" s="380"/>
      <c r="VXU5" s="380"/>
      <c r="VXV5" s="380"/>
      <c r="VXW5" s="381"/>
      <c r="VXX5" s="379"/>
      <c r="VXY5" s="380"/>
      <c r="VXZ5" s="380"/>
      <c r="VYA5" s="380"/>
      <c r="VYB5" s="380"/>
      <c r="VYC5" s="380"/>
      <c r="VYD5" s="380"/>
      <c r="VYE5" s="380"/>
      <c r="VYF5" s="380"/>
      <c r="VYG5" s="380"/>
      <c r="VYH5" s="380"/>
      <c r="VYI5" s="380"/>
      <c r="VYJ5" s="380"/>
      <c r="VYK5" s="380"/>
      <c r="VYL5" s="380"/>
      <c r="VYM5" s="380"/>
      <c r="VYN5" s="381"/>
      <c r="VYO5" s="379"/>
      <c r="VYP5" s="380"/>
      <c r="VYQ5" s="380"/>
      <c r="VYR5" s="380"/>
      <c r="VYS5" s="380"/>
      <c r="VYT5" s="380"/>
      <c r="VYU5" s="380"/>
      <c r="VYV5" s="380"/>
      <c r="VYW5" s="380"/>
      <c r="VYX5" s="380"/>
      <c r="VYY5" s="380"/>
      <c r="VYZ5" s="380"/>
      <c r="VZA5" s="380"/>
      <c r="VZB5" s="380"/>
      <c r="VZC5" s="380"/>
      <c r="VZD5" s="380"/>
      <c r="VZE5" s="381"/>
      <c r="VZF5" s="379"/>
      <c r="VZG5" s="380"/>
      <c r="VZH5" s="380"/>
      <c r="VZI5" s="380"/>
      <c r="VZJ5" s="380"/>
      <c r="VZK5" s="380"/>
      <c r="VZL5" s="380"/>
      <c r="VZM5" s="380"/>
      <c r="VZN5" s="380"/>
      <c r="VZO5" s="380"/>
      <c r="VZP5" s="380"/>
      <c r="VZQ5" s="380"/>
      <c r="VZR5" s="380"/>
      <c r="VZS5" s="380"/>
      <c r="VZT5" s="380"/>
      <c r="VZU5" s="380"/>
      <c r="VZV5" s="381"/>
      <c r="VZW5" s="379"/>
      <c r="VZX5" s="380"/>
      <c r="VZY5" s="380"/>
      <c r="VZZ5" s="380"/>
      <c r="WAA5" s="380"/>
      <c r="WAB5" s="380"/>
      <c r="WAC5" s="380"/>
      <c r="WAD5" s="380"/>
      <c r="WAE5" s="380"/>
      <c r="WAF5" s="380"/>
      <c r="WAG5" s="380"/>
      <c r="WAH5" s="380"/>
      <c r="WAI5" s="380"/>
      <c r="WAJ5" s="380"/>
      <c r="WAK5" s="380"/>
      <c r="WAL5" s="380"/>
      <c r="WAM5" s="381"/>
      <c r="WAN5" s="379"/>
      <c r="WAO5" s="380"/>
      <c r="WAP5" s="380"/>
      <c r="WAQ5" s="380"/>
      <c r="WAR5" s="380"/>
      <c r="WAS5" s="380"/>
      <c r="WAT5" s="380"/>
      <c r="WAU5" s="380"/>
      <c r="WAV5" s="380"/>
      <c r="WAW5" s="380"/>
      <c r="WAX5" s="380"/>
      <c r="WAY5" s="380"/>
      <c r="WAZ5" s="380"/>
      <c r="WBA5" s="380"/>
      <c r="WBB5" s="380"/>
      <c r="WBC5" s="380"/>
      <c r="WBD5" s="381"/>
      <c r="WBE5" s="379"/>
      <c r="WBF5" s="380"/>
      <c r="WBG5" s="380"/>
      <c r="WBH5" s="380"/>
      <c r="WBI5" s="380"/>
      <c r="WBJ5" s="380"/>
      <c r="WBK5" s="380"/>
      <c r="WBL5" s="380"/>
      <c r="WBM5" s="380"/>
      <c r="WBN5" s="380"/>
      <c r="WBO5" s="380"/>
      <c r="WBP5" s="380"/>
      <c r="WBQ5" s="380"/>
      <c r="WBR5" s="380"/>
      <c r="WBS5" s="380"/>
      <c r="WBT5" s="380"/>
      <c r="WBU5" s="381"/>
      <c r="WBV5" s="379"/>
      <c r="WBW5" s="380"/>
      <c r="WBX5" s="380"/>
      <c r="WBY5" s="380"/>
      <c r="WBZ5" s="380"/>
      <c r="WCA5" s="380"/>
      <c r="WCB5" s="380"/>
      <c r="WCC5" s="380"/>
      <c r="WCD5" s="380"/>
      <c r="WCE5" s="380"/>
      <c r="WCF5" s="380"/>
      <c r="WCG5" s="380"/>
      <c r="WCH5" s="380"/>
      <c r="WCI5" s="380"/>
      <c r="WCJ5" s="380"/>
      <c r="WCK5" s="380"/>
      <c r="WCL5" s="381"/>
      <c r="WCM5" s="379"/>
      <c r="WCN5" s="380"/>
      <c r="WCO5" s="380"/>
      <c r="WCP5" s="380"/>
      <c r="WCQ5" s="380"/>
      <c r="WCR5" s="380"/>
      <c r="WCS5" s="380"/>
      <c r="WCT5" s="380"/>
      <c r="WCU5" s="380"/>
      <c r="WCV5" s="380"/>
      <c r="WCW5" s="380"/>
      <c r="WCX5" s="380"/>
      <c r="WCY5" s="380"/>
      <c r="WCZ5" s="380"/>
      <c r="WDA5" s="380"/>
      <c r="WDB5" s="380"/>
      <c r="WDC5" s="381"/>
      <c r="WDD5" s="379"/>
      <c r="WDE5" s="380"/>
      <c r="WDF5" s="380"/>
      <c r="WDG5" s="380"/>
      <c r="WDH5" s="380"/>
      <c r="WDI5" s="380"/>
      <c r="WDJ5" s="380"/>
      <c r="WDK5" s="380"/>
      <c r="WDL5" s="380"/>
      <c r="WDM5" s="380"/>
      <c r="WDN5" s="380"/>
      <c r="WDO5" s="380"/>
      <c r="WDP5" s="380"/>
      <c r="WDQ5" s="380"/>
      <c r="WDR5" s="380"/>
      <c r="WDS5" s="380"/>
      <c r="WDT5" s="381"/>
      <c r="WDU5" s="379"/>
      <c r="WDV5" s="380"/>
      <c r="WDW5" s="380"/>
      <c r="WDX5" s="380"/>
      <c r="WDY5" s="380"/>
      <c r="WDZ5" s="380"/>
      <c r="WEA5" s="380"/>
      <c r="WEB5" s="380"/>
      <c r="WEC5" s="380"/>
      <c r="WED5" s="380"/>
      <c r="WEE5" s="380"/>
      <c r="WEF5" s="380"/>
      <c r="WEG5" s="380"/>
      <c r="WEH5" s="380"/>
      <c r="WEI5" s="380"/>
      <c r="WEJ5" s="380"/>
      <c r="WEK5" s="381"/>
      <c r="WEL5" s="379"/>
      <c r="WEM5" s="380"/>
      <c r="WEN5" s="380"/>
      <c r="WEO5" s="380"/>
      <c r="WEP5" s="380"/>
      <c r="WEQ5" s="380"/>
      <c r="WER5" s="380"/>
      <c r="WES5" s="380"/>
      <c r="WET5" s="380"/>
      <c r="WEU5" s="380"/>
      <c r="WEV5" s="380"/>
      <c r="WEW5" s="380"/>
      <c r="WEX5" s="380"/>
      <c r="WEY5" s="380"/>
      <c r="WEZ5" s="380"/>
      <c r="WFA5" s="380"/>
      <c r="WFB5" s="381"/>
      <c r="WFC5" s="379"/>
      <c r="WFD5" s="380"/>
      <c r="WFE5" s="380"/>
      <c r="WFF5" s="380"/>
      <c r="WFG5" s="380"/>
      <c r="WFH5" s="380"/>
      <c r="WFI5" s="380"/>
      <c r="WFJ5" s="380"/>
      <c r="WFK5" s="380"/>
      <c r="WFL5" s="380"/>
      <c r="WFM5" s="380"/>
      <c r="WFN5" s="380"/>
      <c r="WFO5" s="380"/>
      <c r="WFP5" s="380"/>
      <c r="WFQ5" s="380"/>
      <c r="WFR5" s="380"/>
      <c r="WFS5" s="381"/>
      <c r="WFT5" s="379"/>
      <c r="WFU5" s="380"/>
      <c r="WFV5" s="380"/>
      <c r="WFW5" s="380"/>
      <c r="WFX5" s="380"/>
      <c r="WFY5" s="380"/>
      <c r="WFZ5" s="380"/>
      <c r="WGA5" s="380"/>
      <c r="WGB5" s="380"/>
      <c r="WGC5" s="380"/>
      <c r="WGD5" s="380"/>
      <c r="WGE5" s="380"/>
      <c r="WGF5" s="380"/>
      <c r="WGG5" s="380"/>
      <c r="WGH5" s="380"/>
      <c r="WGI5" s="380"/>
      <c r="WGJ5" s="381"/>
      <c r="WGK5" s="379"/>
      <c r="WGL5" s="380"/>
      <c r="WGM5" s="380"/>
      <c r="WGN5" s="380"/>
      <c r="WGO5" s="380"/>
      <c r="WGP5" s="380"/>
      <c r="WGQ5" s="380"/>
      <c r="WGR5" s="380"/>
      <c r="WGS5" s="380"/>
      <c r="WGT5" s="380"/>
      <c r="WGU5" s="380"/>
      <c r="WGV5" s="380"/>
      <c r="WGW5" s="380"/>
      <c r="WGX5" s="380"/>
      <c r="WGY5" s="380"/>
      <c r="WGZ5" s="380"/>
      <c r="WHA5" s="381"/>
      <c r="WHB5" s="379"/>
      <c r="WHC5" s="380"/>
      <c r="WHD5" s="380"/>
      <c r="WHE5" s="380"/>
      <c r="WHF5" s="380"/>
      <c r="WHG5" s="380"/>
      <c r="WHH5" s="380"/>
      <c r="WHI5" s="380"/>
      <c r="WHJ5" s="380"/>
      <c r="WHK5" s="380"/>
      <c r="WHL5" s="380"/>
      <c r="WHM5" s="380"/>
      <c r="WHN5" s="380"/>
      <c r="WHO5" s="380"/>
      <c r="WHP5" s="380"/>
      <c r="WHQ5" s="380"/>
      <c r="WHR5" s="381"/>
      <c r="WHS5" s="379"/>
      <c r="WHT5" s="380"/>
      <c r="WHU5" s="380"/>
      <c r="WHV5" s="380"/>
      <c r="WHW5" s="380"/>
      <c r="WHX5" s="380"/>
      <c r="WHY5" s="380"/>
      <c r="WHZ5" s="380"/>
      <c r="WIA5" s="380"/>
      <c r="WIB5" s="380"/>
      <c r="WIC5" s="380"/>
      <c r="WID5" s="380"/>
      <c r="WIE5" s="380"/>
      <c r="WIF5" s="380"/>
      <c r="WIG5" s="380"/>
      <c r="WIH5" s="380"/>
      <c r="WII5" s="381"/>
      <c r="WIJ5" s="379"/>
      <c r="WIK5" s="380"/>
      <c r="WIL5" s="380"/>
      <c r="WIM5" s="380"/>
      <c r="WIN5" s="380"/>
      <c r="WIO5" s="380"/>
      <c r="WIP5" s="380"/>
      <c r="WIQ5" s="380"/>
      <c r="WIR5" s="380"/>
      <c r="WIS5" s="380"/>
      <c r="WIT5" s="380"/>
      <c r="WIU5" s="380"/>
      <c r="WIV5" s="380"/>
      <c r="WIW5" s="380"/>
      <c r="WIX5" s="380"/>
      <c r="WIY5" s="380"/>
      <c r="WIZ5" s="381"/>
      <c r="WJA5" s="379"/>
      <c r="WJB5" s="380"/>
      <c r="WJC5" s="380"/>
      <c r="WJD5" s="380"/>
      <c r="WJE5" s="380"/>
      <c r="WJF5" s="380"/>
      <c r="WJG5" s="380"/>
      <c r="WJH5" s="380"/>
      <c r="WJI5" s="380"/>
      <c r="WJJ5" s="380"/>
      <c r="WJK5" s="380"/>
      <c r="WJL5" s="380"/>
      <c r="WJM5" s="380"/>
      <c r="WJN5" s="380"/>
      <c r="WJO5" s="380"/>
      <c r="WJP5" s="380"/>
      <c r="WJQ5" s="381"/>
      <c r="WJR5" s="379"/>
      <c r="WJS5" s="380"/>
      <c r="WJT5" s="380"/>
      <c r="WJU5" s="380"/>
      <c r="WJV5" s="380"/>
      <c r="WJW5" s="380"/>
      <c r="WJX5" s="380"/>
      <c r="WJY5" s="380"/>
      <c r="WJZ5" s="380"/>
      <c r="WKA5" s="380"/>
      <c r="WKB5" s="380"/>
      <c r="WKC5" s="380"/>
      <c r="WKD5" s="380"/>
      <c r="WKE5" s="380"/>
      <c r="WKF5" s="380"/>
      <c r="WKG5" s="380"/>
      <c r="WKH5" s="381"/>
      <c r="WKI5" s="379"/>
      <c r="WKJ5" s="380"/>
      <c r="WKK5" s="380"/>
      <c r="WKL5" s="380"/>
      <c r="WKM5" s="380"/>
      <c r="WKN5" s="380"/>
      <c r="WKO5" s="380"/>
      <c r="WKP5" s="380"/>
      <c r="WKQ5" s="380"/>
      <c r="WKR5" s="380"/>
      <c r="WKS5" s="380"/>
      <c r="WKT5" s="380"/>
      <c r="WKU5" s="380"/>
      <c r="WKV5" s="380"/>
      <c r="WKW5" s="380"/>
      <c r="WKX5" s="380"/>
      <c r="WKY5" s="381"/>
      <c r="WKZ5" s="379"/>
      <c r="WLA5" s="380"/>
      <c r="WLB5" s="380"/>
      <c r="WLC5" s="380"/>
      <c r="WLD5" s="380"/>
      <c r="WLE5" s="380"/>
      <c r="WLF5" s="380"/>
      <c r="WLG5" s="380"/>
      <c r="WLH5" s="380"/>
      <c r="WLI5" s="380"/>
      <c r="WLJ5" s="380"/>
      <c r="WLK5" s="380"/>
      <c r="WLL5" s="380"/>
      <c r="WLM5" s="380"/>
      <c r="WLN5" s="380"/>
      <c r="WLO5" s="380"/>
      <c r="WLP5" s="381"/>
      <c r="WLQ5" s="379"/>
      <c r="WLR5" s="380"/>
      <c r="WLS5" s="380"/>
      <c r="WLT5" s="380"/>
      <c r="WLU5" s="380"/>
      <c r="WLV5" s="380"/>
      <c r="WLW5" s="380"/>
      <c r="WLX5" s="380"/>
      <c r="WLY5" s="380"/>
      <c r="WLZ5" s="380"/>
      <c r="WMA5" s="380"/>
      <c r="WMB5" s="380"/>
      <c r="WMC5" s="380"/>
      <c r="WMD5" s="380"/>
      <c r="WME5" s="380"/>
      <c r="WMF5" s="380"/>
      <c r="WMG5" s="381"/>
      <c r="WMH5" s="379"/>
      <c r="WMI5" s="380"/>
      <c r="WMJ5" s="380"/>
      <c r="WMK5" s="380"/>
      <c r="WML5" s="380"/>
      <c r="WMM5" s="380"/>
      <c r="WMN5" s="380"/>
      <c r="WMO5" s="380"/>
      <c r="WMP5" s="380"/>
      <c r="WMQ5" s="380"/>
      <c r="WMR5" s="380"/>
      <c r="WMS5" s="380"/>
      <c r="WMT5" s="380"/>
      <c r="WMU5" s="380"/>
      <c r="WMV5" s="380"/>
      <c r="WMW5" s="380"/>
      <c r="WMX5" s="381"/>
      <c r="WMY5" s="379"/>
      <c r="WMZ5" s="380"/>
      <c r="WNA5" s="380"/>
      <c r="WNB5" s="380"/>
      <c r="WNC5" s="380"/>
      <c r="WND5" s="380"/>
      <c r="WNE5" s="380"/>
      <c r="WNF5" s="380"/>
      <c r="WNG5" s="380"/>
      <c r="WNH5" s="380"/>
      <c r="WNI5" s="380"/>
      <c r="WNJ5" s="380"/>
      <c r="WNK5" s="380"/>
      <c r="WNL5" s="380"/>
      <c r="WNM5" s="380"/>
      <c r="WNN5" s="380"/>
      <c r="WNO5" s="381"/>
      <c r="WNP5" s="379"/>
      <c r="WNQ5" s="380"/>
      <c r="WNR5" s="380"/>
      <c r="WNS5" s="380"/>
      <c r="WNT5" s="380"/>
      <c r="WNU5" s="380"/>
      <c r="WNV5" s="380"/>
      <c r="WNW5" s="380"/>
      <c r="WNX5" s="380"/>
      <c r="WNY5" s="380"/>
      <c r="WNZ5" s="380"/>
      <c r="WOA5" s="380"/>
      <c r="WOB5" s="380"/>
      <c r="WOC5" s="380"/>
      <c r="WOD5" s="380"/>
      <c r="WOE5" s="380"/>
      <c r="WOF5" s="381"/>
      <c r="WOG5" s="379"/>
      <c r="WOH5" s="380"/>
      <c r="WOI5" s="380"/>
      <c r="WOJ5" s="380"/>
      <c r="WOK5" s="380"/>
      <c r="WOL5" s="380"/>
      <c r="WOM5" s="380"/>
      <c r="WON5" s="380"/>
      <c r="WOO5" s="380"/>
      <c r="WOP5" s="380"/>
      <c r="WOQ5" s="380"/>
      <c r="WOR5" s="380"/>
      <c r="WOS5" s="380"/>
      <c r="WOT5" s="380"/>
      <c r="WOU5" s="380"/>
      <c r="WOV5" s="380"/>
      <c r="WOW5" s="381"/>
      <c r="WOX5" s="379"/>
      <c r="WOY5" s="380"/>
      <c r="WOZ5" s="380"/>
      <c r="WPA5" s="380"/>
      <c r="WPB5" s="380"/>
      <c r="WPC5" s="380"/>
      <c r="WPD5" s="380"/>
      <c r="WPE5" s="380"/>
      <c r="WPF5" s="380"/>
      <c r="WPG5" s="380"/>
      <c r="WPH5" s="380"/>
      <c r="WPI5" s="380"/>
      <c r="WPJ5" s="380"/>
      <c r="WPK5" s="380"/>
      <c r="WPL5" s="380"/>
      <c r="WPM5" s="380"/>
      <c r="WPN5" s="381"/>
      <c r="WPO5" s="379"/>
      <c r="WPP5" s="380"/>
      <c r="WPQ5" s="380"/>
      <c r="WPR5" s="380"/>
      <c r="WPS5" s="380"/>
      <c r="WPT5" s="380"/>
      <c r="WPU5" s="380"/>
      <c r="WPV5" s="380"/>
      <c r="WPW5" s="380"/>
      <c r="WPX5" s="380"/>
      <c r="WPY5" s="380"/>
      <c r="WPZ5" s="380"/>
      <c r="WQA5" s="380"/>
      <c r="WQB5" s="380"/>
      <c r="WQC5" s="380"/>
      <c r="WQD5" s="380"/>
      <c r="WQE5" s="381"/>
      <c r="WQF5" s="379"/>
      <c r="WQG5" s="380"/>
      <c r="WQH5" s="380"/>
      <c r="WQI5" s="380"/>
      <c r="WQJ5" s="380"/>
      <c r="WQK5" s="380"/>
      <c r="WQL5" s="380"/>
      <c r="WQM5" s="380"/>
      <c r="WQN5" s="380"/>
      <c r="WQO5" s="380"/>
      <c r="WQP5" s="380"/>
      <c r="WQQ5" s="380"/>
      <c r="WQR5" s="380"/>
      <c r="WQS5" s="380"/>
      <c r="WQT5" s="380"/>
      <c r="WQU5" s="380"/>
      <c r="WQV5" s="381"/>
      <c r="WQW5" s="379"/>
      <c r="WQX5" s="380"/>
      <c r="WQY5" s="380"/>
      <c r="WQZ5" s="380"/>
      <c r="WRA5" s="380"/>
      <c r="WRB5" s="380"/>
      <c r="WRC5" s="380"/>
      <c r="WRD5" s="380"/>
      <c r="WRE5" s="380"/>
      <c r="WRF5" s="380"/>
      <c r="WRG5" s="380"/>
      <c r="WRH5" s="380"/>
      <c r="WRI5" s="380"/>
      <c r="WRJ5" s="380"/>
      <c r="WRK5" s="380"/>
      <c r="WRL5" s="380"/>
      <c r="WRM5" s="381"/>
      <c r="WRN5" s="379"/>
      <c r="WRO5" s="380"/>
      <c r="WRP5" s="380"/>
      <c r="WRQ5" s="380"/>
      <c r="WRR5" s="380"/>
      <c r="WRS5" s="380"/>
      <c r="WRT5" s="380"/>
      <c r="WRU5" s="380"/>
      <c r="WRV5" s="380"/>
      <c r="WRW5" s="380"/>
      <c r="WRX5" s="380"/>
      <c r="WRY5" s="380"/>
      <c r="WRZ5" s="380"/>
      <c r="WSA5" s="380"/>
      <c r="WSB5" s="380"/>
      <c r="WSC5" s="380"/>
      <c r="WSD5" s="381"/>
      <c r="WSE5" s="379"/>
      <c r="WSF5" s="380"/>
      <c r="WSG5" s="380"/>
      <c r="WSH5" s="380"/>
      <c r="WSI5" s="380"/>
      <c r="WSJ5" s="380"/>
      <c r="WSK5" s="380"/>
      <c r="WSL5" s="380"/>
      <c r="WSM5" s="380"/>
      <c r="WSN5" s="380"/>
      <c r="WSO5" s="380"/>
      <c r="WSP5" s="380"/>
      <c r="WSQ5" s="380"/>
      <c r="WSR5" s="380"/>
      <c r="WSS5" s="380"/>
      <c r="WST5" s="380"/>
      <c r="WSU5" s="381"/>
      <c r="WSV5" s="379"/>
      <c r="WSW5" s="380"/>
      <c r="WSX5" s="380"/>
      <c r="WSY5" s="380"/>
      <c r="WSZ5" s="380"/>
      <c r="WTA5" s="380"/>
      <c r="WTB5" s="380"/>
      <c r="WTC5" s="380"/>
      <c r="WTD5" s="380"/>
      <c r="WTE5" s="380"/>
      <c r="WTF5" s="380"/>
      <c r="WTG5" s="380"/>
      <c r="WTH5" s="380"/>
      <c r="WTI5" s="380"/>
      <c r="WTJ5" s="380"/>
      <c r="WTK5" s="380"/>
      <c r="WTL5" s="381"/>
      <c r="WTM5" s="379"/>
      <c r="WTN5" s="380"/>
      <c r="WTO5" s="380"/>
      <c r="WTP5" s="380"/>
      <c r="WTQ5" s="380"/>
      <c r="WTR5" s="380"/>
      <c r="WTS5" s="380"/>
      <c r="WTT5" s="380"/>
      <c r="WTU5" s="380"/>
      <c r="WTV5" s="380"/>
      <c r="WTW5" s="380"/>
      <c r="WTX5" s="380"/>
      <c r="WTY5" s="380"/>
      <c r="WTZ5" s="380"/>
      <c r="WUA5" s="380"/>
      <c r="WUB5" s="380"/>
      <c r="WUC5" s="381"/>
      <c r="WUD5" s="379"/>
      <c r="WUE5" s="380"/>
      <c r="WUF5" s="380"/>
      <c r="WUG5" s="380"/>
      <c r="WUH5" s="380"/>
      <c r="WUI5" s="380"/>
      <c r="WUJ5" s="380"/>
      <c r="WUK5" s="380"/>
      <c r="WUL5" s="380"/>
      <c r="WUM5" s="380"/>
      <c r="WUN5" s="380"/>
      <c r="WUO5" s="380"/>
      <c r="WUP5" s="380"/>
      <c r="WUQ5" s="380"/>
      <c r="WUR5" s="380"/>
      <c r="WUS5" s="380"/>
      <c r="WUT5" s="381"/>
      <c r="WUU5" s="379"/>
      <c r="WUV5" s="380"/>
      <c r="WUW5" s="380"/>
      <c r="WUX5" s="380"/>
      <c r="WUY5" s="380"/>
      <c r="WUZ5" s="380"/>
      <c r="WVA5" s="380"/>
      <c r="WVB5" s="380"/>
      <c r="WVC5" s="380"/>
      <c r="WVD5" s="380"/>
      <c r="WVE5" s="380"/>
      <c r="WVF5" s="380"/>
      <c r="WVG5" s="380"/>
      <c r="WVH5" s="380"/>
      <c r="WVI5" s="380"/>
      <c r="WVJ5" s="380"/>
      <c r="WVK5" s="381"/>
      <c r="WVL5" s="379"/>
      <c r="WVM5" s="380"/>
      <c r="WVN5" s="380"/>
      <c r="WVO5" s="380"/>
      <c r="WVP5" s="380"/>
      <c r="WVQ5" s="380"/>
      <c r="WVR5" s="380"/>
      <c r="WVS5" s="380"/>
      <c r="WVT5" s="380"/>
      <c r="WVU5" s="380"/>
      <c r="WVV5" s="380"/>
      <c r="WVW5" s="380"/>
      <c r="WVX5" s="380"/>
      <c r="WVY5" s="380"/>
      <c r="WVZ5" s="380"/>
      <c r="WWA5" s="380"/>
      <c r="WWB5" s="381"/>
      <c r="WWC5" s="379"/>
      <c r="WWD5" s="380"/>
      <c r="WWE5" s="380"/>
      <c r="WWF5" s="380"/>
      <c r="WWG5" s="380"/>
      <c r="WWH5" s="380"/>
      <c r="WWI5" s="380"/>
      <c r="WWJ5" s="380"/>
      <c r="WWK5" s="380"/>
      <c r="WWL5" s="380"/>
      <c r="WWM5" s="380"/>
      <c r="WWN5" s="380"/>
      <c r="WWO5" s="380"/>
      <c r="WWP5" s="380"/>
      <c r="WWQ5" s="380"/>
      <c r="WWR5" s="380"/>
      <c r="WWS5" s="381"/>
      <c r="WWT5" s="379"/>
      <c r="WWU5" s="380"/>
      <c r="WWV5" s="380"/>
      <c r="WWW5" s="380"/>
      <c r="WWX5" s="380"/>
      <c r="WWY5" s="380"/>
      <c r="WWZ5" s="380"/>
      <c r="WXA5" s="380"/>
      <c r="WXB5" s="380"/>
      <c r="WXC5" s="380"/>
      <c r="WXD5" s="380"/>
      <c r="WXE5" s="380"/>
      <c r="WXF5" s="380"/>
      <c r="WXG5" s="380"/>
      <c r="WXH5" s="380"/>
      <c r="WXI5" s="380"/>
      <c r="WXJ5" s="381"/>
      <c r="WXK5" s="379"/>
      <c r="WXL5" s="380"/>
      <c r="WXM5" s="380"/>
      <c r="WXN5" s="380"/>
      <c r="WXO5" s="380"/>
      <c r="WXP5" s="380"/>
      <c r="WXQ5" s="380"/>
      <c r="WXR5" s="380"/>
      <c r="WXS5" s="380"/>
      <c r="WXT5" s="380"/>
      <c r="WXU5" s="380"/>
      <c r="WXV5" s="380"/>
      <c r="WXW5" s="380"/>
      <c r="WXX5" s="380"/>
      <c r="WXY5" s="380"/>
      <c r="WXZ5" s="380"/>
      <c r="WYA5" s="381"/>
      <c r="WYB5" s="379"/>
      <c r="WYC5" s="380"/>
      <c r="WYD5" s="380"/>
      <c r="WYE5" s="380"/>
      <c r="WYF5" s="380"/>
      <c r="WYG5" s="380"/>
      <c r="WYH5" s="380"/>
      <c r="WYI5" s="380"/>
      <c r="WYJ5" s="380"/>
      <c r="WYK5" s="380"/>
      <c r="WYL5" s="380"/>
      <c r="WYM5" s="380"/>
      <c r="WYN5" s="380"/>
      <c r="WYO5" s="380"/>
      <c r="WYP5" s="380"/>
      <c r="WYQ5" s="380"/>
      <c r="WYR5" s="381"/>
      <c r="WYS5" s="379"/>
      <c r="WYT5" s="380"/>
      <c r="WYU5" s="380"/>
      <c r="WYV5" s="380"/>
      <c r="WYW5" s="380"/>
      <c r="WYX5" s="380"/>
      <c r="WYY5" s="380"/>
      <c r="WYZ5" s="380"/>
      <c r="WZA5" s="380"/>
      <c r="WZB5" s="380"/>
      <c r="WZC5" s="380"/>
      <c r="WZD5" s="380"/>
      <c r="WZE5" s="380"/>
      <c r="WZF5" s="380"/>
      <c r="WZG5" s="380"/>
      <c r="WZH5" s="380"/>
      <c r="WZI5" s="381"/>
      <c r="WZJ5" s="379"/>
      <c r="WZK5" s="380"/>
      <c r="WZL5" s="380"/>
      <c r="WZM5" s="380"/>
      <c r="WZN5" s="380"/>
      <c r="WZO5" s="380"/>
      <c r="WZP5" s="380"/>
      <c r="WZQ5" s="380"/>
      <c r="WZR5" s="380"/>
      <c r="WZS5" s="380"/>
      <c r="WZT5" s="380"/>
      <c r="WZU5" s="380"/>
      <c r="WZV5" s="380"/>
      <c r="WZW5" s="380"/>
      <c r="WZX5" s="380"/>
      <c r="WZY5" s="380"/>
      <c r="WZZ5" s="381"/>
      <c r="XAA5" s="379"/>
      <c r="XAB5" s="380"/>
      <c r="XAC5" s="380"/>
      <c r="XAD5" s="380"/>
      <c r="XAE5" s="380"/>
      <c r="XAF5" s="380"/>
      <c r="XAG5" s="380"/>
      <c r="XAH5" s="380"/>
      <c r="XAI5" s="380"/>
      <c r="XAJ5" s="380"/>
      <c r="XAK5" s="380"/>
      <c r="XAL5" s="380"/>
      <c r="XAM5" s="380"/>
      <c r="XAN5" s="380"/>
      <c r="XAO5" s="380"/>
      <c r="XAP5" s="380"/>
      <c r="XAQ5" s="381"/>
      <c r="XAR5" s="379"/>
      <c r="XAS5" s="380"/>
      <c r="XAT5" s="380"/>
      <c r="XAU5" s="380"/>
      <c r="XAV5" s="380"/>
      <c r="XAW5" s="380"/>
      <c r="XAX5" s="380"/>
      <c r="XAY5" s="380"/>
      <c r="XAZ5" s="380"/>
      <c r="XBA5" s="380"/>
      <c r="XBB5" s="380"/>
      <c r="XBC5" s="380"/>
      <c r="XBD5" s="380"/>
      <c r="XBE5" s="380"/>
      <c r="XBF5" s="380"/>
      <c r="XBG5" s="380"/>
      <c r="XBH5" s="381"/>
      <c r="XBI5" s="379"/>
      <c r="XBJ5" s="380"/>
      <c r="XBK5" s="380"/>
      <c r="XBL5" s="380"/>
      <c r="XBM5" s="380"/>
      <c r="XBN5" s="380"/>
      <c r="XBO5" s="380"/>
      <c r="XBP5" s="380"/>
      <c r="XBQ5" s="380"/>
      <c r="XBR5" s="380"/>
      <c r="XBS5" s="380"/>
      <c r="XBT5" s="380"/>
      <c r="XBU5" s="380"/>
      <c r="XBV5" s="380"/>
      <c r="XBW5" s="380"/>
      <c r="XBX5" s="380"/>
      <c r="XBY5" s="381"/>
      <c r="XBZ5" s="379"/>
      <c r="XCA5" s="380"/>
      <c r="XCB5" s="380"/>
      <c r="XCC5" s="380"/>
      <c r="XCD5" s="380"/>
      <c r="XCE5" s="380"/>
      <c r="XCF5" s="380"/>
      <c r="XCG5" s="380"/>
      <c r="XCH5" s="380"/>
      <c r="XCI5" s="380"/>
      <c r="XCJ5" s="380"/>
      <c r="XCK5" s="380"/>
      <c r="XCL5" s="380"/>
      <c r="XCM5" s="380"/>
      <c r="XCN5" s="380"/>
      <c r="XCO5" s="380"/>
      <c r="XCP5" s="381"/>
      <c r="XCQ5" s="379"/>
      <c r="XCR5" s="380"/>
      <c r="XCS5" s="380"/>
      <c r="XCT5" s="380"/>
      <c r="XCU5" s="380"/>
      <c r="XCV5" s="380"/>
      <c r="XCW5" s="380"/>
      <c r="XCX5" s="380"/>
      <c r="XCY5" s="380"/>
      <c r="XCZ5" s="380"/>
      <c r="XDA5" s="380"/>
      <c r="XDB5" s="380"/>
      <c r="XDC5" s="380"/>
      <c r="XDD5" s="380"/>
      <c r="XDE5" s="380"/>
      <c r="XDF5" s="380"/>
      <c r="XDG5" s="381"/>
      <c r="XDH5" s="379"/>
      <c r="XDI5" s="380"/>
      <c r="XDJ5" s="380"/>
      <c r="XDK5" s="380"/>
      <c r="XDL5" s="380"/>
      <c r="XDM5" s="380"/>
      <c r="XDN5" s="380"/>
      <c r="XDO5" s="380"/>
      <c r="XDP5" s="380"/>
      <c r="XDQ5" s="380"/>
      <c r="XDR5" s="380"/>
      <c r="XDS5" s="380"/>
      <c r="XDT5" s="380"/>
      <c r="XDU5" s="380"/>
      <c r="XDV5" s="380"/>
      <c r="XDW5" s="380"/>
      <c r="XDX5" s="381"/>
      <c r="XDY5" s="379"/>
      <c r="XDZ5" s="379"/>
      <c r="XEA5" s="379"/>
      <c r="XEB5" s="379"/>
      <c r="XEC5" s="379"/>
      <c r="XED5" s="379"/>
      <c r="XEE5" s="379"/>
      <c r="XEF5" s="379"/>
      <c r="XEG5" s="379"/>
      <c r="XEH5" s="379"/>
      <c r="XEI5" s="379"/>
      <c r="XEJ5" s="379"/>
      <c r="XEK5" s="379"/>
    </row>
    <row r="6" spans="1:16365" ht="48" customHeight="1" x14ac:dyDescent="0.2">
      <c r="A6" s="127" t="s">
        <v>1690</v>
      </c>
      <c r="B6" s="128" t="s">
        <v>39</v>
      </c>
      <c r="C6" s="127" t="s">
        <v>1567</v>
      </c>
      <c r="D6" s="127" t="s">
        <v>60</v>
      </c>
      <c r="E6" s="127" t="s">
        <v>2166</v>
      </c>
      <c r="F6" s="127" t="s">
        <v>61</v>
      </c>
      <c r="G6" s="127" t="s">
        <v>62</v>
      </c>
      <c r="H6" s="127" t="s">
        <v>344</v>
      </c>
      <c r="I6" s="127" t="s">
        <v>345</v>
      </c>
      <c r="J6" s="127" t="s">
        <v>346</v>
      </c>
      <c r="K6" s="127" t="s">
        <v>347</v>
      </c>
      <c r="L6" s="129" t="s">
        <v>396</v>
      </c>
      <c r="M6" s="130" t="s">
        <v>397</v>
      </c>
      <c r="N6" s="127" t="s">
        <v>398</v>
      </c>
      <c r="O6" s="127" t="s">
        <v>399</v>
      </c>
      <c r="P6" s="127" t="s">
        <v>322</v>
      </c>
      <c r="Q6" s="127" t="s">
        <v>469</v>
      </c>
    </row>
    <row r="7" spans="1:16365" ht="78" customHeight="1" x14ac:dyDescent="0.2">
      <c r="A7" s="112">
        <v>5111</v>
      </c>
      <c r="B7" s="113">
        <v>1</v>
      </c>
      <c r="C7" s="163" t="s">
        <v>977</v>
      </c>
      <c r="D7" s="112" t="s">
        <v>1669</v>
      </c>
      <c r="E7" s="112" t="s">
        <v>2168</v>
      </c>
      <c r="F7" s="112"/>
      <c r="G7" s="112"/>
      <c r="H7" s="112"/>
      <c r="I7" s="112" t="s">
        <v>402</v>
      </c>
      <c r="J7" s="112">
        <v>0</v>
      </c>
      <c r="K7" s="112">
        <v>0</v>
      </c>
      <c r="L7" s="112"/>
      <c r="M7" s="115" t="s">
        <v>296</v>
      </c>
      <c r="N7" s="114">
        <v>35795</v>
      </c>
      <c r="O7" s="117">
        <v>110.3</v>
      </c>
      <c r="P7" s="113" t="s">
        <v>323</v>
      </c>
      <c r="Q7" s="112" t="s">
        <v>2034</v>
      </c>
    </row>
    <row r="8" spans="1:16365" ht="78" customHeight="1" x14ac:dyDescent="0.2">
      <c r="A8" s="112">
        <v>5111</v>
      </c>
      <c r="B8" s="113">
        <v>2</v>
      </c>
      <c r="C8" s="163" t="s">
        <v>978</v>
      </c>
      <c r="D8" s="112" t="s">
        <v>1668</v>
      </c>
      <c r="E8" s="112" t="s">
        <v>2168</v>
      </c>
      <c r="F8" s="112"/>
      <c r="G8" s="112"/>
      <c r="H8" s="112"/>
      <c r="I8" s="112" t="s">
        <v>175</v>
      </c>
      <c r="J8" s="112">
        <v>0</v>
      </c>
      <c r="K8" s="112">
        <v>0</v>
      </c>
      <c r="L8" s="112"/>
      <c r="M8" s="115" t="s">
        <v>296</v>
      </c>
      <c r="N8" s="114">
        <v>35795</v>
      </c>
      <c r="O8" s="117">
        <v>81.99</v>
      </c>
      <c r="P8" s="113" t="s">
        <v>323</v>
      </c>
      <c r="Q8" s="112" t="s">
        <v>2034</v>
      </c>
    </row>
    <row r="9" spans="1:16365" ht="78" customHeight="1" x14ac:dyDescent="0.2">
      <c r="A9" s="112">
        <v>5111</v>
      </c>
      <c r="B9" s="113">
        <v>3</v>
      </c>
      <c r="C9" s="163" t="s">
        <v>976</v>
      </c>
      <c r="D9" s="112" t="s">
        <v>1670</v>
      </c>
      <c r="E9" s="112" t="s">
        <v>2168</v>
      </c>
      <c r="F9" s="112"/>
      <c r="G9" s="112"/>
      <c r="H9" s="112"/>
      <c r="I9" s="112" t="s">
        <v>422</v>
      </c>
      <c r="J9" s="112">
        <v>2159</v>
      </c>
      <c r="K9" s="112">
        <v>0</v>
      </c>
      <c r="L9" s="112"/>
      <c r="M9" s="115" t="s">
        <v>2035</v>
      </c>
      <c r="N9" s="114">
        <v>37014</v>
      </c>
      <c r="O9" s="117">
        <v>2300</v>
      </c>
      <c r="P9" s="113" t="s">
        <v>323</v>
      </c>
      <c r="Q9" s="112" t="s">
        <v>2034</v>
      </c>
    </row>
    <row r="10" spans="1:16365" ht="78" customHeight="1" x14ac:dyDescent="0.2">
      <c r="A10" s="112">
        <v>5111</v>
      </c>
      <c r="B10" s="113">
        <v>4</v>
      </c>
      <c r="C10" s="163" t="s">
        <v>979</v>
      </c>
      <c r="D10" s="112" t="s">
        <v>1666</v>
      </c>
      <c r="E10" s="112" t="s">
        <v>2168</v>
      </c>
      <c r="F10" s="112" t="s">
        <v>467</v>
      </c>
      <c r="G10" s="112"/>
      <c r="H10" s="112"/>
      <c r="I10" s="112" t="s">
        <v>420</v>
      </c>
      <c r="J10" s="112">
        <v>297</v>
      </c>
      <c r="K10" s="112">
        <v>0</v>
      </c>
      <c r="L10" s="112" t="s">
        <v>128</v>
      </c>
      <c r="M10" s="115" t="s">
        <v>2038</v>
      </c>
      <c r="N10" s="114">
        <v>36929</v>
      </c>
      <c r="O10" s="117">
        <v>994.75</v>
      </c>
      <c r="P10" s="113" t="s">
        <v>323</v>
      </c>
      <c r="Q10" s="112" t="s">
        <v>2034</v>
      </c>
    </row>
    <row r="11" spans="1:16365" ht="75" customHeight="1" x14ac:dyDescent="0.2">
      <c r="A11" s="112">
        <v>5111</v>
      </c>
      <c r="B11" s="113">
        <v>5</v>
      </c>
      <c r="C11" s="163" t="s">
        <v>1195</v>
      </c>
      <c r="D11" s="112" t="s">
        <v>1665</v>
      </c>
      <c r="E11" s="112" t="s">
        <v>2167</v>
      </c>
      <c r="F11" s="112" t="s">
        <v>166</v>
      </c>
      <c r="G11" s="112"/>
      <c r="H11" s="112"/>
      <c r="I11" s="112" t="s">
        <v>594</v>
      </c>
      <c r="J11" s="112">
        <v>9056</v>
      </c>
      <c r="K11" s="112">
        <v>0</v>
      </c>
      <c r="L11" s="112" t="s">
        <v>128</v>
      </c>
      <c r="M11" s="115" t="s">
        <v>2037</v>
      </c>
      <c r="N11" s="114">
        <v>37218</v>
      </c>
      <c r="O11" s="117">
        <v>780.85</v>
      </c>
      <c r="P11" s="113" t="s">
        <v>323</v>
      </c>
      <c r="Q11" s="112" t="s">
        <v>2034</v>
      </c>
    </row>
    <row r="12" spans="1:16365" ht="50.25" customHeight="1" x14ac:dyDescent="0.2">
      <c r="A12" s="112">
        <v>5111</v>
      </c>
      <c r="B12" s="113">
        <v>6</v>
      </c>
      <c r="C12" s="163" t="s">
        <v>975</v>
      </c>
      <c r="D12" s="112" t="s">
        <v>403</v>
      </c>
      <c r="E12" s="112" t="s">
        <v>2169</v>
      </c>
      <c r="F12" s="112" t="s">
        <v>220</v>
      </c>
      <c r="G12" s="112">
        <v>1009</v>
      </c>
      <c r="H12" s="112"/>
      <c r="I12" s="112" t="s">
        <v>381</v>
      </c>
      <c r="J12" s="112">
        <v>2419</v>
      </c>
      <c r="K12" s="112">
        <v>8292</v>
      </c>
      <c r="L12" s="112" t="s">
        <v>128</v>
      </c>
      <c r="M12" s="115" t="s">
        <v>2006</v>
      </c>
      <c r="N12" s="114">
        <v>37378</v>
      </c>
      <c r="O12" s="117">
        <v>1891.75</v>
      </c>
      <c r="P12" s="113" t="s">
        <v>323</v>
      </c>
      <c r="Q12" s="112" t="s">
        <v>2034</v>
      </c>
    </row>
    <row r="13" spans="1:16365" ht="64.5" customHeight="1" x14ac:dyDescent="0.2">
      <c r="A13" s="112">
        <v>5111</v>
      </c>
      <c r="B13" s="113">
        <v>7</v>
      </c>
      <c r="C13" s="163" t="s">
        <v>3339</v>
      </c>
      <c r="D13" s="112" t="s">
        <v>368</v>
      </c>
      <c r="E13" s="112" t="s">
        <v>2168</v>
      </c>
      <c r="F13" s="112"/>
      <c r="G13" s="112"/>
      <c r="H13" s="112">
        <v>25648</v>
      </c>
      <c r="I13" s="112" t="s">
        <v>176</v>
      </c>
      <c r="J13" s="112">
        <v>7726</v>
      </c>
      <c r="K13" s="112">
        <v>4578</v>
      </c>
      <c r="L13" s="112" t="s">
        <v>367</v>
      </c>
      <c r="M13" s="115" t="s">
        <v>1850</v>
      </c>
      <c r="N13" s="114">
        <v>39755</v>
      </c>
      <c r="O13" s="117">
        <v>3007.25</v>
      </c>
      <c r="P13" s="113" t="s">
        <v>323</v>
      </c>
      <c r="Q13" s="112" t="s">
        <v>4942</v>
      </c>
    </row>
    <row r="14" spans="1:16365" s="21" customFormat="1" ht="82.5" customHeight="1" x14ac:dyDescent="0.2">
      <c r="A14" s="112">
        <v>51501</v>
      </c>
      <c r="B14" s="113">
        <v>8</v>
      </c>
      <c r="C14" s="163" t="s">
        <v>3717</v>
      </c>
      <c r="D14" s="112" t="s">
        <v>3718</v>
      </c>
      <c r="E14" s="112" t="s">
        <v>2168</v>
      </c>
      <c r="F14" s="112" t="s">
        <v>5166</v>
      </c>
      <c r="G14" s="167" t="s">
        <v>5165</v>
      </c>
      <c r="H14" s="168">
        <v>221408306381</v>
      </c>
      <c r="I14" s="112" t="s">
        <v>88</v>
      </c>
      <c r="J14" s="112"/>
      <c r="K14" s="112"/>
      <c r="L14" s="112" t="s">
        <v>3719</v>
      </c>
      <c r="M14" s="115" t="s">
        <v>3720</v>
      </c>
      <c r="N14" s="114">
        <v>43284</v>
      </c>
      <c r="O14" s="117">
        <v>3547</v>
      </c>
      <c r="P14" s="113" t="s">
        <v>1997</v>
      </c>
      <c r="Q14" s="112" t="s">
        <v>2034</v>
      </c>
    </row>
    <row r="15" spans="1:16365" ht="137.25" customHeight="1" x14ac:dyDescent="0.2">
      <c r="A15" s="112">
        <v>5111</v>
      </c>
      <c r="B15" s="113">
        <v>9</v>
      </c>
      <c r="C15" s="163" t="s">
        <v>1911</v>
      </c>
      <c r="D15" s="112" t="s">
        <v>1922</v>
      </c>
      <c r="E15" s="112" t="s">
        <v>2167</v>
      </c>
      <c r="F15" s="112" t="s">
        <v>1920</v>
      </c>
      <c r="G15" s="112" t="s">
        <v>1921</v>
      </c>
      <c r="H15" s="112"/>
      <c r="I15" s="112" t="s">
        <v>1919</v>
      </c>
      <c r="J15" s="112">
        <v>5751</v>
      </c>
      <c r="K15" s="112">
        <v>4908</v>
      </c>
      <c r="L15" s="112" t="s">
        <v>1907</v>
      </c>
      <c r="M15" s="115" t="s">
        <v>1858</v>
      </c>
      <c r="N15" s="114">
        <v>41988</v>
      </c>
      <c r="O15" s="117">
        <v>5000</v>
      </c>
      <c r="P15" s="113" t="s">
        <v>214</v>
      </c>
      <c r="Q15" s="112" t="s">
        <v>2034</v>
      </c>
    </row>
    <row r="16" spans="1:16365" ht="57.75" customHeight="1" x14ac:dyDescent="0.2">
      <c r="A16" s="112">
        <v>5151</v>
      </c>
      <c r="B16" s="113">
        <v>10</v>
      </c>
      <c r="C16" s="163" t="s">
        <v>3200</v>
      </c>
      <c r="D16" s="112" t="s">
        <v>3196</v>
      </c>
      <c r="E16" s="112" t="s">
        <v>2169</v>
      </c>
      <c r="F16" s="112" t="s">
        <v>1854</v>
      </c>
      <c r="G16" s="112" t="s">
        <v>3197</v>
      </c>
      <c r="H16" s="112" t="s">
        <v>3201</v>
      </c>
      <c r="I16" s="112" t="s">
        <v>88</v>
      </c>
      <c r="J16" s="112">
        <v>733</v>
      </c>
      <c r="K16" s="112">
        <v>26535</v>
      </c>
      <c r="L16" s="112" t="s">
        <v>3199</v>
      </c>
      <c r="M16" s="115" t="s">
        <v>3202</v>
      </c>
      <c r="N16" s="114">
        <v>42430</v>
      </c>
      <c r="O16" s="117">
        <v>12934</v>
      </c>
      <c r="P16" s="113" t="s">
        <v>214</v>
      </c>
      <c r="Q16" s="112" t="s">
        <v>2034</v>
      </c>
    </row>
    <row r="17" spans="1:22" ht="56.25" customHeight="1" x14ac:dyDescent="0.2">
      <c r="A17" s="112">
        <v>5191</v>
      </c>
      <c r="B17" s="113">
        <v>11</v>
      </c>
      <c r="C17" s="163" t="s">
        <v>3241</v>
      </c>
      <c r="D17" s="112" t="s">
        <v>3242</v>
      </c>
      <c r="E17" s="112" t="s">
        <v>2169</v>
      </c>
      <c r="F17" s="112" t="s">
        <v>737</v>
      </c>
      <c r="G17" s="112" t="s">
        <v>3243</v>
      </c>
      <c r="H17" s="112" t="s">
        <v>3244</v>
      </c>
      <c r="I17" s="112" t="s">
        <v>530</v>
      </c>
      <c r="J17" s="112">
        <v>1477</v>
      </c>
      <c r="K17" s="112">
        <v>210010</v>
      </c>
      <c r="L17" s="112" t="s">
        <v>3245</v>
      </c>
      <c r="M17" s="115" t="s">
        <v>3246</v>
      </c>
      <c r="N17" s="114">
        <v>42494</v>
      </c>
      <c r="O17" s="117">
        <v>12100.01</v>
      </c>
      <c r="P17" s="113" t="s">
        <v>214</v>
      </c>
      <c r="Q17" s="112" t="s">
        <v>2034</v>
      </c>
    </row>
    <row r="18" spans="1:22" s="21" customFormat="1" ht="64.5" customHeight="1" x14ac:dyDescent="0.2">
      <c r="A18" s="112">
        <v>5191</v>
      </c>
      <c r="B18" s="113">
        <v>12</v>
      </c>
      <c r="C18" s="163" t="s">
        <v>3500</v>
      </c>
      <c r="D18" s="112" t="s">
        <v>3474</v>
      </c>
      <c r="E18" s="112" t="s">
        <v>2169</v>
      </c>
      <c r="F18" s="112" t="s">
        <v>737</v>
      </c>
      <c r="G18" s="112" t="s">
        <v>3501</v>
      </c>
      <c r="H18" s="112" t="s">
        <v>3502</v>
      </c>
      <c r="I18" s="112" t="s">
        <v>530</v>
      </c>
      <c r="J18" s="112" t="s">
        <v>3503</v>
      </c>
      <c r="K18" s="112" t="s">
        <v>3504</v>
      </c>
      <c r="L18" s="112" t="s">
        <v>3239</v>
      </c>
      <c r="M18" s="115" t="s">
        <v>2092</v>
      </c>
      <c r="N18" s="114">
        <v>42832</v>
      </c>
      <c r="O18" s="117">
        <v>13532.97</v>
      </c>
      <c r="P18" s="113" t="s">
        <v>214</v>
      </c>
      <c r="Q18" s="112" t="s">
        <v>2034</v>
      </c>
    </row>
    <row r="19" spans="1:22" s="119" customFormat="1" ht="42" customHeight="1" x14ac:dyDescent="0.2">
      <c r="A19" s="112">
        <v>51501</v>
      </c>
      <c r="B19" s="113">
        <v>13</v>
      </c>
      <c r="C19" s="163" t="s">
        <v>4104</v>
      </c>
      <c r="D19" s="112" t="s">
        <v>3922</v>
      </c>
      <c r="E19" s="112" t="s">
        <v>2169</v>
      </c>
      <c r="F19" s="112" t="s">
        <v>1854</v>
      </c>
      <c r="G19" s="112" t="s">
        <v>3923</v>
      </c>
      <c r="H19" s="112" t="s">
        <v>4105</v>
      </c>
      <c r="I19" s="112" t="s">
        <v>3972</v>
      </c>
      <c r="J19" s="112"/>
      <c r="K19" s="112"/>
      <c r="L19" s="112" t="s">
        <v>3861</v>
      </c>
      <c r="M19" s="115" t="s">
        <v>2047</v>
      </c>
      <c r="N19" s="114">
        <v>43662</v>
      </c>
      <c r="O19" s="117">
        <v>16240</v>
      </c>
      <c r="P19" s="113" t="s">
        <v>3862</v>
      </c>
      <c r="Q19" s="112" t="s">
        <v>2034</v>
      </c>
      <c r="R19" s="80"/>
      <c r="S19" s="80"/>
      <c r="T19" s="80"/>
      <c r="U19" s="80"/>
      <c r="V19" s="80"/>
    </row>
    <row r="20" spans="1:22" s="80" customFormat="1" ht="28.5" x14ac:dyDescent="0.2">
      <c r="A20" s="112">
        <v>51101</v>
      </c>
      <c r="B20" s="113">
        <v>14</v>
      </c>
      <c r="C20" s="163" t="s">
        <v>4310</v>
      </c>
      <c r="D20" s="112" t="s">
        <v>4311</v>
      </c>
      <c r="E20" s="112" t="s">
        <v>2168</v>
      </c>
      <c r="F20" s="112" t="s">
        <v>4312</v>
      </c>
      <c r="G20" s="112" t="s">
        <v>4313</v>
      </c>
      <c r="H20" s="112" t="s">
        <v>4314</v>
      </c>
      <c r="I20" s="112" t="s">
        <v>88</v>
      </c>
      <c r="J20" s="112">
        <v>1336</v>
      </c>
      <c r="K20" s="112"/>
      <c r="L20" s="112" t="s">
        <v>4315</v>
      </c>
      <c r="M20" s="115" t="s">
        <v>4316</v>
      </c>
      <c r="N20" s="114">
        <v>43909</v>
      </c>
      <c r="O20" s="117">
        <v>3605.28</v>
      </c>
      <c r="P20" s="113" t="s">
        <v>26</v>
      </c>
      <c r="Q20" s="112" t="s">
        <v>2034</v>
      </c>
    </row>
    <row r="21" spans="1:22" s="80" customFormat="1" ht="42.75" x14ac:dyDescent="0.2">
      <c r="A21" s="112">
        <v>51501</v>
      </c>
      <c r="B21" s="113">
        <v>15</v>
      </c>
      <c r="C21" s="163" t="s">
        <v>4335</v>
      </c>
      <c r="D21" s="112" t="s">
        <v>4308</v>
      </c>
      <c r="E21" s="112" t="s">
        <v>2168</v>
      </c>
      <c r="F21" s="112" t="s">
        <v>4332</v>
      </c>
      <c r="G21" s="112" t="s">
        <v>4336</v>
      </c>
      <c r="H21" s="112" t="s">
        <v>4337</v>
      </c>
      <c r="I21" s="112" t="s">
        <v>88</v>
      </c>
      <c r="J21" s="112">
        <v>1932</v>
      </c>
      <c r="K21" s="112">
        <v>4062374731</v>
      </c>
      <c r="L21" s="112" t="s">
        <v>4315</v>
      </c>
      <c r="M21" s="115" t="s">
        <v>4338</v>
      </c>
      <c r="N21" s="114">
        <v>43949</v>
      </c>
      <c r="O21" s="117">
        <v>9159.36</v>
      </c>
      <c r="P21" s="113" t="s">
        <v>26</v>
      </c>
      <c r="Q21" s="112" t="s">
        <v>2034</v>
      </c>
    </row>
    <row r="22" spans="1:22" s="80" customFormat="1" ht="42.75" x14ac:dyDescent="0.2">
      <c r="A22" s="112">
        <v>51501</v>
      </c>
      <c r="B22" s="113">
        <v>16</v>
      </c>
      <c r="C22" s="163" t="s">
        <v>4375</v>
      </c>
      <c r="D22" s="112" t="s">
        <v>4370</v>
      </c>
      <c r="E22" s="112" t="s">
        <v>2168</v>
      </c>
      <c r="F22" s="112" t="s">
        <v>426</v>
      </c>
      <c r="G22" s="112" t="s">
        <v>4371</v>
      </c>
      <c r="H22" s="112" t="s">
        <v>4376</v>
      </c>
      <c r="I22" s="112" t="s">
        <v>4373</v>
      </c>
      <c r="J22" s="112">
        <v>2933</v>
      </c>
      <c r="K22" s="112"/>
      <c r="L22" s="112" t="s">
        <v>4315</v>
      </c>
      <c r="M22" s="115" t="s">
        <v>4374</v>
      </c>
      <c r="N22" s="114">
        <v>44013</v>
      </c>
      <c r="O22" s="117">
        <v>11979.77</v>
      </c>
      <c r="P22" s="113" t="s">
        <v>3862</v>
      </c>
      <c r="Q22" s="112" t="s">
        <v>2034</v>
      </c>
    </row>
    <row r="23" spans="1:22" s="80" customFormat="1" ht="57" x14ac:dyDescent="0.2">
      <c r="A23" s="112">
        <v>51501</v>
      </c>
      <c r="B23" s="113">
        <v>17</v>
      </c>
      <c r="C23" s="163" t="s">
        <v>4402</v>
      </c>
      <c r="D23" s="112" t="s">
        <v>4393</v>
      </c>
      <c r="E23" s="112" t="s">
        <v>2169</v>
      </c>
      <c r="F23" s="112" t="s">
        <v>4394</v>
      </c>
      <c r="G23" s="112" t="s">
        <v>3846</v>
      </c>
      <c r="H23" s="112" t="s">
        <v>4403</v>
      </c>
      <c r="I23" s="112" t="s">
        <v>88</v>
      </c>
      <c r="J23" s="112">
        <v>5048</v>
      </c>
      <c r="K23" s="112">
        <v>4064698616</v>
      </c>
      <c r="L23" s="112" t="s">
        <v>4299</v>
      </c>
      <c r="M23" s="115" t="s">
        <v>4404</v>
      </c>
      <c r="N23" s="114">
        <v>44118</v>
      </c>
      <c r="O23" s="117">
        <v>5178.62</v>
      </c>
      <c r="P23" s="113" t="s">
        <v>26</v>
      </c>
      <c r="Q23" s="112" t="s">
        <v>2034</v>
      </c>
    </row>
    <row r="24" spans="1:22" s="80" customFormat="1" ht="57" x14ac:dyDescent="0.2">
      <c r="A24" s="112">
        <v>51101</v>
      </c>
      <c r="B24" s="113">
        <v>18</v>
      </c>
      <c r="C24" s="163" t="s">
        <v>4504</v>
      </c>
      <c r="D24" s="112" t="s">
        <v>4505</v>
      </c>
      <c r="E24" s="112" t="s">
        <v>2167</v>
      </c>
      <c r="F24" s="112" t="s">
        <v>467</v>
      </c>
      <c r="G24" s="112"/>
      <c r="H24" s="112"/>
      <c r="I24" s="112" t="s">
        <v>3972</v>
      </c>
      <c r="J24" s="112">
        <v>6243</v>
      </c>
      <c r="K24" s="112">
        <v>4064698533</v>
      </c>
      <c r="L24" s="112" t="s">
        <v>4476</v>
      </c>
      <c r="M24" s="115">
        <v>99</v>
      </c>
      <c r="N24" s="114">
        <v>44195</v>
      </c>
      <c r="O24" s="117">
        <v>7116.6</v>
      </c>
      <c r="P24" s="113" t="s">
        <v>3862</v>
      </c>
      <c r="Q24" s="112" t="s">
        <v>2034</v>
      </c>
    </row>
    <row r="25" spans="1:22" s="80" customFormat="1" ht="57" x14ac:dyDescent="0.2">
      <c r="A25" s="112">
        <v>51101</v>
      </c>
      <c r="B25" s="113">
        <v>19</v>
      </c>
      <c r="C25" s="163" t="s">
        <v>4506</v>
      </c>
      <c r="D25" s="112" t="s">
        <v>4505</v>
      </c>
      <c r="E25" s="112" t="s">
        <v>2167</v>
      </c>
      <c r="F25" s="112" t="s">
        <v>467</v>
      </c>
      <c r="G25" s="112"/>
      <c r="H25" s="112"/>
      <c r="I25" s="112" t="s">
        <v>3972</v>
      </c>
      <c r="J25" s="112">
        <v>6243</v>
      </c>
      <c r="K25" s="112">
        <v>4064698533</v>
      </c>
      <c r="L25" s="112" t="s">
        <v>4476</v>
      </c>
      <c r="M25" s="115">
        <v>99</v>
      </c>
      <c r="N25" s="114">
        <v>44195</v>
      </c>
      <c r="O25" s="117">
        <v>7116.6</v>
      </c>
      <c r="P25" s="113" t="s">
        <v>3862</v>
      </c>
      <c r="Q25" s="112" t="s">
        <v>2034</v>
      </c>
    </row>
    <row r="26" spans="1:22" s="80" customFormat="1" ht="57" x14ac:dyDescent="0.2">
      <c r="A26" s="112">
        <v>51101</v>
      </c>
      <c r="B26" s="113">
        <v>20</v>
      </c>
      <c r="C26" s="163" t="s">
        <v>4507</v>
      </c>
      <c r="D26" s="112" t="s">
        <v>4505</v>
      </c>
      <c r="E26" s="112" t="s">
        <v>2167</v>
      </c>
      <c r="F26" s="112" t="s">
        <v>467</v>
      </c>
      <c r="G26" s="112"/>
      <c r="H26" s="112"/>
      <c r="I26" s="112" t="s">
        <v>3972</v>
      </c>
      <c r="J26" s="112">
        <v>6243</v>
      </c>
      <c r="K26" s="112">
        <v>4064698533</v>
      </c>
      <c r="L26" s="112" t="s">
        <v>4476</v>
      </c>
      <c r="M26" s="115">
        <v>99</v>
      </c>
      <c r="N26" s="114">
        <v>44195</v>
      </c>
      <c r="O26" s="117">
        <v>7116.6</v>
      </c>
      <c r="P26" s="113" t="s">
        <v>3862</v>
      </c>
      <c r="Q26" s="112" t="s">
        <v>2034</v>
      </c>
    </row>
    <row r="27" spans="1:22" s="80" customFormat="1" ht="57" x14ac:dyDescent="0.2">
      <c r="A27" s="112">
        <v>51101</v>
      </c>
      <c r="B27" s="113">
        <v>21</v>
      </c>
      <c r="C27" s="163" t="s">
        <v>4508</v>
      </c>
      <c r="D27" s="112" t="s">
        <v>4474</v>
      </c>
      <c r="E27" s="112" t="s">
        <v>2167</v>
      </c>
      <c r="F27" s="112" t="s">
        <v>4475</v>
      </c>
      <c r="G27" s="112"/>
      <c r="H27" s="112"/>
      <c r="I27" s="112" t="s">
        <v>88</v>
      </c>
      <c r="J27" s="112">
        <v>6243</v>
      </c>
      <c r="K27" s="112">
        <v>4064698533</v>
      </c>
      <c r="L27" s="112" t="s">
        <v>4476</v>
      </c>
      <c r="M27" s="115" t="s">
        <v>1850</v>
      </c>
      <c r="N27" s="114">
        <v>44195</v>
      </c>
      <c r="O27" s="117">
        <v>2900</v>
      </c>
      <c r="P27" s="113" t="s">
        <v>26</v>
      </c>
      <c r="Q27" s="112" t="s">
        <v>2034</v>
      </c>
    </row>
    <row r="28" spans="1:22" s="80" customFormat="1" ht="57" x14ac:dyDescent="0.2">
      <c r="A28" s="112">
        <v>51101</v>
      </c>
      <c r="B28" s="113">
        <v>22</v>
      </c>
      <c r="C28" s="163" t="s">
        <v>4509</v>
      </c>
      <c r="D28" s="112" t="s">
        <v>4474</v>
      </c>
      <c r="E28" s="112" t="s">
        <v>2167</v>
      </c>
      <c r="F28" s="112" t="s">
        <v>4475</v>
      </c>
      <c r="G28" s="112"/>
      <c r="H28" s="112"/>
      <c r="I28" s="112" t="s">
        <v>88</v>
      </c>
      <c r="J28" s="112">
        <v>6243</v>
      </c>
      <c r="K28" s="112">
        <v>4064698533</v>
      </c>
      <c r="L28" s="112" t="s">
        <v>4476</v>
      </c>
      <c r="M28" s="115" t="s">
        <v>1850</v>
      </c>
      <c r="N28" s="114">
        <v>44195</v>
      </c>
      <c r="O28" s="117">
        <v>2900</v>
      </c>
      <c r="P28" s="113" t="s">
        <v>26</v>
      </c>
      <c r="Q28" s="112" t="s">
        <v>2034</v>
      </c>
    </row>
    <row r="29" spans="1:22" s="80" customFormat="1" ht="57" x14ac:dyDescent="0.2">
      <c r="A29" s="112">
        <v>51101</v>
      </c>
      <c r="B29" s="113">
        <v>23</v>
      </c>
      <c r="C29" s="163" t="s">
        <v>4510</v>
      </c>
      <c r="D29" s="112" t="s">
        <v>4474</v>
      </c>
      <c r="E29" s="112" t="s">
        <v>2167</v>
      </c>
      <c r="F29" s="112" t="s">
        <v>4475</v>
      </c>
      <c r="G29" s="112"/>
      <c r="H29" s="112"/>
      <c r="I29" s="112" t="s">
        <v>88</v>
      </c>
      <c r="J29" s="112">
        <v>6243</v>
      </c>
      <c r="K29" s="112">
        <v>4064698533</v>
      </c>
      <c r="L29" s="112" t="s">
        <v>4476</v>
      </c>
      <c r="M29" s="115" t="s">
        <v>1850</v>
      </c>
      <c r="N29" s="114">
        <v>44195</v>
      </c>
      <c r="O29" s="117">
        <v>2900</v>
      </c>
      <c r="P29" s="113" t="s">
        <v>26</v>
      </c>
      <c r="Q29" s="112" t="s">
        <v>2034</v>
      </c>
    </row>
    <row r="30" spans="1:22" s="80" customFormat="1" ht="57" x14ac:dyDescent="0.2">
      <c r="A30" s="112">
        <v>51501</v>
      </c>
      <c r="B30" s="113">
        <v>24</v>
      </c>
      <c r="C30" s="163" t="s">
        <v>4592</v>
      </c>
      <c r="D30" s="112" t="s">
        <v>4586</v>
      </c>
      <c r="E30" s="112" t="s">
        <v>4127</v>
      </c>
      <c r="F30" s="112" t="s">
        <v>426</v>
      </c>
      <c r="G30" s="112" t="s">
        <v>4587</v>
      </c>
      <c r="H30" s="112" t="s">
        <v>4593</v>
      </c>
      <c r="I30" s="112" t="s">
        <v>88</v>
      </c>
      <c r="J30" s="112">
        <v>6241</v>
      </c>
      <c r="K30" s="112">
        <v>4064698533</v>
      </c>
      <c r="L30" s="112" t="s">
        <v>4476</v>
      </c>
      <c r="M30" s="115">
        <v>100</v>
      </c>
      <c r="N30" s="114">
        <v>44195</v>
      </c>
      <c r="O30" s="117">
        <v>33082.04</v>
      </c>
      <c r="P30" s="113" t="s">
        <v>323</v>
      </c>
      <c r="Q30" s="112" t="s">
        <v>2034</v>
      </c>
    </row>
    <row r="31" spans="1:22" s="80" customFormat="1" ht="57" x14ac:dyDescent="0.2">
      <c r="A31" s="112">
        <v>51501</v>
      </c>
      <c r="B31" s="113">
        <v>25</v>
      </c>
      <c r="C31" s="163" t="s">
        <v>4594</v>
      </c>
      <c r="D31" s="112" t="s">
        <v>4301</v>
      </c>
      <c r="E31" s="112" t="s">
        <v>4127</v>
      </c>
      <c r="F31" s="112" t="s">
        <v>1854</v>
      </c>
      <c r="G31" s="112" t="s">
        <v>4567</v>
      </c>
      <c r="H31" s="112" t="s">
        <v>4595</v>
      </c>
      <c r="I31" s="112" t="s">
        <v>176</v>
      </c>
      <c r="J31" s="112">
        <v>6241</v>
      </c>
      <c r="K31" s="112">
        <v>4064698533</v>
      </c>
      <c r="L31" s="112" t="s">
        <v>4476</v>
      </c>
      <c r="M31" s="115">
        <v>100</v>
      </c>
      <c r="N31" s="114">
        <v>44195</v>
      </c>
      <c r="O31" s="117">
        <v>16240</v>
      </c>
      <c r="P31" s="113" t="s">
        <v>3862</v>
      </c>
      <c r="Q31" s="112" t="s">
        <v>2034</v>
      </c>
    </row>
    <row r="32" spans="1:22" s="80" customFormat="1" ht="57" x14ac:dyDescent="0.2">
      <c r="A32" s="112">
        <v>51501</v>
      </c>
      <c r="B32" s="113">
        <v>26</v>
      </c>
      <c r="C32" s="163" t="s">
        <v>4596</v>
      </c>
      <c r="D32" s="112" t="s">
        <v>4301</v>
      </c>
      <c r="E32" s="112" t="s">
        <v>4127</v>
      </c>
      <c r="F32" s="112" t="s">
        <v>1854</v>
      </c>
      <c r="G32" s="112" t="s">
        <v>4567</v>
      </c>
      <c r="H32" s="112" t="s">
        <v>4597</v>
      </c>
      <c r="I32" s="112" t="s">
        <v>176</v>
      </c>
      <c r="J32" s="112">
        <v>6241</v>
      </c>
      <c r="K32" s="112">
        <v>4064698533</v>
      </c>
      <c r="L32" s="112" t="s">
        <v>4476</v>
      </c>
      <c r="M32" s="115">
        <v>100</v>
      </c>
      <c r="N32" s="114">
        <v>44195</v>
      </c>
      <c r="O32" s="117">
        <v>16240</v>
      </c>
      <c r="P32" s="113" t="s">
        <v>3862</v>
      </c>
      <c r="Q32" s="112" t="s">
        <v>2034</v>
      </c>
    </row>
    <row r="33" spans="1:21" s="80" customFormat="1" ht="57" x14ac:dyDescent="0.2">
      <c r="A33" s="112">
        <v>51501</v>
      </c>
      <c r="B33" s="113">
        <v>27</v>
      </c>
      <c r="C33" s="163" t="s">
        <v>4598</v>
      </c>
      <c r="D33" s="112" t="s">
        <v>4301</v>
      </c>
      <c r="E33" s="112" t="s">
        <v>4127</v>
      </c>
      <c r="F33" s="112" t="s">
        <v>1854</v>
      </c>
      <c r="G33" s="112" t="s">
        <v>4567</v>
      </c>
      <c r="H33" s="112" t="s">
        <v>4599</v>
      </c>
      <c r="I33" s="112" t="s">
        <v>176</v>
      </c>
      <c r="J33" s="112">
        <v>6241</v>
      </c>
      <c r="K33" s="112">
        <v>4064698533</v>
      </c>
      <c r="L33" s="112" t="s">
        <v>4476</v>
      </c>
      <c r="M33" s="115">
        <v>100</v>
      </c>
      <c r="N33" s="114">
        <v>44195</v>
      </c>
      <c r="O33" s="117">
        <v>16240</v>
      </c>
      <c r="P33" s="113" t="s">
        <v>3862</v>
      </c>
      <c r="Q33" s="112" t="s">
        <v>2034</v>
      </c>
    </row>
    <row r="34" spans="1:21" s="80" customFormat="1" ht="57" x14ac:dyDescent="0.2">
      <c r="A34" s="112">
        <v>51501</v>
      </c>
      <c r="B34" s="113">
        <v>28</v>
      </c>
      <c r="C34" s="163" t="s">
        <v>4600</v>
      </c>
      <c r="D34" s="112" t="s">
        <v>4301</v>
      </c>
      <c r="E34" s="112" t="s">
        <v>4127</v>
      </c>
      <c r="F34" s="112" t="s">
        <v>1854</v>
      </c>
      <c r="G34" s="112" t="s">
        <v>4567</v>
      </c>
      <c r="H34" s="112" t="s">
        <v>4601</v>
      </c>
      <c r="I34" s="112" t="s">
        <v>176</v>
      </c>
      <c r="J34" s="112">
        <v>6241</v>
      </c>
      <c r="K34" s="112">
        <v>4064698533</v>
      </c>
      <c r="L34" s="112" t="s">
        <v>4476</v>
      </c>
      <c r="M34" s="115">
        <v>100</v>
      </c>
      <c r="N34" s="114">
        <v>44195</v>
      </c>
      <c r="O34" s="117">
        <v>16240</v>
      </c>
      <c r="P34" s="113" t="s">
        <v>3862</v>
      </c>
      <c r="Q34" s="112" t="s">
        <v>2034</v>
      </c>
    </row>
    <row r="35" spans="1:21" s="80" customFormat="1" ht="57" x14ac:dyDescent="0.2">
      <c r="A35" s="112">
        <v>51501</v>
      </c>
      <c r="B35" s="113">
        <v>29</v>
      </c>
      <c r="C35" s="163" t="s">
        <v>4602</v>
      </c>
      <c r="D35" s="112" t="s">
        <v>4301</v>
      </c>
      <c r="E35" s="112" t="s">
        <v>4127</v>
      </c>
      <c r="F35" s="112" t="s">
        <v>1854</v>
      </c>
      <c r="G35" s="112" t="s">
        <v>4603</v>
      </c>
      <c r="H35" s="112" t="s">
        <v>4604</v>
      </c>
      <c r="I35" s="112" t="s">
        <v>176</v>
      </c>
      <c r="J35" s="112">
        <v>6241</v>
      </c>
      <c r="K35" s="112">
        <v>4064698533</v>
      </c>
      <c r="L35" s="112" t="s">
        <v>4476</v>
      </c>
      <c r="M35" s="115">
        <v>100</v>
      </c>
      <c r="N35" s="114">
        <v>44195</v>
      </c>
      <c r="O35" s="117">
        <v>16240</v>
      </c>
      <c r="P35" s="113" t="s">
        <v>3862</v>
      </c>
      <c r="Q35" s="112" t="s">
        <v>2034</v>
      </c>
    </row>
    <row r="36" spans="1:21" s="111" customFormat="1" ht="87" customHeight="1" x14ac:dyDescent="0.2">
      <c r="A36" s="112">
        <v>51501</v>
      </c>
      <c r="B36" s="113">
        <v>30</v>
      </c>
      <c r="C36" s="185" t="s">
        <v>5360</v>
      </c>
      <c r="D36" s="112" t="s">
        <v>5276</v>
      </c>
      <c r="E36" s="112" t="s">
        <v>2169</v>
      </c>
      <c r="F36" s="112" t="s">
        <v>5285</v>
      </c>
      <c r="G36" s="112" t="s">
        <v>5377</v>
      </c>
      <c r="H36" s="112" t="s">
        <v>5378</v>
      </c>
      <c r="I36" s="112" t="s">
        <v>88</v>
      </c>
      <c r="J36" s="112">
        <v>3044</v>
      </c>
      <c r="K36" s="112">
        <v>4066371998</v>
      </c>
      <c r="L36" s="112" t="s">
        <v>5282</v>
      </c>
      <c r="M36" s="115" t="s">
        <v>5288</v>
      </c>
      <c r="N36" s="114">
        <v>44749</v>
      </c>
      <c r="O36" s="117">
        <v>6786</v>
      </c>
      <c r="P36" s="112" t="s">
        <v>3862</v>
      </c>
      <c r="Q36" s="112" t="s">
        <v>2034</v>
      </c>
    </row>
    <row r="37" spans="1:21" ht="57" x14ac:dyDescent="0.2">
      <c r="A37" s="112">
        <v>51101</v>
      </c>
      <c r="B37" s="113">
        <v>31</v>
      </c>
      <c r="C37" s="163" t="s">
        <v>5479</v>
      </c>
      <c r="D37" s="112" t="s">
        <v>5473</v>
      </c>
      <c r="E37" s="112" t="s">
        <v>2167</v>
      </c>
      <c r="F37" s="112" t="s">
        <v>5476</v>
      </c>
      <c r="G37" s="112"/>
      <c r="H37" s="112"/>
      <c r="I37" s="112" t="s">
        <v>88</v>
      </c>
      <c r="J37" s="112"/>
      <c r="K37" s="112">
        <v>4067361592</v>
      </c>
      <c r="L37" s="112" t="s">
        <v>5474</v>
      </c>
      <c r="M37" s="115" t="s">
        <v>5475</v>
      </c>
      <c r="N37" s="114">
        <v>44854</v>
      </c>
      <c r="O37" s="117">
        <v>11576.94</v>
      </c>
      <c r="P37" s="113" t="s">
        <v>26</v>
      </c>
      <c r="Q37" s="112" t="s">
        <v>2034</v>
      </c>
    </row>
    <row r="38" spans="1:21" ht="57" x14ac:dyDescent="0.2">
      <c r="A38" s="112">
        <v>51101</v>
      </c>
      <c r="B38" s="113">
        <v>32</v>
      </c>
      <c r="C38" s="163" t="s">
        <v>5487</v>
      </c>
      <c r="D38" s="112" t="s">
        <v>5483</v>
      </c>
      <c r="E38" s="112" t="s">
        <v>2167</v>
      </c>
      <c r="F38" s="112" t="s">
        <v>5484</v>
      </c>
      <c r="G38" s="112"/>
      <c r="H38" s="112"/>
      <c r="I38" s="112" t="s">
        <v>88</v>
      </c>
      <c r="J38" s="112">
        <v>4694</v>
      </c>
      <c r="K38" s="112">
        <v>4067361592</v>
      </c>
      <c r="L38" s="112" t="s">
        <v>5474</v>
      </c>
      <c r="M38" s="115" t="s">
        <v>5475</v>
      </c>
      <c r="N38" s="114">
        <v>44854</v>
      </c>
      <c r="O38" s="117">
        <v>7302.77</v>
      </c>
      <c r="P38" s="113" t="s">
        <v>26</v>
      </c>
      <c r="Q38" s="112" t="s">
        <v>2034</v>
      </c>
    </row>
    <row r="39" spans="1:21" ht="57" x14ac:dyDescent="0.2">
      <c r="A39" s="112">
        <v>51101</v>
      </c>
      <c r="B39" s="113">
        <v>33</v>
      </c>
      <c r="C39" s="163" t="s">
        <v>5488</v>
      </c>
      <c r="D39" s="112" t="s">
        <v>5483</v>
      </c>
      <c r="E39" s="112" t="s">
        <v>2167</v>
      </c>
      <c r="F39" s="112" t="s">
        <v>5484</v>
      </c>
      <c r="G39" s="112"/>
      <c r="H39" s="112"/>
      <c r="I39" s="112" t="s">
        <v>88</v>
      </c>
      <c r="J39" s="112">
        <v>4694</v>
      </c>
      <c r="K39" s="112">
        <v>4067361592</v>
      </c>
      <c r="L39" s="112" t="s">
        <v>5474</v>
      </c>
      <c r="M39" s="115" t="s">
        <v>5475</v>
      </c>
      <c r="N39" s="114">
        <v>44854</v>
      </c>
      <c r="O39" s="117">
        <v>7302.77</v>
      </c>
      <c r="P39" s="113" t="s">
        <v>26</v>
      </c>
      <c r="Q39" s="112" t="s">
        <v>2034</v>
      </c>
    </row>
    <row r="40" spans="1:21" ht="75" customHeight="1" x14ac:dyDescent="0.2">
      <c r="A40" s="112">
        <v>51501</v>
      </c>
      <c r="B40" s="113">
        <v>34</v>
      </c>
      <c r="C40" s="163" t="s">
        <v>5505</v>
      </c>
      <c r="D40" s="112" t="s">
        <v>4308</v>
      </c>
      <c r="E40" s="112" t="s">
        <v>2167</v>
      </c>
      <c r="F40" s="112" t="s">
        <v>1980</v>
      </c>
      <c r="G40" s="112" t="s">
        <v>5539</v>
      </c>
      <c r="H40" s="112" t="s">
        <v>5544</v>
      </c>
      <c r="I40" s="112" t="s">
        <v>530</v>
      </c>
      <c r="J40" s="112">
        <v>4693</v>
      </c>
      <c r="K40" s="112">
        <v>4067361592</v>
      </c>
      <c r="L40" s="112" t="s">
        <v>5474</v>
      </c>
      <c r="M40" s="115" t="s">
        <v>5503</v>
      </c>
      <c r="N40" s="114">
        <v>44865</v>
      </c>
      <c r="O40" s="117">
        <v>57853.78</v>
      </c>
      <c r="P40" s="113" t="s">
        <v>26</v>
      </c>
      <c r="Q40" s="112" t="s">
        <v>2034</v>
      </c>
    </row>
    <row r="41" spans="1:21" ht="75" customHeight="1" x14ac:dyDescent="0.2">
      <c r="A41" s="112">
        <v>51501</v>
      </c>
      <c r="B41" s="113">
        <v>35</v>
      </c>
      <c r="C41" s="163" t="s">
        <v>5506</v>
      </c>
      <c r="D41" s="112" t="s">
        <v>4308</v>
      </c>
      <c r="E41" s="112" t="s">
        <v>2167</v>
      </c>
      <c r="F41" s="112" t="s">
        <v>1980</v>
      </c>
      <c r="G41" s="112" t="s">
        <v>5539</v>
      </c>
      <c r="H41" s="112" t="s">
        <v>5540</v>
      </c>
      <c r="I41" s="112" t="s">
        <v>530</v>
      </c>
      <c r="J41" s="112">
        <v>4693</v>
      </c>
      <c r="K41" s="112">
        <v>4067361592</v>
      </c>
      <c r="L41" s="112" t="s">
        <v>5474</v>
      </c>
      <c r="M41" s="115" t="s">
        <v>5503</v>
      </c>
      <c r="N41" s="114">
        <v>44865</v>
      </c>
      <c r="O41" s="117">
        <v>57853.78</v>
      </c>
      <c r="P41" s="113" t="s">
        <v>26</v>
      </c>
      <c r="Q41" s="112" t="s">
        <v>2034</v>
      </c>
    </row>
    <row r="42" spans="1:21" s="80" customFormat="1" ht="87" customHeight="1" x14ac:dyDescent="0.2">
      <c r="A42" s="112">
        <v>51101</v>
      </c>
      <c r="B42" s="113">
        <v>36</v>
      </c>
      <c r="C42" s="163" t="s">
        <v>5531</v>
      </c>
      <c r="D42" s="112" t="s">
        <v>5524</v>
      </c>
      <c r="E42" s="112" t="s">
        <v>2167</v>
      </c>
      <c r="F42" s="112"/>
      <c r="G42" s="112"/>
      <c r="H42" s="112"/>
      <c r="I42" s="112"/>
      <c r="J42" s="112">
        <v>4694</v>
      </c>
      <c r="K42" s="112">
        <v>4067361592</v>
      </c>
      <c r="L42" s="112" t="s">
        <v>5474</v>
      </c>
      <c r="M42" s="115" t="s">
        <v>5475</v>
      </c>
      <c r="N42" s="114">
        <v>44854</v>
      </c>
      <c r="O42" s="117">
        <v>10358.799999999999</v>
      </c>
      <c r="P42" s="113" t="s">
        <v>26</v>
      </c>
      <c r="Q42" s="112" t="s">
        <v>2034</v>
      </c>
    </row>
    <row r="43" spans="1:21" s="136" customFormat="1" ht="54" customHeight="1" x14ac:dyDescent="0.2">
      <c r="A43" s="377" t="s">
        <v>4927</v>
      </c>
      <c r="B43" s="378"/>
      <c r="C43" s="378"/>
      <c r="D43" s="378"/>
      <c r="E43" s="378"/>
      <c r="F43" s="378"/>
      <c r="G43" s="378"/>
      <c r="H43" s="378"/>
      <c r="I43" s="378"/>
      <c r="J43" s="378"/>
      <c r="K43" s="378"/>
      <c r="L43" s="378"/>
      <c r="M43" s="378"/>
      <c r="N43" s="378"/>
      <c r="O43" s="378"/>
      <c r="P43" s="378"/>
      <c r="Q43" s="378"/>
      <c r="R43" s="135"/>
      <c r="S43" s="134"/>
      <c r="T43" s="134"/>
      <c r="U43" s="135"/>
    </row>
    <row r="44" spans="1:21" ht="79.5" customHeight="1" x14ac:dyDescent="0.2">
      <c r="A44" s="112">
        <v>5671</v>
      </c>
      <c r="B44" s="113">
        <v>37</v>
      </c>
      <c r="C44" s="163" t="s">
        <v>1090</v>
      </c>
      <c r="D44" s="112" t="s">
        <v>535</v>
      </c>
      <c r="E44" s="112" t="s">
        <v>2168</v>
      </c>
      <c r="F44" s="112"/>
      <c r="G44" s="112"/>
      <c r="H44" s="112"/>
      <c r="I44" s="112"/>
      <c r="J44" s="112">
        <v>0</v>
      </c>
      <c r="K44" s="112">
        <v>0</v>
      </c>
      <c r="L44" s="112"/>
      <c r="M44" s="115"/>
      <c r="N44" s="114">
        <v>35795</v>
      </c>
      <c r="O44" s="117">
        <v>1358.94</v>
      </c>
      <c r="P44" s="112" t="s">
        <v>323</v>
      </c>
      <c r="Q44" s="112" t="s">
        <v>3228</v>
      </c>
    </row>
    <row r="45" spans="1:21" ht="65.25" customHeight="1" x14ac:dyDescent="0.2">
      <c r="A45" s="112">
        <v>5151</v>
      </c>
      <c r="B45" s="113">
        <v>38</v>
      </c>
      <c r="C45" s="163" t="s">
        <v>1094</v>
      </c>
      <c r="D45" s="112" t="s">
        <v>548</v>
      </c>
      <c r="E45" s="112" t="s">
        <v>2168</v>
      </c>
      <c r="F45" s="112"/>
      <c r="G45" s="112"/>
      <c r="H45" s="112"/>
      <c r="I45" s="112"/>
      <c r="J45" s="112">
        <v>0</v>
      </c>
      <c r="K45" s="112">
        <v>0</v>
      </c>
      <c r="L45" s="112"/>
      <c r="M45" s="115"/>
      <c r="N45" s="114">
        <v>35795</v>
      </c>
      <c r="O45" s="117">
        <v>948.68</v>
      </c>
      <c r="P45" s="112" t="s">
        <v>323</v>
      </c>
      <c r="Q45" s="112" t="s">
        <v>3228</v>
      </c>
    </row>
    <row r="46" spans="1:21" s="21" customFormat="1" ht="82.5" customHeight="1" x14ac:dyDescent="0.2">
      <c r="A46" s="112">
        <v>51101</v>
      </c>
      <c r="B46" s="113">
        <v>39</v>
      </c>
      <c r="C46" s="163" t="s">
        <v>4874</v>
      </c>
      <c r="D46" s="112" t="s">
        <v>5</v>
      </c>
      <c r="E46" s="112" t="s">
        <v>2169</v>
      </c>
      <c r="F46" s="112" t="s">
        <v>166</v>
      </c>
      <c r="G46" s="112"/>
      <c r="H46" s="112"/>
      <c r="I46" s="112" t="s">
        <v>381</v>
      </c>
      <c r="J46" s="112">
        <v>910</v>
      </c>
      <c r="K46" s="112">
        <v>0</v>
      </c>
      <c r="L46" s="112" t="s">
        <v>128</v>
      </c>
      <c r="M46" s="115" t="s">
        <v>4875</v>
      </c>
      <c r="N46" s="114">
        <v>37289</v>
      </c>
      <c r="O46" s="117">
        <v>2415</v>
      </c>
      <c r="P46" s="113" t="s">
        <v>323</v>
      </c>
      <c r="Q46" s="112" t="s">
        <v>4512</v>
      </c>
    </row>
    <row r="47" spans="1:21" s="80" customFormat="1" ht="71.25" x14ac:dyDescent="0.2">
      <c r="A47" s="112">
        <v>5151</v>
      </c>
      <c r="B47" s="113">
        <v>40</v>
      </c>
      <c r="C47" s="163" t="s">
        <v>1902</v>
      </c>
      <c r="D47" s="112" t="s">
        <v>1903</v>
      </c>
      <c r="E47" s="112" t="s">
        <v>2169</v>
      </c>
      <c r="F47" s="112" t="s">
        <v>1904</v>
      </c>
      <c r="G47" s="112" t="s">
        <v>1905</v>
      </c>
      <c r="H47" s="112" t="s">
        <v>1906</v>
      </c>
      <c r="I47" s="112" t="s">
        <v>88</v>
      </c>
      <c r="J47" s="112">
        <v>5659</v>
      </c>
      <c r="K47" s="112">
        <v>216260</v>
      </c>
      <c r="L47" s="112" t="s">
        <v>1909</v>
      </c>
      <c r="M47" s="115" t="s">
        <v>1910</v>
      </c>
      <c r="N47" s="114">
        <v>41981</v>
      </c>
      <c r="O47" s="117">
        <v>22480.799999999999</v>
      </c>
      <c r="P47" s="113" t="s">
        <v>214</v>
      </c>
      <c r="Q47" s="112" t="s">
        <v>4512</v>
      </c>
    </row>
    <row r="48" spans="1:21" s="80" customFormat="1" ht="85.5" x14ac:dyDescent="0.2">
      <c r="A48" s="112">
        <v>5191</v>
      </c>
      <c r="B48" s="113">
        <v>41</v>
      </c>
      <c r="C48" s="163" t="s">
        <v>3259</v>
      </c>
      <c r="D48" s="112" t="s">
        <v>3260</v>
      </c>
      <c r="E48" s="112" t="s">
        <v>2169</v>
      </c>
      <c r="F48" s="112" t="s">
        <v>737</v>
      </c>
      <c r="G48" s="112" t="s">
        <v>3261</v>
      </c>
      <c r="H48" s="112" t="s">
        <v>3262</v>
      </c>
      <c r="I48" s="112" t="s">
        <v>530</v>
      </c>
      <c r="J48" s="112">
        <v>1479</v>
      </c>
      <c r="K48" s="112">
        <v>210008</v>
      </c>
      <c r="L48" s="112" t="s">
        <v>3263</v>
      </c>
      <c r="M48" s="115" t="s">
        <v>3264</v>
      </c>
      <c r="N48" s="114">
        <v>42496</v>
      </c>
      <c r="O48" s="117">
        <v>5745</v>
      </c>
      <c r="P48" s="112" t="s">
        <v>214</v>
      </c>
      <c r="Q48" s="112" t="s">
        <v>3228</v>
      </c>
    </row>
    <row r="49" spans="1:17" s="80" customFormat="1" ht="42.75" x14ac:dyDescent="0.2">
      <c r="A49" s="112">
        <v>5151</v>
      </c>
      <c r="B49" s="113">
        <v>42</v>
      </c>
      <c r="C49" s="163" t="s">
        <v>3487</v>
      </c>
      <c r="D49" s="112" t="s">
        <v>384</v>
      </c>
      <c r="E49" s="112" t="s">
        <v>2168</v>
      </c>
      <c r="F49" s="112" t="s">
        <v>356</v>
      </c>
      <c r="G49" s="112" t="s">
        <v>3488</v>
      </c>
      <c r="H49" s="112" t="s">
        <v>3489</v>
      </c>
      <c r="I49" s="112" t="s">
        <v>2181</v>
      </c>
      <c r="J49" s="112" t="s">
        <v>2064</v>
      </c>
      <c r="K49" s="112" t="s">
        <v>3491</v>
      </c>
      <c r="L49" s="112" t="s">
        <v>3492</v>
      </c>
      <c r="M49" s="115" t="s">
        <v>1918</v>
      </c>
      <c r="N49" s="114">
        <v>42779</v>
      </c>
      <c r="O49" s="117">
        <v>7778.03</v>
      </c>
      <c r="P49" s="113" t="s">
        <v>214</v>
      </c>
      <c r="Q49" s="112" t="s">
        <v>4512</v>
      </c>
    </row>
    <row r="50" spans="1:17" s="80" customFormat="1" ht="57" x14ac:dyDescent="0.2">
      <c r="A50" s="112">
        <v>51101</v>
      </c>
      <c r="B50" s="113">
        <v>43</v>
      </c>
      <c r="C50" s="163" t="s">
        <v>4511</v>
      </c>
      <c r="D50" s="112" t="s">
        <v>4474</v>
      </c>
      <c r="E50" s="112" t="s">
        <v>2167</v>
      </c>
      <c r="F50" s="112" t="s">
        <v>4475</v>
      </c>
      <c r="G50" s="112"/>
      <c r="H50" s="112"/>
      <c r="I50" s="112" t="s">
        <v>88</v>
      </c>
      <c r="J50" s="112">
        <v>6243</v>
      </c>
      <c r="K50" s="112">
        <v>4064698533</v>
      </c>
      <c r="L50" s="112" t="s">
        <v>4476</v>
      </c>
      <c r="M50" s="115" t="s">
        <v>1850</v>
      </c>
      <c r="N50" s="114">
        <v>44195</v>
      </c>
      <c r="O50" s="117">
        <v>2900</v>
      </c>
      <c r="P50" s="113" t="s">
        <v>26</v>
      </c>
      <c r="Q50" s="112" t="s">
        <v>4512</v>
      </c>
    </row>
    <row r="51" spans="1:17" ht="57" x14ac:dyDescent="0.2">
      <c r="A51" s="112">
        <v>51101</v>
      </c>
      <c r="B51" s="113">
        <v>44</v>
      </c>
      <c r="C51" s="163" t="s">
        <v>4513</v>
      </c>
      <c r="D51" s="112" t="s">
        <v>4474</v>
      </c>
      <c r="E51" s="112" t="s">
        <v>2167</v>
      </c>
      <c r="F51" s="112" t="s">
        <v>4475</v>
      </c>
      <c r="G51" s="112"/>
      <c r="H51" s="112"/>
      <c r="I51" s="112" t="s">
        <v>88</v>
      </c>
      <c r="J51" s="112">
        <v>6243</v>
      </c>
      <c r="K51" s="112">
        <v>4064698533</v>
      </c>
      <c r="L51" s="112" t="s">
        <v>4476</v>
      </c>
      <c r="M51" s="115" t="s">
        <v>1850</v>
      </c>
      <c r="N51" s="114">
        <v>44195</v>
      </c>
      <c r="O51" s="117">
        <v>2900</v>
      </c>
      <c r="P51" s="113" t="s">
        <v>26</v>
      </c>
      <c r="Q51" s="112" t="s">
        <v>4512</v>
      </c>
    </row>
    <row r="52" spans="1:17" s="80" customFormat="1" ht="57" x14ac:dyDescent="0.2">
      <c r="A52" s="112">
        <v>51501</v>
      </c>
      <c r="B52" s="113">
        <v>45</v>
      </c>
      <c r="C52" s="163" t="s">
        <v>4605</v>
      </c>
      <c r="D52" s="112" t="s">
        <v>4301</v>
      </c>
      <c r="E52" s="112" t="s">
        <v>4127</v>
      </c>
      <c r="F52" s="112" t="s">
        <v>1854</v>
      </c>
      <c r="G52" s="112" t="s">
        <v>4567</v>
      </c>
      <c r="H52" s="112" t="s">
        <v>4606</v>
      </c>
      <c r="I52" s="112" t="s">
        <v>176</v>
      </c>
      <c r="J52" s="112">
        <v>6241</v>
      </c>
      <c r="K52" s="112">
        <v>4064698533</v>
      </c>
      <c r="L52" s="112" t="s">
        <v>4476</v>
      </c>
      <c r="M52" s="115">
        <v>100</v>
      </c>
      <c r="N52" s="114">
        <v>44195</v>
      </c>
      <c r="O52" s="117">
        <v>16240</v>
      </c>
      <c r="P52" s="113" t="s">
        <v>1997</v>
      </c>
      <c r="Q52" s="112" t="s">
        <v>4512</v>
      </c>
    </row>
    <row r="53" spans="1:17" s="80" customFormat="1" ht="42.75" x14ac:dyDescent="0.2">
      <c r="A53" s="112">
        <v>51501</v>
      </c>
      <c r="B53" s="113">
        <v>46</v>
      </c>
      <c r="C53" s="163" t="s">
        <v>4806</v>
      </c>
      <c r="D53" s="112" t="s">
        <v>4807</v>
      </c>
      <c r="E53" s="112" t="s">
        <v>2169</v>
      </c>
      <c r="F53" s="112" t="s">
        <v>4808</v>
      </c>
      <c r="G53" s="112" t="s">
        <v>4809</v>
      </c>
      <c r="H53" s="112" t="s">
        <v>4810</v>
      </c>
      <c r="I53" s="112" t="s">
        <v>88</v>
      </c>
      <c r="J53" s="112">
        <v>7206</v>
      </c>
      <c r="K53" s="112">
        <v>4064975121</v>
      </c>
      <c r="L53" s="112" t="s">
        <v>4811</v>
      </c>
      <c r="M53" s="115" t="s">
        <v>3470</v>
      </c>
      <c r="N53" s="114">
        <v>44533</v>
      </c>
      <c r="O53" s="117">
        <v>56124.28</v>
      </c>
      <c r="P53" s="113" t="s">
        <v>3862</v>
      </c>
      <c r="Q53" s="112" t="s">
        <v>4512</v>
      </c>
    </row>
    <row r="54" spans="1:17" s="80" customFormat="1" ht="25.5" x14ac:dyDescent="0.2">
      <c r="A54" s="377" t="s">
        <v>4928</v>
      </c>
      <c r="B54" s="378"/>
      <c r="C54" s="378"/>
      <c r="D54" s="378"/>
      <c r="E54" s="378"/>
      <c r="F54" s="378"/>
      <c r="G54" s="378"/>
      <c r="H54" s="378"/>
      <c r="I54" s="378"/>
      <c r="J54" s="378"/>
      <c r="K54" s="378"/>
      <c r="L54" s="378"/>
      <c r="M54" s="378"/>
      <c r="N54" s="378"/>
      <c r="O54" s="378"/>
      <c r="P54" s="378"/>
      <c r="Q54" s="378"/>
    </row>
    <row r="55" spans="1:17" s="80" customFormat="1" ht="57" x14ac:dyDescent="0.2">
      <c r="A55" s="112">
        <v>51501</v>
      </c>
      <c r="B55" s="113">
        <v>47</v>
      </c>
      <c r="C55" s="163" t="s">
        <v>4607</v>
      </c>
      <c r="D55" s="112" t="s">
        <v>4572</v>
      </c>
      <c r="E55" s="112" t="s">
        <v>4127</v>
      </c>
      <c r="F55" s="112" t="s">
        <v>133</v>
      </c>
      <c r="G55" s="112" t="s">
        <v>4573</v>
      </c>
      <c r="H55" s="112" t="s">
        <v>4608</v>
      </c>
      <c r="I55" s="112" t="s">
        <v>4124</v>
      </c>
      <c r="J55" s="112">
        <v>6241</v>
      </c>
      <c r="K55" s="112">
        <v>4064698533</v>
      </c>
      <c r="L55" s="112" t="s">
        <v>4476</v>
      </c>
      <c r="M55" s="115">
        <v>100</v>
      </c>
      <c r="N55" s="114">
        <v>44195</v>
      </c>
      <c r="O55" s="117">
        <v>6960</v>
      </c>
      <c r="P55" s="113" t="s">
        <v>3862</v>
      </c>
      <c r="Q55" s="112" t="s">
        <v>4609</v>
      </c>
    </row>
    <row r="56" spans="1:17" s="80" customFormat="1" ht="57" x14ac:dyDescent="0.2">
      <c r="A56" s="112">
        <v>51501</v>
      </c>
      <c r="B56" s="113">
        <v>48</v>
      </c>
      <c r="C56" s="163" t="s">
        <v>4610</v>
      </c>
      <c r="D56" s="112" t="s">
        <v>4301</v>
      </c>
      <c r="E56" s="112" t="s">
        <v>4127</v>
      </c>
      <c r="F56" s="112" t="s">
        <v>1854</v>
      </c>
      <c r="G56" s="112" t="s">
        <v>4567</v>
      </c>
      <c r="H56" s="112" t="s">
        <v>4611</v>
      </c>
      <c r="I56" s="112" t="s">
        <v>176</v>
      </c>
      <c r="J56" s="112">
        <v>6241</v>
      </c>
      <c r="K56" s="112">
        <v>4064698533</v>
      </c>
      <c r="L56" s="112" t="s">
        <v>4476</v>
      </c>
      <c r="M56" s="115">
        <v>100</v>
      </c>
      <c r="N56" s="114">
        <v>44195</v>
      </c>
      <c r="O56" s="117">
        <v>16240</v>
      </c>
      <c r="P56" s="113" t="s">
        <v>3862</v>
      </c>
      <c r="Q56" s="112" t="s">
        <v>4609</v>
      </c>
    </row>
    <row r="57" spans="1:17" s="80" customFormat="1" ht="57" x14ac:dyDescent="0.2">
      <c r="A57" s="112">
        <v>51101</v>
      </c>
      <c r="B57" s="113">
        <v>49</v>
      </c>
      <c r="C57" s="163" t="s">
        <v>4514</v>
      </c>
      <c r="D57" s="112" t="s">
        <v>4490</v>
      </c>
      <c r="E57" s="112" t="s">
        <v>2167</v>
      </c>
      <c r="F57" s="112" t="s">
        <v>467</v>
      </c>
      <c r="G57" s="112"/>
      <c r="H57" s="112"/>
      <c r="I57" s="112" t="s">
        <v>3972</v>
      </c>
      <c r="J57" s="112">
        <v>6243</v>
      </c>
      <c r="K57" s="112">
        <v>4064698533</v>
      </c>
      <c r="L57" s="112" t="s">
        <v>4476</v>
      </c>
      <c r="M57" s="115">
        <v>99</v>
      </c>
      <c r="N57" s="114">
        <v>44195</v>
      </c>
      <c r="O57" s="117">
        <v>7116.6</v>
      </c>
      <c r="P57" s="113" t="s">
        <v>3862</v>
      </c>
      <c r="Q57" s="112" t="s">
        <v>4609</v>
      </c>
    </row>
    <row r="58" spans="1:17" s="80" customFormat="1" ht="69" customHeight="1" x14ac:dyDescent="0.2">
      <c r="A58" s="112">
        <v>51101</v>
      </c>
      <c r="B58" s="113">
        <v>50</v>
      </c>
      <c r="C58" s="163" t="s">
        <v>4515</v>
      </c>
      <c r="D58" s="112" t="s">
        <v>4479</v>
      </c>
      <c r="E58" s="112" t="s">
        <v>2167</v>
      </c>
      <c r="F58" s="112" t="s">
        <v>467</v>
      </c>
      <c r="G58" s="112" t="s">
        <v>4480</v>
      </c>
      <c r="H58" s="112"/>
      <c r="I58" s="112" t="s">
        <v>88</v>
      </c>
      <c r="J58" s="112">
        <v>6243</v>
      </c>
      <c r="K58" s="112">
        <v>4064698533</v>
      </c>
      <c r="L58" s="112" t="s">
        <v>4476</v>
      </c>
      <c r="M58" s="115" t="s">
        <v>1850</v>
      </c>
      <c r="N58" s="114">
        <v>44195</v>
      </c>
      <c r="O58" s="117">
        <v>2053.1999999999998</v>
      </c>
      <c r="P58" s="113" t="s">
        <v>26</v>
      </c>
      <c r="Q58" s="112" t="s">
        <v>4609</v>
      </c>
    </row>
    <row r="59" spans="1:17" ht="56.25" customHeight="1" x14ac:dyDescent="0.2">
      <c r="A59" s="112">
        <v>51101</v>
      </c>
      <c r="B59" s="113">
        <v>51</v>
      </c>
      <c r="C59" s="163" t="s">
        <v>4516</v>
      </c>
      <c r="D59" s="112" t="s">
        <v>4479</v>
      </c>
      <c r="E59" s="112" t="s">
        <v>2167</v>
      </c>
      <c r="F59" s="112" t="s">
        <v>467</v>
      </c>
      <c r="G59" s="112" t="s">
        <v>4480</v>
      </c>
      <c r="H59" s="112"/>
      <c r="I59" s="112" t="s">
        <v>88</v>
      </c>
      <c r="J59" s="112">
        <v>6243</v>
      </c>
      <c r="K59" s="112">
        <v>4064698533</v>
      </c>
      <c r="L59" s="112" t="s">
        <v>4476</v>
      </c>
      <c r="M59" s="115" t="s">
        <v>1850</v>
      </c>
      <c r="N59" s="114">
        <v>44195</v>
      </c>
      <c r="O59" s="117">
        <v>2053.1999999999998</v>
      </c>
      <c r="P59" s="113" t="s">
        <v>26</v>
      </c>
      <c r="Q59" s="112" t="s">
        <v>4609</v>
      </c>
    </row>
    <row r="60" spans="1:17" ht="57" x14ac:dyDescent="0.2">
      <c r="A60" s="112">
        <v>51101</v>
      </c>
      <c r="B60" s="113">
        <v>52</v>
      </c>
      <c r="C60" s="163" t="s">
        <v>4517</v>
      </c>
      <c r="D60" s="112" t="s">
        <v>4479</v>
      </c>
      <c r="E60" s="112" t="s">
        <v>2167</v>
      </c>
      <c r="F60" s="112" t="s">
        <v>467</v>
      </c>
      <c r="G60" s="112" t="s">
        <v>4480</v>
      </c>
      <c r="H60" s="112"/>
      <c r="I60" s="112" t="s">
        <v>88</v>
      </c>
      <c r="J60" s="112">
        <v>6243</v>
      </c>
      <c r="K60" s="112">
        <v>4064698533</v>
      </c>
      <c r="L60" s="112" t="s">
        <v>4476</v>
      </c>
      <c r="M60" s="115" t="s">
        <v>1850</v>
      </c>
      <c r="N60" s="114">
        <v>44195</v>
      </c>
      <c r="O60" s="117">
        <v>2053.1999999999998</v>
      </c>
      <c r="P60" s="113" t="s">
        <v>26</v>
      </c>
      <c r="Q60" s="112" t="s">
        <v>4609</v>
      </c>
    </row>
    <row r="61" spans="1:17" ht="57" x14ac:dyDescent="0.2">
      <c r="A61" s="112">
        <v>51101</v>
      </c>
      <c r="B61" s="113">
        <v>53</v>
      </c>
      <c r="C61" s="163" t="s">
        <v>4518</v>
      </c>
      <c r="D61" s="112" t="s">
        <v>4479</v>
      </c>
      <c r="E61" s="112" t="s">
        <v>2167</v>
      </c>
      <c r="F61" s="112" t="s">
        <v>467</v>
      </c>
      <c r="G61" s="112" t="s">
        <v>4480</v>
      </c>
      <c r="H61" s="112"/>
      <c r="I61" s="112" t="s">
        <v>88</v>
      </c>
      <c r="J61" s="112">
        <v>6243</v>
      </c>
      <c r="K61" s="112">
        <v>4064698533</v>
      </c>
      <c r="L61" s="112" t="s">
        <v>4476</v>
      </c>
      <c r="M61" s="115" t="s">
        <v>1850</v>
      </c>
      <c r="N61" s="114">
        <v>44195</v>
      </c>
      <c r="O61" s="117">
        <v>2053.1999999999998</v>
      </c>
      <c r="P61" s="113" t="s">
        <v>26</v>
      </c>
      <c r="Q61" s="112" t="s">
        <v>4609</v>
      </c>
    </row>
    <row r="62" spans="1:17" ht="57" x14ac:dyDescent="0.2">
      <c r="A62" s="112">
        <v>51101</v>
      </c>
      <c r="B62" s="113">
        <v>54</v>
      </c>
      <c r="C62" s="163" t="s">
        <v>5489</v>
      </c>
      <c r="D62" s="112" t="s">
        <v>5483</v>
      </c>
      <c r="E62" s="112" t="s">
        <v>2167</v>
      </c>
      <c r="F62" s="112" t="s">
        <v>5484</v>
      </c>
      <c r="G62" s="112"/>
      <c r="H62" s="112"/>
      <c r="I62" s="112" t="s">
        <v>88</v>
      </c>
      <c r="J62" s="112">
        <v>4694</v>
      </c>
      <c r="K62" s="112">
        <v>4067361592</v>
      </c>
      <c r="L62" s="112" t="s">
        <v>5474</v>
      </c>
      <c r="M62" s="115" t="s">
        <v>5475</v>
      </c>
      <c r="N62" s="114">
        <v>44854</v>
      </c>
      <c r="O62" s="117">
        <v>7302.77</v>
      </c>
      <c r="P62" s="113" t="s">
        <v>26</v>
      </c>
      <c r="Q62" s="112" t="s">
        <v>4609</v>
      </c>
    </row>
    <row r="63" spans="1:17" ht="57" x14ac:dyDescent="0.2">
      <c r="A63" s="112">
        <v>51101</v>
      </c>
      <c r="B63" s="113">
        <v>55</v>
      </c>
      <c r="C63" s="163" t="s">
        <v>5490</v>
      </c>
      <c r="D63" s="112" t="s">
        <v>5483</v>
      </c>
      <c r="E63" s="112" t="s">
        <v>2167</v>
      </c>
      <c r="F63" s="112" t="s">
        <v>5484</v>
      </c>
      <c r="G63" s="112"/>
      <c r="H63" s="112"/>
      <c r="I63" s="112" t="s">
        <v>88</v>
      </c>
      <c r="J63" s="112">
        <v>4694</v>
      </c>
      <c r="K63" s="112">
        <v>4067361592</v>
      </c>
      <c r="L63" s="112" t="s">
        <v>5474</v>
      </c>
      <c r="M63" s="115" t="s">
        <v>5475</v>
      </c>
      <c r="N63" s="114">
        <v>44854</v>
      </c>
      <c r="O63" s="117">
        <v>7302.77</v>
      </c>
      <c r="P63" s="113" t="s">
        <v>26</v>
      </c>
      <c r="Q63" s="112" t="s">
        <v>4609</v>
      </c>
    </row>
    <row r="64" spans="1:17" ht="57" x14ac:dyDescent="0.2">
      <c r="A64" s="112">
        <v>51101</v>
      </c>
      <c r="B64" s="113">
        <v>56</v>
      </c>
      <c r="C64" s="163" t="s">
        <v>5491</v>
      </c>
      <c r="D64" s="112" t="s">
        <v>5483</v>
      </c>
      <c r="E64" s="112" t="s">
        <v>2167</v>
      </c>
      <c r="F64" s="112" t="s">
        <v>5484</v>
      </c>
      <c r="G64" s="112"/>
      <c r="H64" s="112"/>
      <c r="I64" s="112" t="s">
        <v>88</v>
      </c>
      <c r="J64" s="112">
        <v>4694</v>
      </c>
      <c r="K64" s="112">
        <v>4067361592</v>
      </c>
      <c r="L64" s="112" t="s">
        <v>5474</v>
      </c>
      <c r="M64" s="115" t="s">
        <v>5475</v>
      </c>
      <c r="N64" s="114">
        <v>44854</v>
      </c>
      <c r="O64" s="117">
        <v>7302.77</v>
      </c>
      <c r="P64" s="113" t="s">
        <v>26</v>
      </c>
      <c r="Q64" s="112" t="s">
        <v>4609</v>
      </c>
    </row>
    <row r="65" spans="1:17" ht="75" customHeight="1" x14ac:dyDescent="0.2">
      <c r="A65" s="112">
        <v>51501</v>
      </c>
      <c r="B65" s="113">
        <v>57</v>
      </c>
      <c r="C65" s="163" t="s">
        <v>5507</v>
      </c>
      <c r="D65" s="112" t="s">
        <v>4308</v>
      </c>
      <c r="E65" s="112" t="s">
        <v>2167</v>
      </c>
      <c r="F65" s="112" t="s">
        <v>1980</v>
      </c>
      <c r="G65" s="112" t="s">
        <v>5539</v>
      </c>
      <c r="H65" s="112" t="s">
        <v>5541</v>
      </c>
      <c r="I65" s="112" t="s">
        <v>530</v>
      </c>
      <c r="J65" s="112">
        <v>4693</v>
      </c>
      <c r="K65" s="112">
        <v>4067361592</v>
      </c>
      <c r="L65" s="112" t="s">
        <v>5474</v>
      </c>
      <c r="M65" s="115" t="s">
        <v>5503</v>
      </c>
      <c r="N65" s="114">
        <v>44865</v>
      </c>
      <c r="O65" s="117">
        <v>57853.78</v>
      </c>
      <c r="P65" s="113" t="s">
        <v>26</v>
      </c>
      <c r="Q65" s="112" t="s">
        <v>4609</v>
      </c>
    </row>
    <row r="66" spans="1:17" ht="75" customHeight="1" x14ac:dyDescent="0.2">
      <c r="A66" s="112">
        <v>51501</v>
      </c>
      <c r="B66" s="113">
        <v>58</v>
      </c>
      <c r="C66" s="163" t="s">
        <v>5508</v>
      </c>
      <c r="D66" s="112" t="s">
        <v>4308</v>
      </c>
      <c r="E66" s="112" t="s">
        <v>2167</v>
      </c>
      <c r="F66" s="112" t="s">
        <v>1980</v>
      </c>
      <c r="G66" s="112" t="s">
        <v>5539</v>
      </c>
      <c r="H66" s="112" t="s">
        <v>5542</v>
      </c>
      <c r="I66" s="112" t="s">
        <v>530</v>
      </c>
      <c r="J66" s="112">
        <v>4693</v>
      </c>
      <c r="K66" s="112">
        <v>4067361592</v>
      </c>
      <c r="L66" s="112" t="s">
        <v>5474</v>
      </c>
      <c r="M66" s="115" t="s">
        <v>5503</v>
      </c>
      <c r="N66" s="114">
        <v>44865</v>
      </c>
      <c r="O66" s="117">
        <v>57853.78</v>
      </c>
      <c r="P66" s="113" t="s">
        <v>26</v>
      </c>
      <c r="Q66" s="112" t="s">
        <v>4609</v>
      </c>
    </row>
    <row r="67" spans="1:17" ht="75" customHeight="1" x14ac:dyDescent="0.2">
      <c r="A67" s="112">
        <v>51501</v>
      </c>
      <c r="B67" s="113">
        <v>59</v>
      </c>
      <c r="C67" s="163" t="s">
        <v>5509</v>
      </c>
      <c r="D67" s="112" t="s">
        <v>4308</v>
      </c>
      <c r="E67" s="112" t="s">
        <v>2167</v>
      </c>
      <c r="F67" s="112" t="s">
        <v>1980</v>
      </c>
      <c r="G67" s="112" t="s">
        <v>5539</v>
      </c>
      <c r="H67" s="112" t="s">
        <v>5543</v>
      </c>
      <c r="I67" s="112" t="s">
        <v>530</v>
      </c>
      <c r="J67" s="112">
        <v>4693</v>
      </c>
      <c r="K67" s="112">
        <v>4067361592</v>
      </c>
      <c r="L67" s="112" t="s">
        <v>5474</v>
      </c>
      <c r="M67" s="115" t="s">
        <v>5503</v>
      </c>
      <c r="N67" s="114">
        <v>44865</v>
      </c>
      <c r="O67" s="117">
        <v>57853.78</v>
      </c>
      <c r="P67" s="113" t="s">
        <v>26</v>
      </c>
      <c r="Q67" s="112" t="s">
        <v>4609</v>
      </c>
    </row>
    <row r="68" spans="1:17" ht="57" x14ac:dyDescent="0.2">
      <c r="A68" s="112"/>
      <c r="B68" s="113">
        <v>60</v>
      </c>
      <c r="C68" s="163" t="s">
        <v>5521</v>
      </c>
      <c r="D68" s="112" t="s">
        <v>4359</v>
      </c>
      <c r="E68" s="112" t="s">
        <v>2167</v>
      </c>
      <c r="F68" s="112" t="s">
        <v>550</v>
      </c>
      <c r="G68" s="112" t="s">
        <v>5548</v>
      </c>
      <c r="H68" s="112" t="s">
        <v>5550</v>
      </c>
      <c r="I68" s="112" t="s">
        <v>530</v>
      </c>
      <c r="J68" s="112">
        <v>4693</v>
      </c>
      <c r="K68" s="112">
        <v>4067361592</v>
      </c>
      <c r="L68" s="112" t="s">
        <v>5474</v>
      </c>
      <c r="M68" s="115" t="s">
        <v>5503</v>
      </c>
      <c r="N68" s="114">
        <v>44865</v>
      </c>
      <c r="O68" s="117">
        <v>11126.39</v>
      </c>
      <c r="P68" s="113" t="s">
        <v>26</v>
      </c>
      <c r="Q68" s="112" t="s">
        <v>4609</v>
      </c>
    </row>
    <row r="69" spans="1:17" ht="75" customHeight="1" x14ac:dyDescent="0.2">
      <c r="A69" s="112">
        <v>51501</v>
      </c>
      <c r="B69" s="113">
        <v>61</v>
      </c>
      <c r="C69" s="163" t="s">
        <v>5510</v>
      </c>
      <c r="D69" s="112" t="s">
        <v>384</v>
      </c>
      <c r="E69" s="112" t="s">
        <v>2167</v>
      </c>
      <c r="F69" s="112" t="s">
        <v>5512</v>
      </c>
      <c r="G69" s="112" t="s">
        <v>5546</v>
      </c>
      <c r="H69" s="112" t="s">
        <v>5545</v>
      </c>
      <c r="I69" s="112" t="s">
        <v>88</v>
      </c>
      <c r="J69" s="112">
        <v>4693</v>
      </c>
      <c r="K69" s="112">
        <v>4067361592</v>
      </c>
      <c r="L69" s="112" t="s">
        <v>5474</v>
      </c>
      <c r="M69" s="115" t="s">
        <v>5503</v>
      </c>
      <c r="N69" s="114">
        <v>44865</v>
      </c>
      <c r="O69" s="117">
        <v>12284.69</v>
      </c>
      <c r="P69" s="113" t="s">
        <v>26</v>
      </c>
      <c r="Q69" s="112" t="s">
        <v>4609</v>
      </c>
    </row>
    <row r="70" spans="1:17" ht="57" x14ac:dyDescent="0.2">
      <c r="A70" s="112">
        <v>51501</v>
      </c>
      <c r="B70" s="113">
        <v>62</v>
      </c>
      <c r="C70" s="163" t="s">
        <v>5522</v>
      </c>
      <c r="D70" s="112" t="s">
        <v>5523</v>
      </c>
      <c r="E70" s="112" t="s">
        <v>2167</v>
      </c>
      <c r="F70" s="112" t="s">
        <v>1980</v>
      </c>
      <c r="G70" s="112" t="s">
        <v>5553</v>
      </c>
      <c r="H70" s="112" t="s">
        <v>5552</v>
      </c>
      <c r="I70" s="112" t="s">
        <v>168</v>
      </c>
      <c r="J70" s="112">
        <v>4693</v>
      </c>
      <c r="K70" s="112">
        <v>4067361592</v>
      </c>
      <c r="L70" s="112" t="s">
        <v>5474</v>
      </c>
      <c r="M70" s="115" t="s">
        <v>5503</v>
      </c>
      <c r="N70" s="114">
        <v>44865</v>
      </c>
      <c r="O70" s="117">
        <v>42672.05</v>
      </c>
      <c r="P70" s="113" t="s">
        <v>26</v>
      </c>
      <c r="Q70" s="112" t="s">
        <v>4609</v>
      </c>
    </row>
    <row r="71" spans="1:17" ht="57" x14ac:dyDescent="0.2">
      <c r="A71" s="112">
        <v>51501</v>
      </c>
      <c r="B71" s="113">
        <v>63</v>
      </c>
      <c r="C71" s="163" t="s">
        <v>5505</v>
      </c>
      <c r="D71" s="112" t="s">
        <v>5523</v>
      </c>
      <c r="E71" s="112" t="s">
        <v>2167</v>
      </c>
      <c r="F71" s="112" t="s">
        <v>1980</v>
      </c>
      <c r="G71" s="112" t="s">
        <v>5553</v>
      </c>
      <c r="H71" s="112" t="s">
        <v>5551</v>
      </c>
      <c r="I71" s="112" t="s">
        <v>168</v>
      </c>
      <c r="J71" s="112">
        <v>4693</v>
      </c>
      <c r="K71" s="112">
        <v>4067361592</v>
      </c>
      <c r="L71" s="112" t="s">
        <v>5474</v>
      </c>
      <c r="M71" s="115" t="s">
        <v>5503</v>
      </c>
      <c r="N71" s="114">
        <v>44865</v>
      </c>
      <c r="O71" s="117">
        <v>42672.05</v>
      </c>
      <c r="P71" s="113" t="s">
        <v>26</v>
      </c>
      <c r="Q71" s="112" t="s">
        <v>4609</v>
      </c>
    </row>
    <row r="72" spans="1:17" ht="57" x14ac:dyDescent="0.2">
      <c r="A72" s="112">
        <v>51101</v>
      </c>
      <c r="B72" s="113">
        <v>64</v>
      </c>
      <c r="C72" s="163" t="s">
        <v>5532</v>
      </c>
      <c r="D72" s="112" t="s">
        <v>5524</v>
      </c>
      <c r="E72" s="112" t="s">
        <v>2167</v>
      </c>
      <c r="F72" s="112"/>
      <c r="G72" s="112"/>
      <c r="H72" s="112"/>
      <c r="I72" s="112"/>
      <c r="J72" s="112">
        <v>4694</v>
      </c>
      <c r="K72" s="112">
        <v>4067361592</v>
      </c>
      <c r="L72" s="112" t="s">
        <v>5474</v>
      </c>
      <c r="M72" s="115" t="s">
        <v>5475</v>
      </c>
      <c r="N72" s="114">
        <v>44854</v>
      </c>
      <c r="O72" s="117">
        <v>10358.799999999999</v>
      </c>
      <c r="P72" s="113" t="s">
        <v>26</v>
      </c>
      <c r="Q72" s="112" t="s">
        <v>4609</v>
      </c>
    </row>
    <row r="73" spans="1:17" ht="57" x14ac:dyDescent="0.2">
      <c r="A73" s="112">
        <v>51101</v>
      </c>
      <c r="B73" s="113">
        <v>65</v>
      </c>
      <c r="C73" s="163" t="s">
        <v>5533</v>
      </c>
      <c r="D73" s="112" t="s">
        <v>5524</v>
      </c>
      <c r="E73" s="112" t="s">
        <v>2167</v>
      </c>
      <c r="F73" s="112"/>
      <c r="G73" s="112"/>
      <c r="H73" s="112"/>
      <c r="I73" s="112"/>
      <c r="J73" s="112">
        <v>4694</v>
      </c>
      <c r="K73" s="112">
        <v>4067361592</v>
      </c>
      <c r="L73" s="112" t="s">
        <v>5474</v>
      </c>
      <c r="M73" s="115" t="s">
        <v>5475</v>
      </c>
      <c r="N73" s="114">
        <v>44854</v>
      </c>
      <c r="O73" s="117">
        <v>10358.799999999999</v>
      </c>
      <c r="P73" s="113" t="s">
        <v>26</v>
      </c>
      <c r="Q73" s="112" t="s">
        <v>4609</v>
      </c>
    </row>
    <row r="74" spans="1:17" ht="57" x14ac:dyDescent="0.2">
      <c r="A74" s="112">
        <v>51101</v>
      </c>
      <c r="B74" s="113">
        <v>66</v>
      </c>
      <c r="C74" s="163" t="s">
        <v>5534</v>
      </c>
      <c r="D74" s="112" t="s">
        <v>5524</v>
      </c>
      <c r="E74" s="112" t="s">
        <v>2167</v>
      </c>
      <c r="F74" s="112"/>
      <c r="G74" s="112"/>
      <c r="H74" s="112"/>
      <c r="I74" s="112"/>
      <c r="J74" s="112">
        <v>4694</v>
      </c>
      <c r="K74" s="112">
        <v>4067361592</v>
      </c>
      <c r="L74" s="112" t="s">
        <v>5474</v>
      </c>
      <c r="M74" s="115" t="s">
        <v>5475</v>
      </c>
      <c r="N74" s="114">
        <v>44854</v>
      </c>
      <c r="O74" s="117">
        <v>10358.799999999999</v>
      </c>
      <c r="P74" s="113" t="s">
        <v>26</v>
      </c>
      <c r="Q74" s="112" t="s">
        <v>4609</v>
      </c>
    </row>
    <row r="75" spans="1:17" x14ac:dyDescent="0.2">
      <c r="N75" s="281" t="s">
        <v>200</v>
      </c>
      <c r="O75" s="282">
        <f>SUM(O55:O74,O44:O53,O7:O42)</f>
        <v>898531.94</v>
      </c>
    </row>
    <row r="78" spans="1:17" x14ac:dyDescent="0.2">
      <c r="B78" s="1"/>
      <c r="D78"/>
      <c r="E78" s="1"/>
      <c r="J78"/>
      <c r="K78" s="37"/>
      <c r="L78"/>
      <c r="M78" s="1"/>
      <c r="N78" s="1"/>
      <c r="P78" s="5"/>
      <c r="Q78" s="49"/>
    </row>
    <row r="79" spans="1:17" x14ac:dyDescent="0.2">
      <c r="A79" s="28"/>
      <c r="B79" s="1"/>
      <c r="C79" s="28"/>
      <c r="D79" s="31"/>
      <c r="E79" s="30"/>
      <c r="F79" s="31"/>
      <c r="G79" s="31"/>
      <c r="H79" s="31"/>
      <c r="I79" s="31"/>
      <c r="J79" s="31"/>
      <c r="K79" s="31"/>
      <c r="L79" s="31"/>
      <c r="M79" s="55"/>
      <c r="N79" s="38"/>
      <c r="O79" s="30"/>
      <c r="P79" s="5"/>
      <c r="Q79" s="49"/>
    </row>
    <row r="80" spans="1:17" x14ac:dyDescent="0.2">
      <c r="B80" s="1"/>
      <c r="D80"/>
      <c r="E80" s="1"/>
      <c r="J80"/>
      <c r="K80" s="37"/>
      <c r="L80"/>
      <c r="M80" s="1"/>
      <c r="N80" s="1"/>
      <c r="P80" s="5"/>
      <c r="Q80" s="49"/>
    </row>
    <row r="81" spans="2:17" x14ac:dyDescent="0.2">
      <c r="B81" s="1"/>
      <c r="D81"/>
      <c r="E81" s="1"/>
      <c r="J81"/>
      <c r="K81" s="37"/>
      <c r="L81"/>
      <c r="M81" s="1"/>
      <c r="N81" s="1"/>
      <c r="P81" s="5"/>
      <c r="Q81" s="49"/>
    </row>
    <row r="82" spans="2:17" x14ac:dyDescent="0.2">
      <c r="B82" s="1"/>
      <c r="D82" t="s">
        <v>2201</v>
      </c>
      <c r="E82" s="1"/>
      <c r="J82"/>
      <c r="K82" s="37"/>
      <c r="L82"/>
      <c r="M82" s="1"/>
      <c r="N82" s="1"/>
      <c r="P82" s="5"/>
      <c r="Q82" s="49"/>
    </row>
    <row r="83" spans="2:17" x14ac:dyDescent="0.2">
      <c r="B83" s="1"/>
      <c r="D83"/>
      <c r="E83" s="1"/>
      <c r="J83"/>
      <c r="K83" s="37"/>
      <c r="L83"/>
      <c r="M83" s="1"/>
      <c r="N83" s="1"/>
      <c r="P83" s="5"/>
      <c r="Q83" s="49"/>
    </row>
    <row r="84" spans="2:17" x14ac:dyDescent="0.2">
      <c r="B84" s="1"/>
      <c r="D84"/>
      <c r="E84" s="1"/>
      <c r="J84"/>
      <c r="K84" s="37"/>
      <c r="L84"/>
      <c r="M84" s="1"/>
      <c r="N84" s="1"/>
      <c r="P84" s="5"/>
      <c r="Q84" s="49"/>
    </row>
    <row r="85" spans="2:17" x14ac:dyDescent="0.2">
      <c r="B85" s="1"/>
      <c r="D85"/>
      <c r="E85" s="1"/>
      <c r="J85"/>
      <c r="K85" s="37"/>
      <c r="L85"/>
      <c r="M85" s="1"/>
      <c r="N85" s="1"/>
      <c r="P85" s="5"/>
      <c r="Q85" s="49"/>
    </row>
  </sheetData>
  <autoFilter ref="B6:Q75" xr:uid="{00000000-0009-0000-0000-00000A000000}"/>
  <mergeCells count="969">
    <mergeCell ref="XDH5:XDX5"/>
    <mergeCell ref="XDY5:XEK5"/>
    <mergeCell ref="XAA5:XAQ5"/>
    <mergeCell ref="XAR5:XBH5"/>
    <mergeCell ref="XBI5:XBY5"/>
    <mergeCell ref="XBZ5:XCP5"/>
    <mergeCell ref="XCQ5:XDG5"/>
    <mergeCell ref="WWT5:WXJ5"/>
    <mergeCell ref="WXK5:WYA5"/>
    <mergeCell ref="WYB5:WYR5"/>
    <mergeCell ref="WYS5:WZI5"/>
    <mergeCell ref="WZJ5:WZZ5"/>
    <mergeCell ref="WTM5:WUC5"/>
    <mergeCell ref="WUD5:WUT5"/>
    <mergeCell ref="WUU5:WVK5"/>
    <mergeCell ref="WVL5:WWB5"/>
    <mergeCell ref="WWC5:WWS5"/>
    <mergeCell ref="WQF5:WQV5"/>
    <mergeCell ref="WQW5:WRM5"/>
    <mergeCell ref="WRN5:WSD5"/>
    <mergeCell ref="WSE5:WSU5"/>
    <mergeCell ref="WSV5:WTL5"/>
    <mergeCell ref="WMY5:WNO5"/>
    <mergeCell ref="WNP5:WOF5"/>
    <mergeCell ref="WOG5:WOW5"/>
    <mergeCell ref="WOX5:WPN5"/>
    <mergeCell ref="WPO5:WQE5"/>
    <mergeCell ref="WJR5:WKH5"/>
    <mergeCell ref="WKI5:WKY5"/>
    <mergeCell ref="WKZ5:WLP5"/>
    <mergeCell ref="WLQ5:WMG5"/>
    <mergeCell ref="WMH5:WMX5"/>
    <mergeCell ref="WGK5:WHA5"/>
    <mergeCell ref="WHB5:WHR5"/>
    <mergeCell ref="WHS5:WII5"/>
    <mergeCell ref="WIJ5:WIZ5"/>
    <mergeCell ref="WJA5:WJQ5"/>
    <mergeCell ref="WDD5:WDT5"/>
    <mergeCell ref="WDU5:WEK5"/>
    <mergeCell ref="WEL5:WFB5"/>
    <mergeCell ref="WFC5:WFS5"/>
    <mergeCell ref="WFT5:WGJ5"/>
    <mergeCell ref="VZW5:WAM5"/>
    <mergeCell ref="WAN5:WBD5"/>
    <mergeCell ref="WBE5:WBU5"/>
    <mergeCell ref="WBV5:WCL5"/>
    <mergeCell ref="WCM5:WDC5"/>
    <mergeCell ref="VWP5:VXF5"/>
    <mergeCell ref="VXG5:VXW5"/>
    <mergeCell ref="VXX5:VYN5"/>
    <mergeCell ref="VYO5:VZE5"/>
    <mergeCell ref="VZF5:VZV5"/>
    <mergeCell ref="VTI5:VTY5"/>
    <mergeCell ref="VTZ5:VUP5"/>
    <mergeCell ref="VUQ5:VVG5"/>
    <mergeCell ref="VVH5:VVX5"/>
    <mergeCell ref="VVY5:VWO5"/>
    <mergeCell ref="VQB5:VQR5"/>
    <mergeCell ref="VQS5:VRI5"/>
    <mergeCell ref="VRJ5:VRZ5"/>
    <mergeCell ref="VSA5:VSQ5"/>
    <mergeCell ref="VSR5:VTH5"/>
    <mergeCell ref="VMU5:VNK5"/>
    <mergeCell ref="VNL5:VOB5"/>
    <mergeCell ref="VOC5:VOS5"/>
    <mergeCell ref="VOT5:VPJ5"/>
    <mergeCell ref="VPK5:VQA5"/>
    <mergeCell ref="VJN5:VKD5"/>
    <mergeCell ref="VKE5:VKU5"/>
    <mergeCell ref="VKV5:VLL5"/>
    <mergeCell ref="VLM5:VMC5"/>
    <mergeCell ref="VMD5:VMT5"/>
    <mergeCell ref="VGG5:VGW5"/>
    <mergeCell ref="VGX5:VHN5"/>
    <mergeCell ref="VHO5:VIE5"/>
    <mergeCell ref="VIF5:VIV5"/>
    <mergeCell ref="VIW5:VJM5"/>
    <mergeCell ref="VCZ5:VDP5"/>
    <mergeCell ref="VDQ5:VEG5"/>
    <mergeCell ref="VEH5:VEX5"/>
    <mergeCell ref="VEY5:VFO5"/>
    <mergeCell ref="VFP5:VGF5"/>
    <mergeCell ref="UZS5:VAI5"/>
    <mergeCell ref="VAJ5:VAZ5"/>
    <mergeCell ref="VBA5:VBQ5"/>
    <mergeCell ref="VBR5:VCH5"/>
    <mergeCell ref="VCI5:VCY5"/>
    <mergeCell ref="UWL5:UXB5"/>
    <mergeCell ref="UXC5:UXS5"/>
    <mergeCell ref="UXT5:UYJ5"/>
    <mergeCell ref="UYK5:UZA5"/>
    <mergeCell ref="UZB5:UZR5"/>
    <mergeCell ref="UTE5:UTU5"/>
    <mergeCell ref="UTV5:UUL5"/>
    <mergeCell ref="UUM5:UVC5"/>
    <mergeCell ref="UVD5:UVT5"/>
    <mergeCell ref="UVU5:UWK5"/>
    <mergeCell ref="UPX5:UQN5"/>
    <mergeCell ref="UQO5:URE5"/>
    <mergeCell ref="URF5:URV5"/>
    <mergeCell ref="URW5:USM5"/>
    <mergeCell ref="USN5:UTD5"/>
    <mergeCell ref="UMQ5:UNG5"/>
    <mergeCell ref="UNH5:UNX5"/>
    <mergeCell ref="UNY5:UOO5"/>
    <mergeCell ref="UOP5:UPF5"/>
    <mergeCell ref="UPG5:UPW5"/>
    <mergeCell ref="UJJ5:UJZ5"/>
    <mergeCell ref="UKA5:UKQ5"/>
    <mergeCell ref="UKR5:ULH5"/>
    <mergeCell ref="ULI5:ULY5"/>
    <mergeCell ref="ULZ5:UMP5"/>
    <mergeCell ref="UGC5:UGS5"/>
    <mergeCell ref="UGT5:UHJ5"/>
    <mergeCell ref="UHK5:UIA5"/>
    <mergeCell ref="UIB5:UIR5"/>
    <mergeCell ref="UIS5:UJI5"/>
    <mergeCell ref="UCV5:UDL5"/>
    <mergeCell ref="UDM5:UEC5"/>
    <mergeCell ref="UED5:UET5"/>
    <mergeCell ref="UEU5:UFK5"/>
    <mergeCell ref="UFL5:UGB5"/>
    <mergeCell ref="TZO5:UAE5"/>
    <mergeCell ref="UAF5:UAV5"/>
    <mergeCell ref="UAW5:UBM5"/>
    <mergeCell ref="UBN5:UCD5"/>
    <mergeCell ref="UCE5:UCU5"/>
    <mergeCell ref="TWH5:TWX5"/>
    <mergeCell ref="TWY5:TXO5"/>
    <mergeCell ref="TXP5:TYF5"/>
    <mergeCell ref="TYG5:TYW5"/>
    <mergeCell ref="TYX5:TZN5"/>
    <mergeCell ref="TTA5:TTQ5"/>
    <mergeCell ref="TTR5:TUH5"/>
    <mergeCell ref="TUI5:TUY5"/>
    <mergeCell ref="TUZ5:TVP5"/>
    <mergeCell ref="TVQ5:TWG5"/>
    <mergeCell ref="TPT5:TQJ5"/>
    <mergeCell ref="TQK5:TRA5"/>
    <mergeCell ref="TRB5:TRR5"/>
    <mergeCell ref="TRS5:TSI5"/>
    <mergeCell ref="TSJ5:TSZ5"/>
    <mergeCell ref="TMM5:TNC5"/>
    <mergeCell ref="TND5:TNT5"/>
    <mergeCell ref="TNU5:TOK5"/>
    <mergeCell ref="TOL5:TPB5"/>
    <mergeCell ref="TPC5:TPS5"/>
    <mergeCell ref="TJF5:TJV5"/>
    <mergeCell ref="TJW5:TKM5"/>
    <mergeCell ref="TKN5:TLD5"/>
    <mergeCell ref="TLE5:TLU5"/>
    <mergeCell ref="TLV5:TML5"/>
    <mergeCell ref="TFY5:TGO5"/>
    <mergeCell ref="TGP5:THF5"/>
    <mergeCell ref="THG5:THW5"/>
    <mergeCell ref="THX5:TIN5"/>
    <mergeCell ref="TIO5:TJE5"/>
    <mergeCell ref="TCR5:TDH5"/>
    <mergeCell ref="TDI5:TDY5"/>
    <mergeCell ref="TDZ5:TEP5"/>
    <mergeCell ref="TEQ5:TFG5"/>
    <mergeCell ref="TFH5:TFX5"/>
    <mergeCell ref="SZK5:TAA5"/>
    <mergeCell ref="TAB5:TAR5"/>
    <mergeCell ref="TAS5:TBI5"/>
    <mergeCell ref="TBJ5:TBZ5"/>
    <mergeCell ref="TCA5:TCQ5"/>
    <mergeCell ref="SWD5:SWT5"/>
    <mergeCell ref="SWU5:SXK5"/>
    <mergeCell ref="SXL5:SYB5"/>
    <mergeCell ref="SYC5:SYS5"/>
    <mergeCell ref="SYT5:SZJ5"/>
    <mergeCell ref="SSW5:STM5"/>
    <mergeCell ref="STN5:SUD5"/>
    <mergeCell ref="SUE5:SUU5"/>
    <mergeCell ref="SUV5:SVL5"/>
    <mergeCell ref="SVM5:SWC5"/>
    <mergeCell ref="SPP5:SQF5"/>
    <mergeCell ref="SQG5:SQW5"/>
    <mergeCell ref="SQX5:SRN5"/>
    <mergeCell ref="SRO5:SSE5"/>
    <mergeCell ref="SSF5:SSV5"/>
    <mergeCell ref="SMI5:SMY5"/>
    <mergeCell ref="SMZ5:SNP5"/>
    <mergeCell ref="SNQ5:SOG5"/>
    <mergeCell ref="SOH5:SOX5"/>
    <mergeCell ref="SOY5:SPO5"/>
    <mergeCell ref="SJB5:SJR5"/>
    <mergeCell ref="SJS5:SKI5"/>
    <mergeCell ref="SKJ5:SKZ5"/>
    <mergeCell ref="SLA5:SLQ5"/>
    <mergeCell ref="SLR5:SMH5"/>
    <mergeCell ref="SFU5:SGK5"/>
    <mergeCell ref="SGL5:SHB5"/>
    <mergeCell ref="SHC5:SHS5"/>
    <mergeCell ref="SHT5:SIJ5"/>
    <mergeCell ref="SIK5:SJA5"/>
    <mergeCell ref="SCN5:SDD5"/>
    <mergeCell ref="SDE5:SDU5"/>
    <mergeCell ref="SDV5:SEL5"/>
    <mergeCell ref="SEM5:SFC5"/>
    <mergeCell ref="SFD5:SFT5"/>
    <mergeCell ref="RZG5:RZW5"/>
    <mergeCell ref="RZX5:SAN5"/>
    <mergeCell ref="SAO5:SBE5"/>
    <mergeCell ref="SBF5:SBV5"/>
    <mergeCell ref="SBW5:SCM5"/>
    <mergeCell ref="RVZ5:RWP5"/>
    <mergeCell ref="RWQ5:RXG5"/>
    <mergeCell ref="RXH5:RXX5"/>
    <mergeCell ref="RXY5:RYO5"/>
    <mergeCell ref="RYP5:RZF5"/>
    <mergeCell ref="RSS5:RTI5"/>
    <mergeCell ref="RTJ5:RTZ5"/>
    <mergeCell ref="RUA5:RUQ5"/>
    <mergeCell ref="RUR5:RVH5"/>
    <mergeCell ref="RVI5:RVY5"/>
    <mergeCell ref="RPL5:RQB5"/>
    <mergeCell ref="RQC5:RQS5"/>
    <mergeCell ref="RQT5:RRJ5"/>
    <mergeCell ref="RRK5:RSA5"/>
    <mergeCell ref="RSB5:RSR5"/>
    <mergeCell ref="RME5:RMU5"/>
    <mergeCell ref="RMV5:RNL5"/>
    <mergeCell ref="RNM5:ROC5"/>
    <mergeCell ref="ROD5:ROT5"/>
    <mergeCell ref="ROU5:RPK5"/>
    <mergeCell ref="RIX5:RJN5"/>
    <mergeCell ref="RJO5:RKE5"/>
    <mergeCell ref="RKF5:RKV5"/>
    <mergeCell ref="RKW5:RLM5"/>
    <mergeCell ref="RLN5:RMD5"/>
    <mergeCell ref="RFQ5:RGG5"/>
    <mergeCell ref="RGH5:RGX5"/>
    <mergeCell ref="RGY5:RHO5"/>
    <mergeCell ref="RHP5:RIF5"/>
    <mergeCell ref="RIG5:RIW5"/>
    <mergeCell ref="RCJ5:RCZ5"/>
    <mergeCell ref="RDA5:RDQ5"/>
    <mergeCell ref="RDR5:REH5"/>
    <mergeCell ref="REI5:REY5"/>
    <mergeCell ref="REZ5:RFP5"/>
    <mergeCell ref="QZC5:QZS5"/>
    <mergeCell ref="QZT5:RAJ5"/>
    <mergeCell ref="RAK5:RBA5"/>
    <mergeCell ref="RBB5:RBR5"/>
    <mergeCell ref="RBS5:RCI5"/>
    <mergeCell ref="QVV5:QWL5"/>
    <mergeCell ref="QWM5:QXC5"/>
    <mergeCell ref="QXD5:QXT5"/>
    <mergeCell ref="QXU5:QYK5"/>
    <mergeCell ref="QYL5:QZB5"/>
    <mergeCell ref="QSO5:QTE5"/>
    <mergeCell ref="QTF5:QTV5"/>
    <mergeCell ref="QTW5:QUM5"/>
    <mergeCell ref="QUN5:QVD5"/>
    <mergeCell ref="QVE5:QVU5"/>
    <mergeCell ref="QPH5:QPX5"/>
    <mergeCell ref="QPY5:QQO5"/>
    <mergeCell ref="QQP5:QRF5"/>
    <mergeCell ref="QRG5:QRW5"/>
    <mergeCell ref="QRX5:QSN5"/>
    <mergeCell ref="QMA5:QMQ5"/>
    <mergeCell ref="QMR5:QNH5"/>
    <mergeCell ref="QNI5:QNY5"/>
    <mergeCell ref="QNZ5:QOP5"/>
    <mergeCell ref="QOQ5:QPG5"/>
    <mergeCell ref="QIT5:QJJ5"/>
    <mergeCell ref="QJK5:QKA5"/>
    <mergeCell ref="QKB5:QKR5"/>
    <mergeCell ref="QKS5:QLI5"/>
    <mergeCell ref="QLJ5:QLZ5"/>
    <mergeCell ref="QFM5:QGC5"/>
    <mergeCell ref="QGD5:QGT5"/>
    <mergeCell ref="QGU5:QHK5"/>
    <mergeCell ref="QHL5:QIB5"/>
    <mergeCell ref="QIC5:QIS5"/>
    <mergeCell ref="QCF5:QCV5"/>
    <mergeCell ref="QCW5:QDM5"/>
    <mergeCell ref="QDN5:QED5"/>
    <mergeCell ref="QEE5:QEU5"/>
    <mergeCell ref="QEV5:QFL5"/>
    <mergeCell ref="PYY5:PZO5"/>
    <mergeCell ref="PZP5:QAF5"/>
    <mergeCell ref="QAG5:QAW5"/>
    <mergeCell ref="QAX5:QBN5"/>
    <mergeCell ref="QBO5:QCE5"/>
    <mergeCell ref="PVR5:PWH5"/>
    <mergeCell ref="PWI5:PWY5"/>
    <mergeCell ref="PWZ5:PXP5"/>
    <mergeCell ref="PXQ5:PYG5"/>
    <mergeCell ref="PYH5:PYX5"/>
    <mergeCell ref="PSK5:PTA5"/>
    <mergeCell ref="PTB5:PTR5"/>
    <mergeCell ref="PTS5:PUI5"/>
    <mergeCell ref="PUJ5:PUZ5"/>
    <mergeCell ref="PVA5:PVQ5"/>
    <mergeCell ref="PPD5:PPT5"/>
    <mergeCell ref="PPU5:PQK5"/>
    <mergeCell ref="PQL5:PRB5"/>
    <mergeCell ref="PRC5:PRS5"/>
    <mergeCell ref="PRT5:PSJ5"/>
    <mergeCell ref="PLW5:PMM5"/>
    <mergeCell ref="PMN5:PND5"/>
    <mergeCell ref="PNE5:PNU5"/>
    <mergeCell ref="PNV5:POL5"/>
    <mergeCell ref="POM5:PPC5"/>
    <mergeCell ref="PIP5:PJF5"/>
    <mergeCell ref="PJG5:PJW5"/>
    <mergeCell ref="PJX5:PKN5"/>
    <mergeCell ref="PKO5:PLE5"/>
    <mergeCell ref="PLF5:PLV5"/>
    <mergeCell ref="PFI5:PFY5"/>
    <mergeCell ref="PFZ5:PGP5"/>
    <mergeCell ref="PGQ5:PHG5"/>
    <mergeCell ref="PHH5:PHX5"/>
    <mergeCell ref="PHY5:PIO5"/>
    <mergeCell ref="PCB5:PCR5"/>
    <mergeCell ref="PCS5:PDI5"/>
    <mergeCell ref="PDJ5:PDZ5"/>
    <mergeCell ref="PEA5:PEQ5"/>
    <mergeCell ref="PER5:PFH5"/>
    <mergeCell ref="OYU5:OZK5"/>
    <mergeCell ref="OZL5:PAB5"/>
    <mergeCell ref="PAC5:PAS5"/>
    <mergeCell ref="PAT5:PBJ5"/>
    <mergeCell ref="PBK5:PCA5"/>
    <mergeCell ref="OVN5:OWD5"/>
    <mergeCell ref="OWE5:OWU5"/>
    <mergeCell ref="OWV5:OXL5"/>
    <mergeCell ref="OXM5:OYC5"/>
    <mergeCell ref="OYD5:OYT5"/>
    <mergeCell ref="OSG5:OSW5"/>
    <mergeCell ref="OSX5:OTN5"/>
    <mergeCell ref="OTO5:OUE5"/>
    <mergeCell ref="OUF5:OUV5"/>
    <mergeCell ref="OUW5:OVM5"/>
    <mergeCell ref="OOZ5:OPP5"/>
    <mergeCell ref="OPQ5:OQG5"/>
    <mergeCell ref="OQH5:OQX5"/>
    <mergeCell ref="OQY5:ORO5"/>
    <mergeCell ref="ORP5:OSF5"/>
    <mergeCell ref="OLS5:OMI5"/>
    <mergeCell ref="OMJ5:OMZ5"/>
    <mergeCell ref="ONA5:ONQ5"/>
    <mergeCell ref="ONR5:OOH5"/>
    <mergeCell ref="OOI5:OOY5"/>
    <mergeCell ref="OIL5:OJB5"/>
    <mergeCell ref="OJC5:OJS5"/>
    <mergeCell ref="OJT5:OKJ5"/>
    <mergeCell ref="OKK5:OLA5"/>
    <mergeCell ref="OLB5:OLR5"/>
    <mergeCell ref="OFE5:OFU5"/>
    <mergeCell ref="OFV5:OGL5"/>
    <mergeCell ref="OGM5:OHC5"/>
    <mergeCell ref="OHD5:OHT5"/>
    <mergeCell ref="OHU5:OIK5"/>
    <mergeCell ref="OBX5:OCN5"/>
    <mergeCell ref="OCO5:ODE5"/>
    <mergeCell ref="ODF5:ODV5"/>
    <mergeCell ref="ODW5:OEM5"/>
    <mergeCell ref="OEN5:OFD5"/>
    <mergeCell ref="NYQ5:NZG5"/>
    <mergeCell ref="NZH5:NZX5"/>
    <mergeCell ref="NZY5:OAO5"/>
    <mergeCell ref="OAP5:OBF5"/>
    <mergeCell ref="OBG5:OBW5"/>
    <mergeCell ref="NVJ5:NVZ5"/>
    <mergeCell ref="NWA5:NWQ5"/>
    <mergeCell ref="NWR5:NXH5"/>
    <mergeCell ref="NXI5:NXY5"/>
    <mergeCell ref="NXZ5:NYP5"/>
    <mergeCell ref="NSC5:NSS5"/>
    <mergeCell ref="NST5:NTJ5"/>
    <mergeCell ref="NTK5:NUA5"/>
    <mergeCell ref="NUB5:NUR5"/>
    <mergeCell ref="NUS5:NVI5"/>
    <mergeCell ref="NOV5:NPL5"/>
    <mergeCell ref="NPM5:NQC5"/>
    <mergeCell ref="NQD5:NQT5"/>
    <mergeCell ref="NQU5:NRK5"/>
    <mergeCell ref="NRL5:NSB5"/>
    <mergeCell ref="NLO5:NME5"/>
    <mergeCell ref="NMF5:NMV5"/>
    <mergeCell ref="NMW5:NNM5"/>
    <mergeCell ref="NNN5:NOD5"/>
    <mergeCell ref="NOE5:NOU5"/>
    <mergeCell ref="NIH5:NIX5"/>
    <mergeCell ref="NIY5:NJO5"/>
    <mergeCell ref="NJP5:NKF5"/>
    <mergeCell ref="NKG5:NKW5"/>
    <mergeCell ref="NKX5:NLN5"/>
    <mergeCell ref="NFA5:NFQ5"/>
    <mergeCell ref="NFR5:NGH5"/>
    <mergeCell ref="NGI5:NGY5"/>
    <mergeCell ref="NGZ5:NHP5"/>
    <mergeCell ref="NHQ5:NIG5"/>
    <mergeCell ref="NBT5:NCJ5"/>
    <mergeCell ref="NCK5:NDA5"/>
    <mergeCell ref="NDB5:NDR5"/>
    <mergeCell ref="NDS5:NEI5"/>
    <mergeCell ref="NEJ5:NEZ5"/>
    <mergeCell ref="MYM5:MZC5"/>
    <mergeCell ref="MZD5:MZT5"/>
    <mergeCell ref="MZU5:NAK5"/>
    <mergeCell ref="NAL5:NBB5"/>
    <mergeCell ref="NBC5:NBS5"/>
    <mergeCell ref="MVF5:MVV5"/>
    <mergeCell ref="MVW5:MWM5"/>
    <mergeCell ref="MWN5:MXD5"/>
    <mergeCell ref="MXE5:MXU5"/>
    <mergeCell ref="MXV5:MYL5"/>
    <mergeCell ref="MRY5:MSO5"/>
    <mergeCell ref="MSP5:MTF5"/>
    <mergeCell ref="MTG5:MTW5"/>
    <mergeCell ref="MTX5:MUN5"/>
    <mergeCell ref="MUO5:MVE5"/>
    <mergeCell ref="MOR5:MPH5"/>
    <mergeCell ref="MPI5:MPY5"/>
    <mergeCell ref="MPZ5:MQP5"/>
    <mergeCell ref="MQQ5:MRG5"/>
    <mergeCell ref="MRH5:MRX5"/>
    <mergeCell ref="MLK5:MMA5"/>
    <mergeCell ref="MMB5:MMR5"/>
    <mergeCell ref="MMS5:MNI5"/>
    <mergeCell ref="MNJ5:MNZ5"/>
    <mergeCell ref="MOA5:MOQ5"/>
    <mergeCell ref="MID5:MIT5"/>
    <mergeCell ref="MIU5:MJK5"/>
    <mergeCell ref="MJL5:MKB5"/>
    <mergeCell ref="MKC5:MKS5"/>
    <mergeCell ref="MKT5:MLJ5"/>
    <mergeCell ref="MEW5:MFM5"/>
    <mergeCell ref="MFN5:MGD5"/>
    <mergeCell ref="MGE5:MGU5"/>
    <mergeCell ref="MGV5:MHL5"/>
    <mergeCell ref="MHM5:MIC5"/>
    <mergeCell ref="MBP5:MCF5"/>
    <mergeCell ref="MCG5:MCW5"/>
    <mergeCell ref="MCX5:MDN5"/>
    <mergeCell ref="MDO5:MEE5"/>
    <mergeCell ref="MEF5:MEV5"/>
    <mergeCell ref="LYI5:LYY5"/>
    <mergeCell ref="LYZ5:LZP5"/>
    <mergeCell ref="LZQ5:MAG5"/>
    <mergeCell ref="MAH5:MAX5"/>
    <mergeCell ref="MAY5:MBO5"/>
    <mergeCell ref="LVB5:LVR5"/>
    <mergeCell ref="LVS5:LWI5"/>
    <mergeCell ref="LWJ5:LWZ5"/>
    <mergeCell ref="LXA5:LXQ5"/>
    <mergeCell ref="LXR5:LYH5"/>
    <mergeCell ref="LRU5:LSK5"/>
    <mergeCell ref="LSL5:LTB5"/>
    <mergeCell ref="LTC5:LTS5"/>
    <mergeCell ref="LTT5:LUJ5"/>
    <mergeCell ref="LUK5:LVA5"/>
    <mergeCell ref="LON5:LPD5"/>
    <mergeCell ref="LPE5:LPU5"/>
    <mergeCell ref="LPV5:LQL5"/>
    <mergeCell ref="LQM5:LRC5"/>
    <mergeCell ref="LRD5:LRT5"/>
    <mergeCell ref="LLG5:LLW5"/>
    <mergeCell ref="LLX5:LMN5"/>
    <mergeCell ref="LMO5:LNE5"/>
    <mergeCell ref="LNF5:LNV5"/>
    <mergeCell ref="LNW5:LOM5"/>
    <mergeCell ref="LHZ5:LIP5"/>
    <mergeCell ref="LIQ5:LJG5"/>
    <mergeCell ref="LJH5:LJX5"/>
    <mergeCell ref="LJY5:LKO5"/>
    <mergeCell ref="LKP5:LLF5"/>
    <mergeCell ref="LES5:LFI5"/>
    <mergeCell ref="LFJ5:LFZ5"/>
    <mergeCell ref="LGA5:LGQ5"/>
    <mergeCell ref="LGR5:LHH5"/>
    <mergeCell ref="LHI5:LHY5"/>
    <mergeCell ref="LBL5:LCB5"/>
    <mergeCell ref="LCC5:LCS5"/>
    <mergeCell ref="LCT5:LDJ5"/>
    <mergeCell ref="LDK5:LEA5"/>
    <mergeCell ref="LEB5:LER5"/>
    <mergeCell ref="KYE5:KYU5"/>
    <mergeCell ref="KYV5:KZL5"/>
    <mergeCell ref="KZM5:LAC5"/>
    <mergeCell ref="LAD5:LAT5"/>
    <mergeCell ref="LAU5:LBK5"/>
    <mergeCell ref="KUX5:KVN5"/>
    <mergeCell ref="KVO5:KWE5"/>
    <mergeCell ref="KWF5:KWV5"/>
    <mergeCell ref="KWW5:KXM5"/>
    <mergeCell ref="KXN5:KYD5"/>
    <mergeCell ref="KRQ5:KSG5"/>
    <mergeCell ref="KSH5:KSX5"/>
    <mergeCell ref="KSY5:KTO5"/>
    <mergeCell ref="KTP5:KUF5"/>
    <mergeCell ref="KUG5:KUW5"/>
    <mergeCell ref="KOJ5:KOZ5"/>
    <mergeCell ref="KPA5:KPQ5"/>
    <mergeCell ref="KPR5:KQH5"/>
    <mergeCell ref="KQI5:KQY5"/>
    <mergeCell ref="KQZ5:KRP5"/>
    <mergeCell ref="KLC5:KLS5"/>
    <mergeCell ref="KLT5:KMJ5"/>
    <mergeCell ref="KMK5:KNA5"/>
    <mergeCell ref="KNB5:KNR5"/>
    <mergeCell ref="KNS5:KOI5"/>
    <mergeCell ref="KHV5:KIL5"/>
    <mergeCell ref="KIM5:KJC5"/>
    <mergeCell ref="KJD5:KJT5"/>
    <mergeCell ref="KJU5:KKK5"/>
    <mergeCell ref="KKL5:KLB5"/>
    <mergeCell ref="KEO5:KFE5"/>
    <mergeCell ref="KFF5:KFV5"/>
    <mergeCell ref="KFW5:KGM5"/>
    <mergeCell ref="KGN5:KHD5"/>
    <mergeCell ref="KHE5:KHU5"/>
    <mergeCell ref="KBH5:KBX5"/>
    <mergeCell ref="KBY5:KCO5"/>
    <mergeCell ref="KCP5:KDF5"/>
    <mergeCell ref="KDG5:KDW5"/>
    <mergeCell ref="KDX5:KEN5"/>
    <mergeCell ref="JYA5:JYQ5"/>
    <mergeCell ref="JYR5:JZH5"/>
    <mergeCell ref="JZI5:JZY5"/>
    <mergeCell ref="JZZ5:KAP5"/>
    <mergeCell ref="KAQ5:KBG5"/>
    <mergeCell ref="JUT5:JVJ5"/>
    <mergeCell ref="JVK5:JWA5"/>
    <mergeCell ref="JWB5:JWR5"/>
    <mergeCell ref="JWS5:JXI5"/>
    <mergeCell ref="JXJ5:JXZ5"/>
    <mergeCell ref="JRM5:JSC5"/>
    <mergeCell ref="JSD5:JST5"/>
    <mergeCell ref="JSU5:JTK5"/>
    <mergeCell ref="JTL5:JUB5"/>
    <mergeCell ref="JUC5:JUS5"/>
    <mergeCell ref="JOF5:JOV5"/>
    <mergeCell ref="JOW5:JPM5"/>
    <mergeCell ref="JPN5:JQD5"/>
    <mergeCell ref="JQE5:JQU5"/>
    <mergeCell ref="JQV5:JRL5"/>
    <mergeCell ref="JKY5:JLO5"/>
    <mergeCell ref="JLP5:JMF5"/>
    <mergeCell ref="JMG5:JMW5"/>
    <mergeCell ref="JMX5:JNN5"/>
    <mergeCell ref="JNO5:JOE5"/>
    <mergeCell ref="JHR5:JIH5"/>
    <mergeCell ref="JII5:JIY5"/>
    <mergeCell ref="JIZ5:JJP5"/>
    <mergeCell ref="JJQ5:JKG5"/>
    <mergeCell ref="JKH5:JKX5"/>
    <mergeCell ref="JEK5:JFA5"/>
    <mergeCell ref="JFB5:JFR5"/>
    <mergeCell ref="JFS5:JGI5"/>
    <mergeCell ref="JGJ5:JGZ5"/>
    <mergeCell ref="JHA5:JHQ5"/>
    <mergeCell ref="JBD5:JBT5"/>
    <mergeCell ref="JBU5:JCK5"/>
    <mergeCell ref="JCL5:JDB5"/>
    <mergeCell ref="JDC5:JDS5"/>
    <mergeCell ref="JDT5:JEJ5"/>
    <mergeCell ref="IXW5:IYM5"/>
    <mergeCell ref="IYN5:IZD5"/>
    <mergeCell ref="IZE5:IZU5"/>
    <mergeCell ref="IZV5:JAL5"/>
    <mergeCell ref="JAM5:JBC5"/>
    <mergeCell ref="IUP5:IVF5"/>
    <mergeCell ref="IVG5:IVW5"/>
    <mergeCell ref="IVX5:IWN5"/>
    <mergeCell ref="IWO5:IXE5"/>
    <mergeCell ref="IXF5:IXV5"/>
    <mergeCell ref="IRI5:IRY5"/>
    <mergeCell ref="IRZ5:ISP5"/>
    <mergeCell ref="ISQ5:ITG5"/>
    <mergeCell ref="ITH5:ITX5"/>
    <mergeCell ref="ITY5:IUO5"/>
    <mergeCell ref="IOB5:IOR5"/>
    <mergeCell ref="IOS5:IPI5"/>
    <mergeCell ref="IPJ5:IPZ5"/>
    <mergeCell ref="IQA5:IQQ5"/>
    <mergeCell ref="IQR5:IRH5"/>
    <mergeCell ref="IKU5:ILK5"/>
    <mergeCell ref="ILL5:IMB5"/>
    <mergeCell ref="IMC5:IMS5"/>
    <mergeCell ref="IMT5:INJ5"/>
    <mergeCell ref="INK5:IOA5"/>
    <mergeCell ref="IHN5:IID5"/>
    <mergeCell ref="IIE5:IIU5"/>
    <mergeCell ref="IIV5:IJL5"/>
    <mergeCell ref="IJM5:IKC5"/>
    <mergeCell ref="IKD5:IKT5"/>
    <mergeCell ref="IEG5:IEW5"/>
    <mergeCell ref="IEX5:IFN5"/>
    <mergeCell ref="IFO5:IGE5"/>
    <mergeCell ref="IGF5:IGV5"/>
    <mergeCell ref="IGW5:IHM5"/>
    <mergeCell ref="IAZ5:IBP5"/>
    <mergeCell ref="IBQ5:ICG5"/>
    <mergeCell ref="ICH5:ICX5"/>
    <mergeCell ref="ICY5:IDO5"/>
    <mergeCell ref="IDP5:IEF5"/>
    <mergeCell ref="HXS5:HYI5"/>
    <mergeCell ref="HYJ5:HYZ5"/>
    <mergeCell ref="HZA5:HZQ5"/>
    <mergeCell ref="HZR5:IAH5"/>
    <mergeCell ref="IAI5:IAY5"/>
    <mergeCell ref="HUL5:HVB5"/>
    <mergeCell ref="HVC5:HVS5"/>
    <mergeCell ref="HVT5:HWJ5"/>
    <mergeCell ref="HWK5:HXA5"/>
    <mergeCell ref="HXB5:HXR5"/>
    <mergeCell ref="HRE5:HRU5"/>
    <mergeCell ref="HRV5:HSL5"/>
    <mergeCell ref="HSM5:HTC5"/>
    <mergeCell ref="HTD5:HTT5"/>
    <mergeCell ref="HTU5:HUK5"/>
    <mergeCell ref="HNX5:HON5"/>
    <mergeCell ref="HOO5:HPE5"/>
    <mergeCell ref="HPF5:HPV5"/>
    <mergeCell ref="HPW5:HQM5"/>
    <mergeCell ref="HQN5:HRD5"/>
    <mergeCell ref="HKQ5:HLG5"/>
    <mergeCell ref="HLH5:HLX5"/>
    <mergeCell ref="HLY5:HMO5"/>
    <mergeCell ref="HMP5:HNF5"/>
    <mergeCell ref="HNG5:HNW5"/>
    <mergeCell ref="HHJ5:HHZ5"/>
    <mergeCell ref="HIA5:HIQ5"/>
    <mergeCell ref="HIR5:HJH5"/>
    <mergeCell ref="HJI5:HJY5"/>
    <mergeCell ref="HJZ5:HKP5"/>
    <mergeCell ref="HEC5:HES5"/>
    <mergeCell ref="HET5:HFJ5"/>
    <mergeCell ref="HFK5:HGA5"/>
    <mergeCell ref="HGB5:HGR5"/>
    <mergeCell ref="HGS5:HHI5"/>
    <mergeCell ref="HAV5:HBL5"/>
    <mergeCell ref="HBM5:HCC5"/>
    <mergeCell ref="HCD5:HCT5"/>
    <mergeCell ref="HCU5:HDK5"/>
    <mergeCell ref="HDL5:HEB5"/>
    <mergeCell ref="GXO5:GYE5"/>
    <mergeCell ref="GYF5:GYV5"/>
    <mergeCell ref="GYW5:GZM5"/>
    <mergeCell ref="GZN5:HAD5"/>
    <mergeCell ref="HAE5:HAU5"/>
    <mergeCell ref="GUH5:GUX5"/>
    <mergeCell ref="GUY5:GVO5"/>
    <mergeCell ref="GVP5:GWF5"/>
    <mergeCell ref="GWG5:GWW5"/>
    <mergeCell ref="GWX5:GXN5"/>
    <mergeCell ref="GRA5:GRQ5"/>
    <mergeCell ref="GRR5:GSH5"/>
    <mergeCell ref="GSI5:GSY5"/>
    <mergeCell ref="GSZ5:GTP5"/>
    <mergeCell ref="GTQ5:GUG5"/>
    <mergeCell ref="GNT5:GOJ5"/>
    <mergeCell ref="GOK5:GPA5"/>
    <mergeCell ref="GPB5:GPR5"/>
    <mergeCell ref="GPS5:GQI5"/>
    <mergeCell ref="GQJ5:GQZ5"/>
    <mergeCell ref="GKM5:GLC5"/>
    <mergeCell ref="GLD5:GLT5"/>
    <mergeCell ref="GLU5:GMK5"/>
    <mergeCell ref="GML5:GNB5"/>
    <mergeCell ref="GNC5:GNS5"/>
    <mergeCell ref="GHF5:GHV5"/>
    <mergeCell ref="GHW5:GIM5"/>
    <mergeCell ref="GIN5:GJD5"/>
    <mergeCell ref="GJE5:GJU5"/>
    <mergeCell ref="GJV5:GKL5"/>
    <mergeCell ref="GDY5:GEO5"/>
    <mergeCell ref="GEP5:GFF5"/>
    <mergeCell ref="GFG5:GFW5"/>
    <mergeCell ref="GFX5:GGN5"/>
    <mergeCell ref="GGO5:GHE5"/>
    <mergeCell ref="GAR5:GBH5"/>
    <mergeCell ref="GBI5:GBY5"/>
    <mergeCell ref="GBZ5:GCP5"/>
    <mergeCell ref="GCQ5:GDG5"/>
    <mergeCell ref="GDH5:GDX5"/>
    <mergeCell ref="FXK5:FYA5"/>
    <mergeCell ref="FYB5:FYR5"/>
    <mergeCell ref="FYS5:FZI5"/>
    <mergeCell ref="FZJ5:FZZ5"/>
    <mergeCell ref="GAA5:GAQ5"/>
    <mergeCell ref="FUD5:FUT5"/>
    <mergeCell ref="FUU5:FVK5"/>
    <mergeCell ref="FVL5:FWB5"/>
    <mergeCell ref="FWC5:FWS5"/>
    <mergeCell ref="FWT5:FXJ5"/>
    <mergeCell ref="FQW5:FRM5"/>
    <mergeCell ref="FRN5:FSD5"/>
    <mergeCell ref="FSE5:FSU5"/>
    <mergeCell ref="FSV5:FTL5"/>
    <mergeCell ref="FTM5:FUC5"/>
    <mergeCell ref="FNP5:FOF5"/>
    <mergeCell ref="FOG5:FOW5"/>
    <mergeCell ref="FOX5:FPN5"/>
    <mergeCell ref="FPO5:FQE5"/>
    <mergeCell ref="FQF5:FQV5"/>
    <mergeCell ref="FKI5:FKY5"/>
    <mergeCell ref="FKZ5:FLP5"/>
    <mergeCell ref="FLQ5:FMG5"/>
    <mergeCell ref="FMH5:FMX5"/>
    <mergeCell ref="FMY5:FNO5"/>
    <mergeCell ref="FHB5:FHR5"/>
    <mergeCell ref="FHS5:FII5"/>
    <mergeCell ref="FIJ5:FIZ5"/>
    <mergeCell ref="FJA5:FJQ5"/>
    <mergeCell ref="FJR5:FKH5"/>
    <mergeCell ref="FDU5:FEK5"/>
    <mergeCell ref="FEL5:FFB5"/>
    <mergeCell ref="FFC5:FFS5"/>
    <mergeCell ref="FFT5:FGJ5"/>
    <mergeCell ref="FGK5:FHA5"/>
    <mergeCell ref="FAN5:FBD5"/>
    <mergeCell ref="FBE5:FBU5"/>
    <mergeCell ref="FBV5:FCL5"/>
    <mergeCell ref="FCM5:FDC5"/>
    <mergeCell ref="FDD5:FDT5"/>
    <mergeCell ref="EXG5:EXW5"/>
    <mergeCell ref="EXX5:EYN5"/>
    <mergeCell ref="EYO5:EZE5"/>
    <mergeCell ref="EZF5:EZV5"/>
    <mergeCell ref="EZW5:FAM5"/>
    <mergeCell ref="ETZ5:EUP5"/>
    <mergeCell ref="EUQ5:EVG5"/>
    <mergeCell ref="EVH5:EVX5"/>
    <mergeCell ref="EVY5:EWO5"/>
    <mergeCell ref="EWP5:EXF5"/>
    <mergeCell ref="EQS5:ERI5"/>
    <mergeCell ref="ERJ5:ERZ5"/>
    <mergeCell ref="ESA5:ESQ5"/>
    <mergeCell ref="ESR5:ETH5"/>
    <mergeCell ref="ETI5:ETY5"/>
    <mergeCell ref="ENL5:EOB5"/>
    <mergeCell ref="EOC5:EOS5"/>
    <mergeCell ref="EOT5:EPJ5"/>
    <mergeCell ref="EPK5:EQA5"/>
    <mergeCell ref="EQB5:EQR5"/>
    <mergeCell ref="EKE5:EKU5"/>
    <mergeCell ref="EKV5:ELL5"/>
    <mergeCell ref="ELM5:EMC5"/>
    <mergeCell ref="EMD5:EMT5"/>
    <mergeCell ref="EMU5:ENK5"/>
    <mergeCell ref="EGX5:EHN5"/>
    <mergeCell ref="EHO5:EIE5"/>
    <mergeCell ref="EIF5:EIV5"/>
    <mergeCell ref="EIW5:EJM5"/>
    <mergeCell ref="EJN5:EKD5"/>
    <mergeCell ref="EDQ5:EEG5"/>
    <mergeCell ref="EEH5:EEX5"/>
    <mergeCell ref="EEY5:EFO5"/>
    <mergeCell ref="EFP5:EGF5"/>
    <mergeCell ref="EGG5:EGW5"/>
    <mergeCell ref="EAJ5:EAZ5"/>
    <mergeCell ref="EBA5:EBQ5"/>
    <mergeCell ref="EBR5:ECH5"/>
    <mergeCell ref="ECI5:ECY5"/>
    <mergeCell ref="ECZ5:EDP5"/>
    <mergeCell ref="DXC5:DXS5"/>
    <mergeCell ref="DXT5:DYJ5"/>
    <mergeCell ref="DYK5:DZA5"/>
    <mergeCell ref="DZB5:DZR5"/>
    <mergeCell ref="DZS5:EAI5"/>
    <mergeCell ref="DTV5:DUL5"/>
    <mergeCell ref="DUM5:DVC5"/>
    <mergeCell ref="DVD5:DVT5"/>
    <mergeCell ref="DVU5:DWK5"/>
    <mergeCell ref="DWL5:DXB5"/>
    <mergeCell ref="DQO5:DRE5"/>
    <mergeCell ref="DRF5:DRV5"/>
    <mergeCell ref="DRW5:DSM5"/>
    <mergeCell ref="DSN5:DTD5"/>
    <mergeCell ref="DTE5:DTU5"/>
    <mergeCell ref="DNH5:DNX5"/>
    <mergeCell ref="DNY5:DOO5"/>
    <mergeCell ref="DOP5:DPF5"/>
    <mergeCell ref="DPG5:DPW5"/>
    <mergeCell ref="DPX5:DQN5"/>
    <mergeCell ref="DKA5:DKQ5"/>
    <mergeCell ref="DKR5:DLH5"/>
    <mergeCell ref="DLI5:DLY5"/>
    <mergeCell ref="DLZ5:DMP5"/>
    <mergeCell ref="DMQ5:DNG5"/>
    <mergeCell ref="DGT5:DHJ5"/>
    <mergeCell ref="DHK5:DIA5"/>
    <mergeCell ref="DIB5:DIR5"/>
    <mergeCell ref="DIS5:DJI5"/>
    <mergeCell ref="DJJ5:DJZ5"/>
    <mergeCell ref="DDM5:DEC5"/>
    <mergeCell ref="DED5:DET5"/>
    <mergeCell ref="DEU5:DFK5"/>
    <mergeCell ref="DFL5:DGB5"/>
    <mergeCell ref="DGC5:DGS5"/>
    <mergeCell ref="DAF5:DAV5"/>
    <mergeCell ref="DAW5:DBM5"/>
    <mergeCell ref="DBN5:DCD5"/>
    <mergeCell ref="DCE5:DCU5"/>
    <mergeCell ref="DCV5:DDL5"/>
    <mergeCell ref="CWY5:CXO5"/>
    <mergeCell ref="CXP5:CYF5"/>
    <mergeCell ref="CYG5:CYW5"/>
    <mergeCell ref="CYX5:CZN5"/>
    <mergeCell ref="CZO5:DAE5"/>
    <mergeCell ref="CTR5:CUH5"/>
    <mergeCell ref="CUI5:CUY5"/>
    <mergeCell ref="CUZ5:CVP5"/>
    <mergeCell ref="CVQ5:CWG5"/>
    <mergeCell ref="CWH5:CWX5"/>
    <mergeCell ref="CQK5:CRA5"/>
    <mergeCell ref="CRB5:CRR5"/>
    <mergeCell ref="CRS5:CSI5"/>
    <mergeCell ref="CSJ5:CSZ5"/>
    <mergeCell ref="CTA5:CTQ5"/>
    <mergeCell ref="CND5:CNT5"/>
    <mergeCell ref="CNU5:COK5"/>
    <mergeCell ref="COL5:CPB5"/>
    <mergeCell ref="CPC5:CPS5"/>
    <mergeCell ref="CPT5:CQJ5"/>
    <mergeCell ref="CJW5:CKM5"/>
    <mergeCell ref="CKN5:CLD5"/>
    <mergeCell ref="CLE5:CLU5"/>
    <mergeCell ref="CLV5:CML5"/>
    <mergeCell ref="CMM5:CNC5"/>
    <mergeCell ref="CGP5:CHF5"/>
    <mergeCell ref="CHG5:CHW5"/>
    <mergeCell ref="CHX5:CIN5"/>
    <mergeCell ref="CIO5:CJE5"/>
    <mergeCell ref="CJF5:CJV5"/>
    <mergeCell ref="CDI5:CDY5"/>
    <mergeCell ref="CDZ5:CEP5"/>
    <mergeCell ref="CEQ5:CFG5"/>
    <mergeCell ref="CFH5:CFX5"/>
    <mergeCell ref="CFY5:CGO5"/>
    <mergeCell ref="CAB5:CAR5"/>
    <mergeCell ref="CAS5:CBI5"/>
    <mergeCell ref="CBJ5:CBZ5"/>
    <mergeCell ref="CCA5:CCQ5"/>
    <mergeCell ref="CCR5:CDH5"/>
    <mergeCell ref="BWU5:BXK5"/>
    <mergeCell ref="BXL5:BYB5"/>
    <mergeCell ref="BYC5:BYS5"/>
    <mergeCell ref="BYT5:BZJ5"/>
    <mergeCell ref="BZK5:CAA5"/>
    <mergeCell ref="BTN5:BUD5"/>
    <mergeCell ref="BUE5:BUU5"/>
    <mergeCell ref="BUV5:BVL5"/>
    <mergeCell ref="BVM5:BWC5"/>
    <mergeCell ref="BWD5:BWT5"/>
    <mergeCell ref="BQG5:BQW5"/>
    <mergeCell ref="BQX5:BRN5"/>
    <mergeCell ref="BRO5:BSE5"/>
    <mergeCell ref="BSF5:BSV5"/>
    <mergeCell ref="BSW5:BTM5"/>
    <mergeCell ref="BMZ5:BNP5"/>
    <mergeCell ref="BNQ5:BOG5"/>
    <mergeCell ref="BOH5:BOX5"/>
    <mergeCell ref="BOY5:BPO5"/>
    <mergeCell ref="BPP5:BQF5"/>
    <mergeCell ref="BJS5:BKI5"/>
    <mergeCell ref="BKJ5:BKZ5"/>
    <mergeCell ref="BLA5:BLQ5"/>
    <mergeCell ref="BLR5:BMH5"/>
    <mergeCell ref="BMI5:BMY5"/>
    <mergeCell ref="BGL5:BHB5"/>
    <mergeCell ref="BHC5:BHS5"/>
    <mergeCell ref="BHT5:BIJ5"/>
    <mergeCell ref="BIK5:BJA5"/>
    <mergeCell ref="BJB5:BJR5"/>
    <mergeCell ref="BDE5:BDU5"/>
    <mergeCell ref="BDV5:BEL5"/>
    <mergeCell ref="BEM5:BFC5"/>
    <mergeCell ref="BFD5:BFT5"/>
    <mergeCell ref="BFU5:BGK5"/>
    <mergeCell ref="AZX5:BAN5"/>
    <mergeCell ref="BAO5:BBE5"/>
    <mergeCell ref="BBF5:BBV5"/>
    <mergeCell ref="BBW5:BCM5"/>
    <mergeCell ref="BCN5:BDD5"/>
    <mergeCell ref="AWQ5:AXG5"/>
    <mergeCell ref="AXH5:AXX5"/>
    <mergeCell ref="AXY5:AYO5"/>
    <mergeCell ref="AYP5:AZF5"/>
    <mergeCell ref="AZG5:AZW5"/>
    <mergeCell ref="ATJ5:ATZ5"/>
    <mergeCell ref="AUA5:AUQ5"/>
    <mergeCell ref="AUR5:AVH5"/>
    <mergeCell ref="AVI5:AVY5"/>
    <mergeCell ref="AVZ5:AWP5"/>
    <mergeCell ref="AQC5:AQS5"/>
    <mergeCell ref="AQT5:ARJ5"/>
    <mergeCell ref="ARK5:ASA5"/>
    <mergeCell ref="ASB5:ASR5"/>
    <mergeCell ref="ASS5:ATI5"/>
    <mergeCell ref="AMV5:ANL5"/>
    <mergeCell ref="ANM5:AOC5"/>
    <mergeCell ref="AOD5:AOT5"/>
    <mergeCell ref="AOU5:APK5"/>
    <mergeCell ref="APL5:AQB5"/>
    <mergeCell ref="AJO5:AKE5"/>
    <mergeCell ref="AKF5:AKV5"/>
    <mergeCell ref="AKW5:ALM5"/>
    <mergeCell ref="ALN5:AMD5"/>
    <mergeCell ref="AME5:AMU5"/>
    <mergeCell ref="AGH5:AGX5"/>
    <mergeCell ref="AGY5:AHO5"/>
    <mergeCell ref="AHP5:AIF5"/>
    <mergeCell ref="AIG5:AIW5"/>
    <mergeCell ref="AIX5:AJN5"/>
    <mergeCell ref="ADA5:ADQ5"/>
    <mergeCell ref="ADR5:AEH5"/>
    <mergeCell ref="AEI5:AEY5"/>
    <mergeCell ref="AEZ5:AFP5"/>
    <mergeCell ref="AFQ5:AGG5"/>
    <mergeCell ref="ZT5:AAJ5"/>
    <mergeCell ref="AAK5:ABA5"/>
    <mergeCell ref="ABB5:ABR5"/>
    <mergeCell ref="ABS5:ACI5"/>
    <mergeCell ref="ACJ5:ACZ5"/>
    <mergeCell ref="WM5:XC5"/>
    <mergeCell ref="XD5:XT5"/>
    <mergeCell ref="XU5:YK5"/>
    <mergeCell ref="YL5:ZB5"/>
    <mergeCell ref="ZC5:ZS5"/>
    <mergeCell ref="TF5:TV5"/>
    <mergeCell ref="TW5:UM5"/>
    <mergeCell ref="UN5:VD5"/>
    <mergeCell ref="VE5:VU5"/>
    <mergeCell ref="VV5:WL5"/>
    <mergeCell ref="PY5:QO5"/>
    <mergeCell ref="QP5:RF5"/>
    <mergeCell ref="RG5:RW5"/>
    <mergeCell ref="RX5:SN5"/>
    <mergeCell ref="SO5:TE5"/>
    <mergeCell ref="MR5:NH5"/>
    <mergeCell ref="NI5:NY5"/>
    <mergeCell ref="NZ5:OP5"/>
    <mergeCell ref="OQ5:PG5"/>
    <mergeCell ref="PH5:PX5"/>
    <mergeCell ref="JK5:KA5"/>
    <mergeCell ref="KB5:KR5"/>
    <mergeCell ref="KS5:LI5"/>
    <mergeCell ref="LJ5:LZ5"/>
    <mergeCell ref="MA5:MQ5"/>
    <mergeCell ref="GD5:GT5"/>
    <mergeCell ref="GU5:HK5"/>
    <mergeCell ref="HL5:IB5"/>
    <mergeCell ref="IC5:IS5"/>
    <mergeCell ref="IT5:JJ5"/>
    <mergeCell ref="CW5:DM5"/>
    <mergeCell ref="DN5:ED5"/>
    <mergeCell ref="EE5:EU5"/>
    <mergeCell ref="EV5:FL5"/>
    <mergeCell ref="FM5:GC5"/>
    <mergeCell ref="R5:AF5"/>
    <mergeCell ref="AG5:AW5"/>
    <mergeCell ref="AX5:BN5"/>
    <mergeCell ref="BO5:CE5"/>
    <mergeCell ref="CF5:CV5"/>
    <mergeCell ref="A54:Q54"/>
    <mergeCell ref="A4:Q4"/>
    <mergeCell ref="A1:Q1"/>
    <mergeCell ref="A2:Q2"/>
    <mergeCell ref="A3:Q3"/>
    <mergeCell ref="A5:Q5"/>
    <mergeCell ref="A43:Q43"/>
  </mergeCells>
  <hyperlinks>
    <hyperlink ref="C19" r:id="rId1" xr:uid="{81F2B986-43D3-4D45-84F5-E800A1C69DF9}"/>
    <hyperlink ref="C20" r:id="rId2" xr:uid="{236F7F99-9E8E-40CA-B4E5-1BB29E8324A5}"/>
    <hyperlink ref="C21" r:id="rId3" xr:uid="{67DAABE2-A1DB-4E2D-BCD5-6A8506C0CCE3}"/>
    <hyperlink ref="C22" r:id="rId4" xr:uid="{619A357B-6F34-40F6-8300-36562B368751}"/>
    <hyperlink ref="C23" r:id="rId5" xr:uid="{246A8BDA-6C8F-4ABB-9A32-8AEA9489620D}"/>
    <hyperlink ref="C24" r:id="rId6" xr:uid="{C816D56A-9602-4786-A9F8-7815782C9B6C}"/>
    <hyperlink ref="C25" r:id="rId7" xr:uid="{8893E23B-DB64-4085-952C-BA34981A4EBB}"/>
    <hyperlink ref="C26" r:id="rId8" xr:uid="{6C3FB2E1-45B0-43AA-854F-F6AE2E34EF55}"/>
    <hyperlink ref="C27" r:id="rId9" xr:uid="{868A8F2A-C029-4502-966B-B8291383734E}"/>
    <hyperlink ref="C28" r:id="rId10" xr:uid="{475F3598-1DE7-43ED-A069-7B90218EB2A0}"/>
    <hyperlink ref="C29" r:id="rId11" xr:uid="{EE5B0A0A-B284-4546-A332-4B0CC0CF2887}"/>
    <hyperlink ref="C50" r:id="rId12" xr:uid="{C70D736C-1AAF-42E7-BA37-002BE50EF77D}"/>
    <hyperlink ref="C51" r:id="rId13" xr:uid="{B80CF580-B855-43F0-93EE-E7876885481E}"/>
    <hyperlink ref="C57" r:id="rId14" xr:uid="{9C7833D9-1A87-4F6E-98D1-50304DDF82E2}"/>
    <hyperlink ref="C58" r:id="rId15" xr:uid="{FBB6B76D-7590-4DB6-BD9C-FFEB8CD6AC5D}"/>
    <hyperlink ref="C59" r:id="rId16" xr:uid="{76C770FB-3BD3-4D29-9D76-92F6D7DF720F}"/>
    <hyperlink ref="C60" r:id="rId17" xr:uid="{E3D9ED67-7A52-4F9F-A941-4C946FC76DDE}"/>
    <hyperlink ref="C61" r:id="rId18" xr:uid="{AEB229EC-4999-41ED-B9BC-D8DB767DE402}"/>
    <hyperlink ref="C30" r:id="rId19" xr:uid="{788EC1EE-DB71-4A2A-870E-45FD419B72B6}"/>
    <hyperlink ref="C31" r:id="rId20" xr:uid="{8CDFA28D-81E4-43D9-8C3A-BA921B89C249}"/>
    <hyperlink ref="C32" r:id="rId21" xr:uid="{19439B4B-9834-4C7A-92C4-EFE139E08DB9}"/>
    <hyperlink ref="C33" r:id="rId22" xr:uid="{8A1B4714-66B2-48EB-BFB2-00F1A94A383A}"/>
    <hyperlink ref="C35" r:id="rId23" xr:uid="{B95AA23C-C7DB-45FF-917B-0AFABCAF9A78}"/>
    <hyperlink ref="C34" r:id="rId24" xr:uid="{CD15F86C-2E16-4542-8589-61A9102DF016}"/>
    <hyperlink ref="C52" r:id="rId25" xr:uid="{DA319155-D232-47E6-9187-EB474335316A}"/>
    <hyperlink ref="C55" r:id="rId26" xr:uid="{313D8FE0-D789-4870-94BE-C5F817ED004E}"/>
    <hyperlink ref="C56" r:id="rId27" xr:uid="{208A290D-8F49-451C-978A-F64A5C874FA2}"/>
    <hyperlink ref="C53" r:id="rId28" xr:uid="{2FA5723E-AA1B-42A2-BD81-475D40C1D01A}"/>
    <hyperlink ref="C46" r:id="rId29" xr:uid="{6FDD0495-E91F-4536-BA86-3E1A6AC1C57C}"/>
    <hyperlink ref="C7" r:id="rId30" xr:uid="{7344AE9B-8E51-4CF6-9DF5-5E9D203D2DD5}"/>
    <hyperlink ref="C8" r:id="rId31" xr:uid="{CF23C948-F180-4767-A754-B5A52FC70628}"/>
    <hyperlink ref="C9" r:id="rId32" xr:uid="{8040687B-FE1E-4B94-84A2-8799738F709D}"/>
    <hyperlink ref="C10" r:id="rId33" xr:uid="{2C6E9EB6-E829-444F-B48B-BB69B0D6943F}"/>
    <hyperlink ref="C11" r:id="rId34" xr:uid="{0FFB9A88-45E9-4F9C-9384-BEDDE0CBD7CD}"/>
    <hyperlink ref="C12" r:id="rId35" xr:uid="{5BBB9201-2B5E-4392-A78F-4A48882D7DE8}"/>
    <hyperlink ref="C15" r:id="rId36" xr:uid="{3898FE01-8AB6-4E45-AB7F-1EE5FC6C4752}"/>
    <hyperlink ref="C16" r:id="rId37" xr:uid="{C674DB15-9488-44D5-89A5-D06C22123BF6}"/>
    <hyperlink ref="C17" r:id="rId38" xr:uid="{38753E4F-1EB6-4E99-8707-B8FBDD63B10D}"/>
    <hyperlink ref="C18" r:id="rId39" xr:uid="{A72AA1D0-904A-4E16-9638-81267BF71448}"/>
    <hyperlink ref="C47" r:id="rId40" xr:uid="{76EF04FB-67EC-48FA-B08E-3258AB2C3C39}"/>
    <hyperlink ref="C49" r:id="rId41" xr:uid="{10313282-DBAF-4A9E-90DE-A64C82B2B212}"/>
    <hyperlink ref="C14" r:id="rId42" xr:uid="{99804894-8B09-47D7-8385-518036EEC5FE}"/>
    <hyperlink ref="C44" r:id="rId43" xr:uid="{86B0FF70-DD73-47F4-AB61-69C0F169B344}"/>
    <hyperlink ref="C45" r:id="rId44" xr:uid="{55ED1F55-8794-44AE-9531-1853DD36E49B}"/>
    <hyperlink ref="C48" r:id="rId45" xr:uid="{086C0F0F-31C1-428E-B19F-EAC38BA05328}"/>
    <hyperlink ref="C13" r:id="rId46" xr:uid="{48AFFB69-67C6-4BC9-8AB6-A5A7458FD19E}"/>
    <hyperlink ref="C36" r:id="rId47" xr:uid="{3F398EC1-A7E8-486D-9D02-F1CADB707A3B}"/>
    <hyperlink ref="C37" r:id="rId48" xr:uid="{269B9287-B12F-40B4-A00A-D9566AAFFDB6}"/>
    <hyperlink ref="C38" r:id="rId49" xr:uid="{2FEAD5B9-3172-4234-BBA3-31CBD8AE5350}"/>
    <hyperlink ref="C39" r:id="rId50" xr:uid="{DACFA673-4B35-4ECB-BB51-B65A20449396}"/>
    <hyperlink ref="C62" r:id="rId51" xr:uid="{72C43636-4564-4CA3-B91F-6216FB1C181C}"/>
    <hyperlink ref="C63" r:id="rId52" xr:uid="{7171B809-ED72-4C13-9ED8-D348D4631189}"/>
    <hyperlink ref="C64" r:id="rId53" xr:uid="{9640967B-153A-44A3-82A7-2B46D857A6D3}"/>
    <hyperlink ref="C40" r:id="rId54" xr:uid="{E1E3A737-74ED-4E4F-A84E-B06777F382BE}"/>
    <hyperlink ref="C41" r:id="rId55" xr:uid="{44C6F0CD-5A0C-417F-A320-E66A3A9B72E6}"/>
    <hyperlink ref="C65" r:id="rId56" xr:uid="{0D90378C-9A92-4248-B208-15BD1AA9D3DA}"/>
    <hyperlink ref="C66" r:id="rId57" xr:uid="{511A32DF-801F-45D3-AF77-C558BD03C798}"/>
    <hyperlink ref="C67" r:id="rId58" xr:uid="{9F0C140A-0FE7-4ED9-BB4D-8E2ADE0EFAB6}"/>
    <hyperlink ref="C69" r:id="rId59" xr:uid="{37676E4A-6D7F-4C26-AF11-3EFD020B705B}"/>
    <hyperlink ref="C68" r:id="rId60" xr:uid="{F239FA2A-51FD-424B-9B31-53A8120E9422}"/>
    <hyperlink ref="C70" r:id="rId61" xr:uid="{C8251B5D-E3CB-4261-8C91-0B8A06B6BDBC}"/>
    <hyperlink ref="C71" r:id="rId62" xr:uid="{792843DC-7CA6-4544-A097-CEFA9029AC3D}"/>
    <hyperlink ref="C72" r:id="rId63" xr:uid="{7D6D67DC-E66D-414D-A2B6-F61AF5DFF5AA}"/>
    <hyperlink ref="C73" r:id="rId64" xr:uid="{044DBEAD-2FF0-4E89-B756-0C8CA14A2550}"/>
    <hyperlink ref="C74" r:id="rId65" xr:uid="{1F6F8B8B-B25B-423A-A9DC-521DF65C020C}"/>
    <hyperlink ref="C42" r:id="rId66" xr:uid="{BC93BDC5-F1A1-48F9-A1EB-C7F81F0F611F}"/>
  </hyperlinks>
  <printOptions horizontalCentered="1" verticalCentered="1"/>
  <pageMargins left="0.59055118110236227" right="0.19685039370078741" top="0.39370078740157483" bottom="0.39370078740157483" header="0" footer="0"/>
  <pageSetup paperSize="5" scale="47" orientation="landscape" r:id="rId67"/>
  <headerFooter alignWithMargins="0">
    <oddFooter>Página &amp;P de &amp;N</oddFooter>
  </headerFooter>
  <drawing r:id="rId6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 tint="-0.249977111117893"/>
  </sheetPr>
  <dimension ref="A1:Q50"/>
  <sheetViews>
    <sheetView view="pageBreakPreview" zoomScale="25" zoomScaleNormal="55" zoomScaleSheetLayoutView="25" workbookViewId="0">
      <pane xSplit="4" ySplit="5" topLeftCell="E39" activePane="bottomRight" state="frozen"/>
      <selection pane="topRight" activeCell="E1" sqref="E1"/>
      <selection pane="bottomLeft" activeCell="A6" sqref="A6"/>
      <selection pane="bottomRight" activeCell="AI20" sqref="AI20"/>
    </sheetView>
  </sheetViews>
  <sheetFormatPr baseColWidth="10" defaultRowHeight="12.75" x14ac:dyDescent="0.2"/>
  <cols>
    <col min="1" max="1" width="25.42578125" customWidth="1"/>
    <col min="2" max="2" width="10.85546875" style="2" customWidth="1"/>
    <col min="3" max="3" width="31" customWidth="1"/>
    <col min="4" max="4" width="37.42578125" style="4" customWidth="1"/>
    <col min="5" max="5" width="32.140625" style="4" bestFit="1" customWidth="1"/>
    <col min="6" max="6" width="16.42578125" style="1" customWidth="1"/>
    <col min="7" max="7" width="18.42578125" style="1" customWidth="1"/>
    <col min="8" max="8" width="29.28515625" style="1" bestFit="1" customWidth="1"/>
    <col min="9" max="9" width="13.42578125" style="1" customWidth="1"/>
    <col min="10" max="10" width="12.140625" style="1" customWidth="1"/>
    <col min="11" max="11" width="11.42578125" customWidth="1"/>
    <col min="12" max="12" width="27.28515625" style="5" customWidth="1"/>
    <col min="13" max="13" width="16.5703125" style="3" customWidth="1"/>
    <col min="14" max="14" width="17" customWidth="1"/>
    <col min="15" max="15" width="20" style="1" customWidth="1"/>
    <col min="16" max="16" width="23.42578125" style="1" customWidth="1"/>
    <col min="17" max="17" width="26.42578125" style="6" bestFit="1" customWidth="1"/>
  </cols>
  <sheetData>
    <row r="1" spans="1:17" ht="20.25" x14ac:dyDescent="0.3">
      <c r="A1" s="346" t="s">
        <v>315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</row>
    <row r="2" spans="1:17" ht="20.25" x14ac:dyDescent="0.3">
      <c r="A2" s="346" t="s">
        <v>526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</row>
    <row r="3" spans="1:17" ht="20.25" x14ac:dyDescent="0.3">
      <c r="A3" s="346" t="s">
        <v>2909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</row>
    <row r="4" spans="1:17" ht="20.25" x14ac:dyDescent="0.3">
      <c r="A4" s="349" t="s">
        <v>1734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</row>
    <row r="5" spans="1:17" s="137" customFormat="1" ht="24.95" customHeight="1" x14ac:dyDescent="0.3">
      <c r="A5" s="389" t="s">
        <v>5585</v>
      </c>
      <c r="B5" s="390"/>
      <c r="C5" s="390"/>
      <c r="D5" s="390"/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0"/>
      <c r="Q5" s="391"/>
    </row>
    <row r="6" spans="1:17" ht="44.25" customHeight="1" x14ac:dyDescent="0.2">
      <c r="A6" s="127" t="s">
        <v>1690</v>
      </c>
      <c r="B6" s="128" t="s">
        <v>39</v>
      </c>
      <c r="C6" s="127" t="s">
        <v>1567</v>
      </c>
      <c r="D6" s="127" t="s">
        <v>60</v>
      </c>
      <c r="E6" s="127" t="s">
        <v>2166</v>
      </c>
      <c r="F6" s="127" t="s">
        <v>61</v>
      </c>
      <c r="G6" s="127" t="s">
        <v>62</v>
      </c>
      <c r="H6" s="127" t="s">
        <v>344</v>
      </c>
      <c r="I6" s="127" t="s">
        <v>345</v>
      </c>
      <c r="J6" s="127" t="s">
        <v>346</v>
      </c>
      <c r="K6" s="127" t="s">
        <v>347</v>
      </c>
      <c r="L6" s="129" t="s">
        <v>396</v>
      </c>
      <c r="M6" s="130" t="s">
        <v>397</v>
      </c>
      <c r="N6" s="127" t="s">
        <v>398</v>
      </c>
      <c r="O6" s="127" t="s">
        <v>399</v>
      </c>
      <c r="P6" s="127" t="s">
        <v>322</v>
      </c>
      <c r="Q6" s="127" t="s">
        <v>469</v>
      </c>
    </row>
    <row r="7" spans="1:17" ht="87" customHeight="1" x14ac:dyDescent="0.2">
      <c r="A7" s="112">
        <v>5111</v>
      </c>
      <c r="B7" s="113">
        <v>1</v>
      </c>
      <c r="C7" s="163" t="s">
        <v>1178</v>
      </c>
      <c r="D7" s="112" t="s">
        <v>542</v>
      </c>
      <c r="E7" s="112" t="s">
        <v>2167</v>
      </c>
      <c r="F7" s="112" t="s">
        <v>166</v>
      </c>
      <c r="G7" s="112" t="s">
        <v>209</v>
      </c>
      <c r="H7" s="112"/>
      <c r="I7" s="112" t="s">
        <v>205</v>
      </c>
      <c r="J7" s="112">
        <v>5266</v>
      </c>
      <c r="K7" s="112">
        <v>100</v>
      </c>
      <c r="L7" s="112"/>
      <c r="M7" s="115" t="s">
        <v>2043</v>
      </c>
      <c r="N7" s="114">
        <v>36700</v>
      </c>
      <c r="O7" s="117">
        <v>2401.1999999999998</v>
      </c>
      <c r="P7" s="113" t="s">
        <v>323</v>
      </c>
      <c r="Q7" s="112" t="s">
        <v>3257</v>
      </c>
    </row>
    <row r="8" spans="1:17" ht="71.25" customHeight="1" x14ac:dyDescent="0.2">
      <c r="A8" s="112">
        <v>5151</v>
      </c>
      <c r="B8" s="113">
        <v>2</v>
      </c>
      <c r="C8" s="163" t="s">
        <v>1105</v>
      </c>
      <c r="D8" s="112" t="s">
        <v>500</v>
      </c>
      <c r="E8" s="112" t="s">
        <v>2168</v>
      </c>
      <c r="F8" s="112" t="s">
        <v>471</v>
      </c>
      <c r="G8" s="112"/>
      <c r="H8" s="112"/>
      <c r="I8" s="112" t="s">
        <v>381</v>
      </c>
      <c r="J8" s="112">
        <v>6636</v>
      </c>
      <c r="K8" s="112">
        <v>0</v>
      </c>
      <c r="L8" s="112"/>
      <c r="M8" s="115" t="s">
        <v>2102</v>
      </c>
      <c r="N8" s="114">
        <v>37140</v>
      </c>
      <c r="O8" s="117">
        <v>1380</v>
      </c>
      <c r="P8" s="112" t="s">
        <v>323</v>
      </c>
      <c r="Q8" s="112" t="s">
        <v>5161</v>
      </c>
    </row>
    <row r="9" spans="1:17" ht="87" customHeight="1" x14ac:dyDescent="0.2">
      <c r="A9" s="112">
        <v>5111</v>
      </c>
      <c r="B9" s="113">
        <v>3</v>
      </c>
      <c r="C9" s="163" t="s">
        <v>1177</v>
      </c>
      <c r="D9" s="112" t="s">
        <v>71</v>
      </c>
      <c r="E9" s="112" t="s">
        <v>2167</v>
      </c>
      <c r="F9" s="112" t="s">
        <v>166</v>
      </c>
      <c r="G9" s="112"/>
      <c r="H9" s="112"/>
      <c r="I9" s="112" t="s">
        <v>364</v>
      </c>
      <c r="J9" s="112">
        <v>8977</v>
      </c>
      <c r="K9" s="112">
        <v>0</v>
      </c>
      <c r="L9" s="112" t="s">
        <v>128</v>
      </c>
      <c r="M9" s="115" t="s">
        <v>2041</v>
      </c>
      <c r="N9" s="114">
        <v>37215</v>
      </c>
      <c r="O9" s="117">
        <v>2760</v>
      </c>
      <c r="P9" s="113" t="s">
        <v>323</v>
      </c>
      <c r="Q9" s="112" t="s">
        <v>3257</v>
      </c>
    </row>
    <row r="10" spans="1:17" ht="84" customHeight="1" x14ac:dyDescent="0.2">
      <c r="A10" s="112">
        <v>5111</v>
      </c>
      <c r="B10" s="113">
        <v>4</v>
      </c>
      <c r="C10" s="163" t="s">
        <v>983</v>
      </c>
      <c r="D10" s="112" t="s">
        <v>543</v>
      </c>
      <c r="E10" s="112" t="s">
        <v>2169</v>
      </c>
      <c r="F10" s="112"/>
      <c r="G10" s="112"/>
      <c r="H10" s="112"/>
      <c r="I10" s="112" t="s">
        <v>430</v>
      </c>
      <c r="J10" s="112">
        <v>8462</v>
      </c>
      <c r="K10" s="112">
        <v>965</v>
      </c>
      <c r="L10" s="112" t="s">
        <v>64</v>
      </c>
      <c r="M10" s="115" t="s">
        <v>1998</v>
      </c>
      <c r="N10" s="114">
        <v>39433</v>
      </c>
      <c r="O10" s="117">
        <v>3795</v>
      </c>
      <c r="P10" s="113" t="s">
        <v>323</v>
      </c>
      <c r="Q10" s="112" t="s">
        <v>3257</v>
      </c>
    </row>
    <row r="11" spans="1:17" ht="75" customHeight="1" x14ac:dyDescent="0.2">
      <c r="A11" s="112">
        <v>5111</v>
      </c>
      <c r="B11" s="113">
        <v>5</v>
      </c>
      <c r="C11" s="163" t="s">
        <v>980</v>
      </c>
      <c r="D11" s="112" t="s">
        <v>172</v>
      </c>
      <c r="E11" s="112" t="s">
        <v>2169</v>
      </c>
      <c r="F11" s="112" t="s">
        <v>294</v>
      </c>
      <c r="G11" s="112"/>
      <c r="H11" s="112"/>
      <c r="I11" s="112" t="s">
        <v>381</v>
      </c>
      <c r="J11" s="112">
        <v>7442</v>
      </c>
      <c r="K11" s="112">
        <v>4472</v>
      </c>
      <c r="L11" s="112" t="s">
        <v>299</v>
      </c>
      <c r="M11" s="115" t="s">
        <v>2040</v>
      </c>
      <c r="N11" s="114">
        <v>39368</v>
      </c>
      <c r="O11" s="117">
        <v>2078.59</v>
      </c>
      <c r="P11" s="113" t="s">
        <v>323</v>
      </c>
      <c r="Q11" s="112" t="s">
        <v>3257</v>
      </c>
    </row>
    <row r="12" spans="1:17" ht="75" customHeight="1" x14ac:dyDescent="0.2">
      <c r="A12" s="112">
        <v>5111</v>
      </c>
      <c r="B12" s="113">
        <v>6</v>
      </c>
      <c r="C12" s="163" t="s">
        <v>1787</v>
      </c>
      <c r="D12" s="112" t="s">
        <v>564</v>
      </c>
      <c r="E12" s="112" t="s">
        <v>2169</v>
      </c>
      <c r="F12" s="112" t="s">
        <v>565</v>
      </c>
      <c r="G12" s="112" t="s">
        <v>215</v>
      </c>
      <c r="H12" s="112" t="s">
        <v>2907</v>
      </c>
      <c r="I12" s="112" t="s">
        <v>283</v>
      </c>
      <c r="J12" s="112">
        <v>2571</v>
      </c>
      <c r="K12" s="112">
        <v>1174</v>
      </c>
      <c r="L12" s="112" t="s">
        <v>593</v>
      </c>
      <c r="M12" s="115" t="s">
        <v>2044</v>
      </c>
      <c r="N12" s="114">
        <v>39574</v>
      </c>
      <c r="O12" s="117">
        <v>517.5</v>
      </c>
      <c r="P12" s="113" t="s">
        <v>323</v>
      </c>
      <c r="Q12" s="112" t="s">
        <v>3257</v>
      </c>
    </row>
    <row r="13" spans="1:17" ht="75" customHeight="1" x14ac:dyDescent="0.2">
      <c r="A13" s="112">
        <v>5191</v>
      </c>
      <c r="B13" s="113">
        <v>7</v>
      </c>
      <c r="C13" s="163" t="s">
        <v>3248</v>
      </c>
      <c r="D13" s="112" t="s">
        <v>3242</v>
      </c>
      <c r="E13" s="112" t="s">
        <v>2169</v>
      </c>
      <c r="F13" s="112" t="s">
        <v>737</v>
      </c>
      <c r="G13" s="112" t="s">
        <v>3243</v>
      </c>
      <c r="H13" s="112" t="s">
        <v>3253</v>
      </c>
      <c r="I13" s="112" t="s">
        <v>530</v>
      </c>
      <c r="J13" s="112">
        <v>1476</v>
      </c>
      <c r="K13" s="112">
        <v>210011</v>
      </c>
      <c r="L13" s="112" t="s">
        <v>3245</v>
      </c>
      <c r="M13" s="115" t="s">
        <v>3256</v>
      </c>
      <c r="N13" s="114">
        <v>42494</v>
      </c>
      <c r="O13" s="117">
        <v>12100.01</v>
      </c>
      <c r="P13" s="113" t="s">
        <v>323</v>
      </c>
      <c r="Q13" s="112" t="s">
        <v>3257</v>
      </c>
    </row>
    <row r="14" spans="1:17" s="21" customFormat="1" ht="75" customHeight="1" x14ac:dyDescent="0.2">
      <c r="A14" s="112">
        <v>5151</v>
      </c>
      <c r="B14" s="113">
        <v>8</v>
      </c>
      <c r="C14" s="163" t="s">
        <v>3476</v>
      </c>
      <c r="D14" s="112" t="s">
        <v>3475</v>
      </c>
      <c r="E14" s="112" t="s">
        <v>2168</v>
      </c>
      <c r="F14" s="112" t="s">
        <v>1854</v>
      </c>
      <c r="G14" s="112" t="s">
        <v>3478</v>
      </c>
      <c r="H14" s="112" t="s">
        <v>3479</v>
      </c>
      <c r="I14" s="112" t="s">
        <v>530</v>
      </c>
      <c r="J14" s="112" t="s">
        <v>3481</v>
      </c>
      <c r="K14" s="112" t="s">
        <v>3483</v>
      </c>
      <c r="L14" s="112" t="s">
        <v>3485</v>
      </c>
      <c r="M14" s="115" t="s">
        <v>2053</v>
      </c>
      <c r="N14" s="114">
        <v>42817</v>
      </c>
      <c r="O14" s="117">
        <v>12000</v>
      </c>
      <c r="P14" s="113" t="s">
        <v>214</v>
      </c>
      <c r="Q14" s="112" t="s">
        <v>3257</v>
      </c>
    </row>
    <row r="15" spans="1:17" s="21" customFormat="1" ht="75" customHeight="1" x14ac:dyDescent="0.2">
      <c r="A15" s="112">
        <v>5151</v>
      </c>
      <c r="B15" s="113">
        <v>9</v>
      </c>
      <c r="C15" s="163" t="s">
        <v>3477</v>
      </c>
      <c r="D15" s="112" t="s">
        <v>3475</v>
      </c>
      <c r="E15" s="112" t="s">
        <v>2168</v>
      </c>
      <c r="F15" s="112" t="s">
        <v>1854</v>
      </c>
      <c r="G15" s="112" t="s">
        <v>3478</v>
      </c>
      <c r="H15" s="112" t="s">
        <v>3480</v>
      </c>
      <c r="I15" s="112" t="s">
        <v>530</v>
      </c>
      <c r="J15" s="112" t="s">
        <v>3482</v>
      </c>
      <c r="K15" s="112" t="s">
        <v>3484</v>
      </c>
      <c r="L15" s="112" t="s">
        <v>3485</v>
      </c>
      <c r="M15" s="115" t="s">
        <v>2157</v>
      </c>
      <c r="N15" s="114">
        <v>42817</v>
      </c>
      <c r="O15" s="117">
        <v>12000</v>
      </c>
      <c r="P15" s="113" t="s">
        <v>214</v>
      </c>
      <c r="Q15" s="112" t="s">
        <v>3257</v>
      </c>
    </row>
    <row r="16" spans="1:17" s="80" customFormat="1" ht="57" x14ac:dyDescent="0.2">
      <c r="A16" s="112">
        <v>51101</v>
      </c>
      <c r="B16" s="113">
        <v>10</v>
      </c>
      <c r="C16" s="163" t="s">
        <v>4519</v>
      </c>
      <c r="D16" s="112" t="s">
        <v>4474</v>
      </c>
      <c r="E16" s="112" t="s">
        <v>2167</v>
      </c>
      <c r="F16" s="112" t="s">
        <v>4475</v>
      </c>
      <c r="G16" s="112"/>
      <c r="H16" s="112"/>
      <c r="I16" s="112" t="s">
        <v>88</v>
      </c>
      <c r="J16" s="112">
        <v>6243</v>
      </c>
      <c r="K16" s="112">
        <v>4064698533</v>
      </c>
      <c r="L16" s="112" t="s">
        <v>4476</v>
      </c>
      <c r="M16" s="115" t="s">
        <v>1850</v>
      </c>
      <c r="N16" s="114">
        <v>44195</v>
      </c>
      <c r="O16" s="117">
        <v>2900</v>
      </c>
      <c r="P16" s="113" t="s">
        <v>26</v>
      </c>
      <c r="Q16" s="112" t="s">
        <v>3257</v>
      </c>
    </row>
    <row r="17" spans="1:17" s="80" customFormat="1" ht="57" x14ac:dyDescent="0.2">
      <c r="A17" s="112">
        <v>51501</v>
      </c>
      <c r="B17" s="113">
        <v>11</v>
      </c>
      <c r="C17" s="163" t="s">
        <v>4612</v>
      </c>
      <c r="D17" s="112" t="s">
        <v>4301</v>
      </c>
      <c r="E17" s="112" t="s">
        <v>4127</v>
      </c>
      <c r="F17" s="112" t="s">
        <v>1854</v>
      </c>
      <c r="G17" s="112" t="s">
        <v>4567</v>
      </c>
      <c r="H17" s="112" t="s">
        <v>4613</v>
      </c>
      <c r="I17" s="112" t="s">
        <v>176</v>
      </c>
      <c r="J17" s="112">
        <v>6241</v>
      </c>
      <c r="K17" s="112">
        <v>4064698533</v>
      </c>
      <c r="L17" s="112" t="s">
        <v>4476</v>
      </c>
      <c r="M17" s="115" t="s">
        <v>1851</v>
      </c>
      <c r="N17" s="114">
        <v>44195</v>
      </c>
      <c r="O17" s="117">
        <v>16240</v>
      </c>
      <c r="P17" s="113" t="s">
        <v>3862</v>
      </c>
      <c r="Q17" s="112" t="s">
        <v>3257</v>
      </c>
    </row>
    <row r="18" spans="1:17" s="80" customFormat="1" ht="57" x14ac:dyDescent="0.2">
      <c r="A18" s="112">
        <v>51501</v>
      </c>
      <c r="B18" s="113">
        <v>12</v>
      </c>
      <c r="C18" s="163" t="s">
        <v>4614</v>
      </c>
      <c r="D18" s="112" t="s">
        <v>4301</v>
      </c>
      <c r="E18" s="112" t="s">
        <v>4127</v>
      </c>
      <c r="F18" s="112" t="s">
        <v>1854</v>
      </c>
      <c r="G18" s="112" t="s">
        <v>4567</v>
      </c>
      <c r="H18" s="112" t="s">
        <v>4615</v>
      </c>
      <c r="I18" s="112" t="s">
        <v>176</v>
      </c>
      <c r="J18" s="112">
        <v>6241</v>
      </c>
      <c r="K18" s="112">
        <v>4064698533</v>
      </c>
      <c r="L18" s="112" t="s">
        <v>4476</v>
      </c>
      <c r="M18" s="115">
        <v>100</v>
      </c>
      <c r="N18" s="114">
        <v>44195</v>
      </c>
      <c r="O18" s="117">
        <v>16240</v>
      </c>
      <c r="P18" s="113" t="s">
        <v>3862</v>
      </c>
      <c r="Q18" s="112" t="s">
        <v>3257</v>
      </c>
    </row>
    <row r="19" spans="1:17" s="80" customFormat="1" ht="57" x14ac:dyDescent="0.2">
      <c r="A19" s="112">
        <v>51101</v>
      </c>
      <c r="B19" s="113">
        <v>13</v>
      </c>
      <c r="C19" s="163" t="s">
        <v>4520</v>
      </c>
      <c r="D19" s="112" t="s">
        <v>4479</v>
      </c>
      <c r="E19" s="112" t="s">
        <v>2167</v>
      </c>
      <c r="F19" s="112" t="s">
        <v>467</v>
      </c>
      <c r="G19" s="112" t="s">
        <v>4480</v>
      </c>
      <c r="H19" s="112"/>
      <c r="I19" s="112" t="s">
        <v>88</v>
      </c>
      <c r="J19" s="112">
        <v>6243</v>
      </c>
      <c r="K19" s="112">
        <v>4064698533</v>
      </c>
      <c r="L19" s="112" t="s">
        <v>4476</v>
      </c>
      <c r="M19" s="115" t="s">
        <v>1850</v>
      </c>
      <c r="N19" s="114">
        <v>44195</v>
      </c>
      <c r="O19" s="117">
        <v>2053.1999999999998</v>
      </c>
      <c r="P19" s="113" t="s">
        <v>26</v>
      </c>
      <c r="Q19" s="112" t="s">
        <v>3257</v>
      </c>
    </row>
    <row r="20" spans="1:17" s="80" customFormat="1" ht="57" x14ac:dyDescent="0.2">
      <c r="A20" s="112">
        <v>51101</v>
      </c>
      <c r="B20" s="113">
        <v>14</v>
      </c>
      <c r="C20" s="163" t="s">
        <v>4521</v>
      </c>
      <c r="D20" s="112" t="s">
        <v>4479</v>
      </c>
      <c r="E20" s="112" t="s">
        <v>2167</v>
      </c>
      <c r="F20" s="112" t="s">
        <v>467</v>
      </c>
      <c r="G20" s="112" t="s">
        <v>4480</v>
      </c>
      <c r="H20" s="112"/>
      <c r="I20" s="112" t="s">
        <v>88</v>
      </c>
      <c r="J20" s="112">
        <v>6243</v>
      </c>
      <c r="K20" s="112">
        <v>4064698533</v>
      </c>
      <c r="L20" s="112" t="s">
        <v>4476</v>
      </c>
      <c r="M20" s="115" t="s">
        <v>1850</v>
      </c>
      <c r="N20" s="114">
        <v>44195</v>
      </c>
      <c r="O20" s="117">
        <v>2053.1999999999998</v>
      </c>
      <c r="P20" s="113" t="s">
        <v>26</v>
      </c>
      <c r="Q20" s="112" t="s">
        <v>3257</v>
      </c>
    </row>
    <row r="21" spans="1:17" s="80" customFormat="1" ht="57" x14ac:dyDescent="0.2">
      <c r="A21" s="112">
        <v>51101</v>
      </c>
      <c r="B21" s="113">
        <v>15</v>
      </c>
      <c r="C21" s="163" t="s">
        <v>4522</v>
      </c>
      <c r="D21" s="112" t="s">
        <v>4479</v>
      </c>
      <c r="E21" s="112" t="s">
        <v>2167</v>
      </c>
      <c r="F21" s="112" t="s">
        <v>467</v>
      </c>
      <c r="G21" s="112" t="s">
        <v>4480</v>
      </c>
      <c r="H21" s="112"/>
      <c r="I21" s="112" t="s">
        <v>88</v>
      </c>
      <c r="J21" s="112">
        <v>6243</v>
      </c>
      <c r="K21" s="112">
        <v>4064698533</v>
      </c>
      <c r="L21" s="112" t="s">
        <v>4476</v>
      </c>
      <c r="M21" s="115" t="s">
        <v>1850</v>
      </c>
      <c r="N21" s="114">
        <v>44195</v>
      </c>
      <c r="O21" s="117">
        <v>2053.1999999999998</v>
      </c>
      <c r="P21" s="113" t="s">
        <v>26</v>
      </c>
      <c r="Q21" s="112" t="s">
        <v>3257</v>
      </c>
    </row>
    <row r="22" spans="1:17" s="80" customFormat="1" ht="57" x14ac:dyDescent="0.2">
      <c r="A22" s="112">
        <v>51101</v>
      </c>
      <c r="B22" s="113">
        <v>16</v>
      </c>
      <c r="C22" s="163" t="s">
        <v>4523</v>
      </c>
      <c r="D22" s="112" t="s">
        <v>4479</v>
      </c>
      <c r="E22" s="112" t="s">
        <v>2167</v>
      </c>
      <c r="F22" s="112" t="s">
        <v>467</v>
      </c>
      <c r="G22" s="112" t="s">
        <v>4480</v>
      </c>
      <c r="H22" s="112"/>
      <c r="I22" s="112" t="s">
        <v>88</v>
      </c>
      <c r="J22" s="112">
        <v>6243</v>
      </c>
      <c r="K22" s="112">
        <v>4064698533</v>
      </c>
      <c r="L22" s="112" t="s">
        <v>4476</v>
      </c>
      <c r="M22" s="115" t="s">
        <v>1850</v>
      </c>
      <c r="N22" s="114">
        <v>44195</v>
      </c>
      <c r="O22" s="117">
        <v>2053.1999999999998</v>
      </c>
      <c r="P22" s="113" t="s">
        <v>26</v>
      </c>
      <c r="Q22" s="112" t="s">
        <v>3257</v>
      </c>
    </row>
    <row r="23" spans="1:17" s="80" customFormat="1" ht="57" x14ac:dyDescent="0.2">
      <c r="A23" s="112">
        <v>51101</v>
      </c>
      <c r="B23" s="113">
        <v>17</v>
      </c>
      <c r="C23" s="163" t="s">
        <v>4524</v>
      </c>
      <c r="D23" s="112" t="s">
        <v>4479</v>
      </c>
      <c r="E23" s="112" t="s">
        <v>2167</v>
      </c>
      <c r="F23" s="112" t="s">
        <v>467</v>
      </c>
      <c r="G23" s="112" t="s">
        <v>4480</v>
      </c>
      <c r="H23" s="112"/>
      <c r="I23" s="112" t="s">
        <v>88</v>
      </c>
      <c r="J23" s="112">
        <v>6243</v>
      </c>
      <c r="K23" s="112">
        <v>4064698533</v>
      </c>
      <c r="L23" s="112" t="s">
        <v>4476</v>
      </c>
      <c r="M23" s="115" t="s">
        <v>1850</v>
      </c>
      <c r="N23" s="114">
        <v>44195</v>
      </c>
      <c r="O23" s="117">
        <v>2053.1999999999998</v>
      </c>
      <c r="P23" s="113" t="s">
        <v>26</v>
      </c>
      <c r="Q23" s="112" t="s">
        <v>3257</v>
      </c>
    </row>
    <row r="24" spans="1:17" ht="57" x14ac:dyDescent="0.2">
      <c r="A24" s="112">
        <v>51901</v>
      </c>
      <c r="B24" s="113">
        <v>18</v>
      </c>
      <c r="C24" s="163" t="s">
        <v>4714</v>
      </c>
      <c r="D24" s="112" t="s">
        <v>4715</v>
      </c>
      <c r="E24" s="112" t="s">
        <v>4716</v>
      </c>
      <c r="F24" s="112" t="s">
        <v>737</v>
      </c>
      <c r="G24" s="112" t="s">
        <v>4717</v>
      </c>
      <c r="H24" s="112" t="s">
        <v>4718</v>
      </c>
      <c r="I24" s="112" t="s">
        <v>530</v>
      </c>
      <c r="J24" s="112">
        <v>548</v>
      </c>
      <c r="K24" s="112">
        <v>4064698616</v>
      </c>
      <c r="L24" s="112" t="s">
        <v>4719</v>
      </c>
      <c r="M24" s="115" t="s">
        <v>2047</v>
      </c>
      <c r="N24" s="114">
        <v>44231</v>
      </c>
      <c r="O24" s="117">
        <v>12500</v>
      </c>
      <c r="P24" s="113" t="s">
        <v>26</v>
      </c>
      <c r="Q24" s="112" t="s">
        <v>3257</v>
      </c>
    </row>
    <row r="25" spans="1:17" s="80" customFormat="1" ht="48.75" customHeight="1" x14ac:dyDescent="0.2">
      <c r="A25" s="112">
        <v>51501</v>
      </c>
      <c r="B25" s="113">
        <v>19</v>
      </c>
      <c r="C25" s="163" t="s">
        <v>5333</v>
      </c>
      <c r="D25" s="112" t="s">
        <v>5290</v>
      </c>
      <c r="E25" s="112" t="s">
        <v>2169</v>
      </c>
      <c r="F25" s="112" t="s">
        <v>5291</v>
      </c>
      <c r="G25" s="112" t="s">
        <v>5292</v>
      </c>
      <c r="H25" s="112" t="s">
        <v>5334</v>
      </c>
      <c r="I25" s="112" t="s">
        <v>530</v>
      </c>
      <c r="J25" s="112">
        <v>3044</v>
      </c>
      <c r="K25" s="112">
        <v>4066371998</v>
      </c>
      <c r="L25" s="112" t="s">
        <v>5282</v>
      </c>
      <c r="M25" s="115" t="s">
        <v>5288</v>
      </c>
      <c r="N25" s="114">
        <v>44749</v>
      </c>
      <c r="O25" s="117">
        <v>18252.599999999999</v>
      </c>
      <c r="P25" s="112" t="s">
        <v>3862</v>
      </c>
      <c r="Q25" s="112" t="s">
        <v>3257</v>
      </c>
    </row>
    <row r="26" spans="1:17" s="80" customFormat="1" ht="25.5" x14ac:dyDescent="0.2">
      <c r="A26" s="377" t="s">
        <v>4929</v>
      </c>
      <c r="B26" s="378"/>
      <c r="C26" s="378"/>
      <c r="D26" s="378"/>
      <c r="E26" s="378"/>
      <c r="F26" s="378"/>
      <c r="G26" s="378"/>
      <c r="H26" s="378"/>
      <c r="I26" s="378"/>
      <c r="J26" s="378"/>
      <c r="K26" s="378"/>
      <c r="L26" s="378"/>
      <c r="M26" s="378"/>
      <c r="N26" s="378"/>
      <c r="O26" s="378"/>
      <c r="P26" s="378"/>
      <c r="Q26" s="378"/>
    </row>
    <row r="27" spans="1:17" ht="45.75" customHeight="1" x14ac:dyDescent="0.2">
      <c r="A27" s="112">
        <v>5111</v>
      </c>
      <c r="B27" s="113">
        <v>20</v>
      </c>
      <c r="C27" s="163" t="s">
        <v>981</v>
      </c>
      <c r="D27" s="112" t="s">
        <v>70</v>
      </c>
      <c r="E27" s="112" t="s">
        <v>2168</v>
      </c>
      <c r="F27" s="112"/>
      <c r="G27" s="112"/>
      <c r="H27" s="112"/>
      <c r="I27" s="112" t="s">
        <v>381</v>
      </c>
      <c r="J27" s="112">
        <v>0</v>
      </c>
      <c r="K27" s="112">
        <v>0</v>
      </c>
      <c r="L27" s="112"/>
      <c r="M27" s="115"/>
      <c r="N27" s="114">
        <v>35795</v>
      </c>
      <c r="O27" s="117">
        <v>267.14999999999998</v>
      </c>
      <c r="P27" s="113" t="s">
        <v>323</v>
      </c>
      <c r="Q27" s="112" t="s">
        <v>4407</v>
      </c>
    </row>
    <row r="28" spans="1:17" ht="64.5" customHeight="1" x14ac:dyDescent="0.2">
      <c r="A28" s="112">
        <v>5111</v>
      </c>
      <c r="B28" s="113">
        <v>21</v>
      </c>
      <c r="C28" s="163" t="s">
        <v>3338</v>
      </c>
      <c r="D28" s="112" t="s">
        <v>371</v>
      </c>
      <c r="E28" s="112" t="s">
        <v>2169</v>
      </c>
      <c r="F28" s="112" t="s">
        <v>467</v>
      </c>
      <c r="G28" s="112" t="s">
        <v>331</v>
      </c>
      <c r="H28" s="112"/>
      <c r="I28" s="112" t="s">
        <v>416</v>
      </c>
      <c r="J28" s="112">
        <v>0</v>
      </c>
      <c r="K28" s="112">
        <v>0</v>
      </c>
      <c r="L28" s="112" t="s">
        <v>128</v>
      </c>
      <c r="M28" s="115" t="s">
        <v>2003</v>
      </c>
      <c r="N28" s="114">
        <v>32508</v>
      </c>
      <c r="O28" s="117">
        <v>1071.8</v>
      </c>
      <c r="P28" s="113" t="s">
        <v>323</v>
      </c>
      <c r="Q28" s="112" t="s">
        <v>4407</v>
      </c>
    </row>
    <row r="29" spans="1:17" ht="75.75" customHeight="1" x14ac:dyDescent="0.2">
      <c r="A29" s="112">
        <v>5111</v>
      </c>
      <c r="B29" s="113">
        <v>22</v>
      </c>
      <c r="C29" s="163" t="s">
        <v>1179</v>
      </c>
      <c r="D29" s="112" t="s">
        <v>86</v>
      </c>
      <c r="E29" s="112" t="s">
        <v>2167</v>
      </c>
      <c r="F29" s="112"/>
      <c r="G29" s="112"/>
      <c r="H29" s="112"/>
      <c r="I29" s="112" t="s">
        <v>88</v>
      </c>
      <c r="J29" s="112">
        <v>5266</v>
      </c>
      <c r="K29" s="112">
        <v>100</v>
      </c>
      <c r="L29" s="112"/>
      <c r="M29" s="115" t="s">
        <v>2045</v>
      </c>
      <c r="N29" s="114">
        <v>36700</v>
      </c>
      <c r="O29" s="117">
        <v>649.75</v>
      </c>
      <c r="P29" s="113" t="s">
        <v>1997</v>
      </c>
      <c r="Q29" s="112" t="s">
        <v>4407</v>
      </c>
    </row>
    <row r="30" spans="1:17" ht="69" customHeight="1" x14ac:dyDescent="0.2">
      <c r="A30" s="112">
        <v>5111</v>
      </c>
      <c r="B30" s="113">
        <v>23</v>
      </c>
      <c r="C30" s="163" t="s">
        <v>982</v>
      </c>
      <c r="D30" s="112" t="s">
        <v>542</v>
      </c>
      <c r="E30" s="112" t="s">
        <v>2169</v>
      </c>
      <c r="F30" s="112" t="s">
        <v>166</v>
      </c>
      <c r="G30" s="112">
        <v>1003</v>
      </c>
      <c r="H30" s="112"/>
      <c r="I30" s="112" t="s">
        <v>594</v>
      </c>
      <c r="J30" s="112">
        <v>6022</v>
      </c>
      <c r="K30" s="112">
        <v>8417</v>
      </c>
      <c r="L30" s="112" t="s">
        <v>128</v>
      </c>
      <c r="M30" s="115" t="s">
        <v>2042</v>
      </c>
      <c r="N30" s="114">
        <v>37469</v>
      </c>
      <c r="O30" s="117">
        <v>1725</v>
      </c>
      <c r="P30" s="113" t="s">
        <v>323</v>
      </c>
      <c r="Q30" s="112" t="s">
        <v>4407</v>
      </c>
    </row>
    <row r="31" spans="1:17" ht="67.5" customHeight="1" x14ac:dyDescent="0.2">
      <c r="A31" s="112">
        <v>5111</v>
      </c>
      <c r="B31" s="113">
        <v>24</v>
      </c>
      <c r="C31" s="163" t="s">
        <v>1786</v>
      </c>
      <c r="D31" s="112" t="s">
        <v>564</v>
      </c>
      <c r="E31" s="112" t="s">
        <v>2169</v>
      </c>
      <c r="F31" s="112" t="s">
        <v>565</v>
      </c>
      <c r="G31" s="112" t="s">
        <v>215</v>
      </c>
      <c r="H31" s="112" t="s">
        <v>2907</v>
      </c>
      <c r="I31" s="112" t="s">
        <v>283</v>
      </c>
      <c r="J31" s="112">
        <v>2571</v>
      </c>
      <c r="K31" s="112">
        <v>1174</v>
      </c>
      <c r="L31" s="112" t="s">
        <v>593</v>
      </c>
      <c r="M31" s="115" t="s">
        <v>2044</v>
      </c>
      <c r="N31" s="114">
        <v>39574</v>
      </c>
      <c r="O31" s="117">
        <v>517.5</v>
      </c>
      <c r="P31" s="113" t="s">
        <v>1997</v>
      </c>
      <c r="Q31" s="112" t="s">
        <v>4407</v>
      </c>
    </row>
    <row r="32" spans="1:17" ht="81" customHeight="1" x14ac:dyDescent="0.2">
      <c r="A32" s="112">
        <v>5641</v>
      </c>
      <c r="B32" s="113">
        <v>25</v>
      </c>
      <c r="C32" s="163" t="s">
        <v>899</v>
      </c>
      <c r="D32" s="112" t="s">
        <v>790</v>
      </c>
      <c r="E32" s="112" t="s">
        <v>2168</v>
      </c>
      <c r="F32" s="112" t="s">
        <v>643</v>
      </c>
      <c r="G32" s="112" t="s">
        <v>644</v>
      </c>
      <c r="H32" s="112">
        <v>200700176</v>
      </c>
      <c r="I32" s="112" t="s">
        <v>530</v>
      </c>
      <c r="J32" s="112">
        <v>2472</v>
      </c>
      <c r="K32" s="112">
        <v>570</v>
      </c>
      <c r="L32" s="112" t="s">
        <v>639</v>
      </c>
      <c r="M32" s="115" t="s">
        <v>645</v>
      </c>
      <c r="N32" s="114">
        <v>40337</v>
      </c>
      <c r="O32" s="117">
        <v>7900</v>
      </c>
      <c r="P32" s="113" t="s">
        <v>214</v>
      </c>
      <c r="Q32" s="112" t="s">
        <v>4407</v>
      </c>
    </row>
    <row r="33" spans="1:17" ht="90.75" customHeight="1" x14ac:dyDescent="0.2">
      <c r="A33" s="112">
        <v>5111</v>
      </c>
      <c r="B33" s="113">
        <v>26</v>
      </c>
      <c r="C33" s="163" t="s">
        <v>1654</v>
      </c>
      <c r="D33" s="112" t="s">
        <v>555</v>
      </c>
      <c r="E33" s="112" t="s">
        <v>2168</v>
      </c>
      <c r="F33" s="112" t="s">
        <v>696</v>
      </c>
      <c r="G33" s="112"/>
      <c r="H33" s="112"/>
      <c r="I33" s="112" t="s">
        <v>697</v>
      </c>
      <c r="J33" s="112">
        <v>467</v>
      </c>
      <c r="K33" s="112">
        <v>5616</v>
      </c>
      <c r="L33" s="112" t="s">
        <v>690</v>
      </c>
      <c r="M33" s="115" t="s">
        <v>1995</v>
      </c>
      <c r="N33" s="114">
        <v>40492</v>
      </c>
      <c r="O33" s="117">
        <v>1960.4</v>
      </c>
      <c r="P33" s="112" t="s">
        <v>323</v>
      </c>
      <c r="Q33" s="112" t="s">
        <v>4407</v>
      </c>
    </row>
    <row r="34" spans="1:17" ht="250.5" customHeight="1" x14ac:dyDescent="0.2">
      <c r="A34" s="112">
        <v>5151</v>
      </c>
      <c r="B34" s="113">
        <v>27</v>
      </c>
      <c r="C34" s="163" t="s">
        <v>3247</v>
      </c>
      <c r="D34" s="112" t="s">
        <v>3249</v>
      </c>
      <c r="E34" s="112" t="s">
        <v>2169</v>
      </c>
      <c r="F34" s="112" t="s">
        <v>3250</v>
      </c>
      <c r="G34" s="112" t="s">
        <v>3251</v>
      </c>
      <c r="H34" s="112" t="s">
        <v>3252</v>
      </c>
      <c r="I34" s="112" t="s">
        <v>88</v>
      </c>
      <c r="J34" s="112">
        <v>1478</v>
      </c>
      <c r="K34" s="112">
        <v>210012</v>
      </c>
      <c r="L34" s="112" t="s">
        <v>3254</v>
      </c>
      <c r="M34" s="115" t="s">
        <v>3255</v>
      </c>
      <c r="N34" s="114">
        <v>42495</v>
      </c>
      <c r="O34" s="117">
        <v>9860</v>
      </c>
      <c r="P34" s="113" t="s">
        <v>323</v>
      </c>
      <c r="Q34" s="112" t="s">
        <v>4407</v>
      </c>
    </row>
    <row r="35" spans="1:17" s="80" customFormat="1" ht="57" x14ac:dyDescent="0.2">
      <c r="A35" s="112">
        <v>51501</v>
      </c>
      <c r="B35" s="113">
        <v>28</v>
      </c>
      <c r="C35" s="163" t="s">
        <v>4405</v>
      </c>
      <c r="D35" s="112" t="s">
        <v>4398</v>
      </c>
      <c r="E35" s="112" t="s">
        <v>3865</v>
      </c>
      <c r="F35" s="112" t="s">
        <v>4399</v>
      </c>
      <c r="G35" s="112" t="s">
        <v>4389</v>
      </c>
      <c r="H35" s="112" t="s">
        <v>4406</v>
      </c>
      <c r="I35" s="112" t="s">
        <v>88</v>
      </c>
      <c r="J35" s="112">
        <v>4709</v>
      </c>
      <c r="K35" s="112">
        <v>4064698616</v>
      </c>
      <c r="L35" s="112" t="s">
        <v>4315</v>
      </c>
      <c r="M35" s="115" t="s">
        <v>4401</v>
      </c>
      <c r="N35" s="114">
        <v>44116</v>
      </c>
      <c r="O35" s="117">
        <v>8100.71</v>
      </c>
      <c r="P35" s="113" t="s">
        <v>26</v>
      </c>
      <c r="Q35" s="112" t="s">
        <v>4407</v>
      </c>
    </row>
    <row r="36" spans="1:17" s="80" customFormat="1" ht="123.75" customHeight="1" x14ac:dyDescent="0.2">
      <c r="A36" s="112">
        <v>51501</v>
      </c>
      <c r="B36" s="113">
        <v>29</v>
      </c>
      <c r="C36" s="163" t="s">
        <v>4616</v>
      </c>
      <c r="D36" s="112" t="s">
        <v>4301</v>
      </c>
      <c r="E36" s="112" t="s">
        <v>4127</v>
      </c>
      <c r="F36" s="112" t="s">
        <v>1854</v>
      </c>
      <c r="G36" s="112" t="s">
        <v>4567</v>
      </c>
      <c r="H36" s="112" t="s">
        <v>4617</v>
      </c>
      <c r="I36" s="112" t="s">
        <v>176</v>
      </c>
      <c r="J36" s="112">
        <v>6241</v>
      </c>
      <c r="K36" s="112">
        <v>4064698533</v>
      </c>
      <c r="L36" s="112" t="s">
        <v>4476</v>
      </c>
      <c r="M36" s="115">
        <v>100</v>
      </c>
      <c r="N36" s="114">
        <v>44195</v>
      </c>
      <c r="O36" s="117">
        <v>16240</v>
      </c>
      <c r="P36" s="113" t="s">
        <v>3862</v>
      </c>
      <c r="Q36" s="112" t="s">
        <v>4407</v>
      </c>
    </row>
    <row r="37" spans="1:17" s="80" customFormat="1" ht="25.5" x14ac:dyDescent="0.2">
      <c r="A37" s="377" t="s">
        <v>4911</v>
      </c>
      <c r="B37" s="378"/>
      <c r="C37" s="378"/>
      <c r="D37" s="378"/>
      <c r="E37" s="378"/>
      <c r="F37" s="378"/>
      <c r="G37" s="378"/>
      <c r="H37" s="378"/>
      <c r="I37" s="378"/>
      <c r="J37" s="378"/>
      <c r="K37" s="378"/>
      <c r="L37" s="378"/>
      <c r="M37" s="378"/>
      <c r="N37" s="378"/>
      <c r="O37" s="378"/>
      <c r="P37" s="378"/>
      <c r="Q37" s="378"/>
    </row>
    <row r="38" spans="1:17" ht="96.75" customHeight="1" x14ac:dyDescent="0.2">
      <c r="A38" s="112">
        <v>5111</v>
      </c>
      <c r="B38" s="113">
        <v>30</v>
      </c>
      <c r="C38" s="163" t="s">
        <v>1182</v>
      </c>
      <c r="D38" s="112" t="s">
        <v>56</v>
      </c>
      <c r="E38" s="112" t="s">
        <v>2167</v>
      </c>
      <c r="F38" s="112"/>
      <c r="G38" s="112"/>
      <c r="H38" s="112"/>
      <c r="I38" s="112" t="s">
        <v>5172</v>
      </c>
      <c r="J38" s="112">
        <v>0</v>
      </c>
      <c r="K38" s="112">
        <v>0</v>
      </c>
      <c r="L38" s="112"/>
      <c r="M38" s="115" t="s">
        <v>442</v>
      </c>
      <c r="N38" s="114">
        <v>36489</v>
      </c>
      <c r="O38" s="117">
        <v>517.5</v>
      </c>
      <c r="P38" s="112" t="s">
        <v>323</v>
      </c>
      <c r="Q38" s="112" t="s">
        <v>4410</v>
      </c>
    </row>
    <row r="39" spans="1:17" ht="100.5" customHeight="1" x14ac:dyDescent="0.2">
      <c r="A39" s="112">
        <v>5191</v>
      </c>
      <c r="B39" s="113">
        <v>31</v>
      </c>
      <c r="C39" s="163" t="s">
        <v>3418</v>
      </c>
      <c r="D39" s="112" t="s">
        <v>3422</v>
      </c>
      <c r="E39" s="112" t="s">
        <v>2168</v>
      </c>
      <c r="F39" s="112" t="s">
        <v>737</v>
      </c>
      <c r="G39" s="112" t="s">
        <v>3424</v>
      </c>
      <c r="H39" s="112" t="s">
        <v>3430</v>
      </c>
      <c r="I39" s="112" t="s">
        <v>530</v>
      </c>
      <c r="J39" s="112">
        <v>4657</v>
      </c>
      <c r="K39" s="112" t="s">
        <v>3441</v>
      </c>
      <c r="L39" s="112" t="s">
        <v>3199</v>
      </c>
      <c r="M39" s="115" t="s">
        <v>3435</v>
      </c>
      <c r="N39" s="114">
        <v>42696</v>
      </c>
      <c r="O39" s="117">
        <v>8033</v>
      </c>
      <c r="P39" s="112" t="s">
        <v>214</v>
      </c>
      <c r="Q39" s="112" t="s">
        <v>5171</v>
      </c>
    </row>
    <row r="40" spans="1:17" ht="27" customHeight="1" x14ac:dyDescent="0.2">
      <c r="N40" s="26" t="s">
        <v>200</v>
      </c>
      <c r="O40" s="27">
        <f>SUM(O38:O39,O27:O36,O7:O25)</f>
        <v>182273.71000000005</v>
      </c>
    </row>
    <row r="41" spans="1:17" ht="27" customHeight="1" x14ac:dyDescent="0.2">
      <c r="N41" s="93"/>
      <c r="O41" s="90"/>
    </row>
    <row r="42" spans="1:17" ht="27" customHeight="1" x14ac:dyDescent="0.2">
      <c r="N42" s="93"/>
      <c r="O42" s="90"/>
    </row>
    <row r="43" spans="1:17" ht="27" customHeight="1" x14ac:dyDescent="0.2">
      <c r="N43" s="93"/>
      <c r="O43" s="90"/>
    </row>
    <row r="44" spans="1:17" ht="27" customHeight="1" x14ac:dyDescent="0.2">
      <c r="N44" s="93"/>
      <c r="O44" s="90"/>
    </row>
    <row r="45" spans="1:17" ht="27" customHeight="1" x14ac:dyDescent="0.2">
      <c r="N45" s="93"/>
      <c r="O45" s="90"/>
    </row>
    <row r="47" spans="1:17" s="59" customFormat="1" ht="24" customHeight="1" x14ac:dyDescent="0.2">
      <c r="A47" s="28"/>
      <c r="B47" s="56"/>
      <c r="C47" s="28"/>
      <c r="D47" s="31"/>
      <c r="E47" s="30"/>
      <c r="F47" s="31"/>
      <c r="G47" s="31"/>
      <c r="H47" s="31"/>
      <c r="I47" s="31"/>
      <c r="J47" s="31"/>
      <c r="K47" s="31"/>
      <c r="L47" s="31"/>
      <c r="M47" s="55"/>
      <c r="N47" s="38"/>
      <c r="O47" s="30"/>
      <c r="P47" s="57"/>
      <c r="Q47" s="58"/>
    </row>
    <row r="48" spans="1:17" s="59" customFormat="1" ht="24" customHeight="1" x14ac:dyDescent="0.2">
      <c r="A48" s="28"/>
      <c r="B48" s="56"/>
      <c r="C48" s="28"/>
      <c r="D48" s="31"/>
      <c r="E48" s="30"/>
      <c r="F48" s="31"/>
      <c r="G48" s="31"/>
      <c r="H48" s="31"/>
      <c r="I48" s="31"/>
      <c r="J48" s="31"/>
      <c r="K48" s="31"/>
      <c r="L48" s="31"/>
      <c r="M48" s="55"/>
      <c r="N48" s="38"/>
      <c r="O48" s="30"/>
      <c r="P48" s="57"/>
      <c r="Q48" s="58"/>
    </row>
    <row r="49" spans="1:17" s="59" customFormat="1" ht="24" customHeight="1" x14ac:dyDescent="0.2">
      <c r="A49"/>
      <c r="B49" s="56"/>
      <c r="C49"/>
      <c r="D49"/>
      <c r="E49" s="1"/>
      <c r="F49" s="1"/>
      <c r="G49" s="1"/>
      <c r="H49" s="1"/>
      <c r="I49" s="1"/>
      <c r="J49"/>
      <c r="K49" s="37"/>
      <c r="L49"/>
      <c r="M49" s="1"/>
      <c r="N49" s="1"/>
      <c r="O49" s="1"/>
      <c r="P49" s="60"/>
      <c r="Q49" s="61"/>
    </row>
    <row r="50" spans="1:17" s="20" customFormat="1" x14ac:dyDescent="0.2">
      <c r="A50"/>
      <c r="C50"/>
      <c r="D50"/>
      <c r="E50" s="1"/>
      <c r="F50" s="1"/>
      <c r="G50" s="1"/>
      <c r="H50" s="1"/>
      <c r="I50" s="1"/>
      <c r="J50"/>
      <c r="K50" s="37"/>
      <c r="L50"/>
      <c r="M50" s="1"/>
      <c r="N50" s="1"/>
      <c r="O50" s="1"/>
      <c r="Q50" s="62"/>
    </row>
  </sheetData>
  <autoFilter ref="B6:Q40" xr:uid="{00000000-0009-0000-0000-00000B000000}"/>
  <mergeCells count="7">
    <mergeCell ref="A1:Q1"/>
    <mergeCell ref="A2:Q2"/>
    <mergeCell ref="A3:Q3"/>
    <mergeCell ref="A37:Q37"/>
    <mergeCell ref="A4:Q4"/>
    <mergeCell ref="A26:Q26"/>
    <mergeCell ref="A5:Q5"/>
  </mergeCells>
  <hyperlinks>
    <hyperlink ref="C35" r:id="rId1" xr:uid="{64297AC5-D111-44A1-96D8-F8D2E1751E8C}"/>
    <hyperlink ref="C16" r:id="rId2" xr:uid="{81F4D73E-6A9D-42F4-AB52-7152E16E2B59}"/>
    <hyperlink ref="C19" r:id="rId3" xr:uid="{38A55D60-7020-416B-AF30-299AC1522659}"/>
    <hyperlink ref="C20" r:id="rId4" xr:uid="{62529181-649B-45BE-AB26-F2E30D5AC828}"/>
    <hyperlink ref="C21" r:id="rId5" xr:uid="{3AFBA2A2-AE10-4CB7-9957-70578BDEB1D0}"/>
    <hyperlink ref="C22" r:id="rId6" xr:uid="{87DE91EC-D56B-4212-891C-9CBF80A973B9}"/>
    <hyperlink ref="C23" r:id="rId7" xr:uid="{BC599661-CA27-459F-9E6D-D6E855BFDC00}"/>
    <hyperlink ref="C17" r:id="rId8" xr:uid="{E09FC9A7-211E-4BC0-AB8F-27BC3AFDF480}"/>
    <hyperlink ref="C18" r:id="rId9" xr:uid="{8321C08E-2AE1-4527-8685-B92306CF00C9}"/>
    <hyperlink ref="C36" r:id="rId10" xr:uid="{4F68F0AC-7A73-414C-B42D-126D2CB3D2D0}"/>
    <hyperlink ref="C24" r:id="rId11" xr:uid="{D106F4C8-632B-4041-829F-C426D0C707C1}"/>
    <hyperlink ref="C7" r:id="rId12" xr:uid="{EA28A514-EEBB-48E1-9A74-4B0EB2AB1BA1}"/>
    <hyperlink ref="C9" r:id="rId13" xr:uid="{60AC9A5F-090B-4CB0-ACBA-EA19933A201A}"/>
    <hyperlink ref="C10" r:id="rId14" xr:uid="{6A80D3E9-3345-4885-A1C8-626428214F55}"/>
    <hyperlink ref="C11" r:id="rId15" xr:uid="{3F403026-D810-4523-B5B0-BF7501C407E7}"/>
    <hyperlink ref="C12" r:id="rId16" xr:uid="{D64EA3C3-73C7-4629-BF96-0E17FC2FA6AA}"/>
    <hyperlink ref="C13" r:id="rId17" xr:uid="{2A0615AB-6318-4C88-971E-0657DF626732}"/>
    <hyperlink ref="C14" r:id="rId18" xr:uid="{12B32435-5DE7-488B-A634-9826F776CAAD}"/>
    <hyperlink ref="C15" r:id="rId19" xr:uid="{EDC97C24-CEE8-4125-8FEC-DB380FADCD0F}"/>
    <hyperlink ref="C27" r:id="rId20" xr:uid="{845BBFC7-2D40-46F0-88CB-E102965CE22E}"/>
    <hyperlink ref="C28" r:id="rId21" xr:uid="{D2C03AD9-06B8-4ACB-88C1-8DB0D119A960}"/>
    <hyperlink ref="C29" r:id="rId22" xr:uid="{5F942FB5-A27D-47A7-9C72-B6446DAE8D97}"/>
    <hyperlink ref="C30" r:id="rId23" xr:uid="{E4C20C4E-5EC7-4D30-B612-71374667B8E0}"/>
    <hyperlink ref="C31" r:id="rId24" xr:uid="{00655C12-2283-4AE2-89A0-819BAE7E627F}"/>
    <hyperlink ref="C34" r:id="rId25" xr:uid="{0EA73299-0046-453D-A489-D1B4EED9012E}"/>
    <hyperlink ref="C8" r:id="rId26" xr:uid="{E3072B61-89AD-4BA8-B852-979AC504DEC5}"/>
    <hyperlink ref="C32" r:id="rId27" xr:uid="{89ED8C6B-2B2B-422B-B884-56A7A754AEF5}"/>
    <hyperlink ref="C39" r:id="rId28" xr:uid="{C3450CBF-9921-47ED-8D38-5BB9AB87A225}"/>
    <hyperlink ref="C33" r:id="rId29" xr:uid="{79019F9F-6E11-41E8-8CE3-EF3F21D14A13}"/>
    <hyperlink ref="C38" r:id="rId30" xr:uid="{7681042C-7792-4EED-8237-7CE9FB42177E}"/>
    <hyperlink ref="C25" r:id="rId31" xr:uid="{BEDDDECA-42F6-4359-9A15-E5B8135E82F3}"/>
  </hyperlinks>
  <printOptions horizontalCentered="1"/>
  <pageMargins left="0.47244094488188981" right="0.19685039370078741" top="0.39370078740157483" bottom="0.39370078740157483" header="0" footer="0"/>
  <pageSetup paperSize="5" scale="44" orientation="landscape" r:id="rId32"/>
  <headerFooter alignWithMargins="0">
    <oddFooter>Página &amp;P de &amp;N</oddFooter>
  </headerFooter>
  <rowBreaks count="1" manualBreakCount="1">
    <brk id="36" max="16" man="1"/>
  </rowBreaks>
  <drawing r:id="rId3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 tint="-0.249977111117893"/>
  </sheetPr>
  <dimension ref="A1:CD68"/>
  <sheetViews>
    <sheetView view="pageBreakPreview" zoomScale="40" zoomScaleNormal="55" zoomScaleSheetLayoutView="40" workbookViewId="0">
      <pane xSplit="4" ySplit="5" topLeftCell="E6" activePane="bottomRight" state="frozen"/>
      <selection activeCell="A5" sqref="A5:XFD5"/>
      <selection pane="topRight" activeCell="A5" sqref="A5:XFD5"/>
      <selection pane="bottomLeft" activeCell="A5" sqref="A5:XFD5"/>
      <selection pane="bottomRight" activeCell="R1" sqref="R1:AH1048576"/>
    </sheetView>
  </sheetViews>
  <sheetFormatPr baseColWidth="10" defaultRowHeight="12.75" x14ac:dyDescent="0.2"/>
  <cols>
    <col min="1" max="1" width="24.28515625" customWidth="1"/>
    <col min="2" max="2" width="12.5703125" style="2" customWidth="1"/>
    <col min="3" max="3" width="32.140625" customWidth="1"/>
    <col min="4" max="4" width="30.5703125" style="4" bestFit="1" customWidth="1"/>
    <col min="5" max="5" width="33.42578125" style="4" customWidth="1"/>
    <col min="6" max="6" width="21.28515625" style="1" customWidth="1"/>
    <col min="7" max="7" width="18.42578125" style="1" customWidth="1"/>
    <col min="8" max="8" width="25" style="1" customWidth="1"/>
    <col min="9" max="9" width="14" style="1" customWidth="1"/>
    <col min="10" max="10" width="13" style="1" customWidth="1"/>
    <col min="11" max="11" width="22" customWidth="1"/>
    <col min="12" max="12" width="26.5703125" style="5" bestFit="1" customWidth="1"/>
    <col min="13" max="13" width="15.7109375" style="3" customWidth="1"/>
    <col min="14" max="14" width="20.42578125" customWidth="1"/>
    <col min="15" max="15" width="18.28515625" style="1" customWidth="1"/>
    <col min="16" max="16" width="23" style="1" customWidth="1"/>
    <col min="17" max="17" width="24.140625" style="6" customWidth="1"/>
  </cols>
  <sheetData>
    <row r="1" spans="1:17" ht="20.25" x14ac:dyDescent="0.3">
      <c r="A1" s="346" t="s">
        <v>315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</row>
    <row r="2" spans="1:17" ht="20.25" x14ac:dyDescent="0.3">
      <c r="A2" s="346" t="s">
        <v>526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</row>
    <row r="3" spans="1:17" ht="20.25" x14ac:dyDescent="0.3">
      <c r="A3" s="346" t="s">
        <v>2910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</row>
    <row r="4" spans="1:17" ht="20.25" x14ac:dyDescent="0.3">
      <c r="A4" s="349" t="s">
        <v>1734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</row>
    <row r="5" spans="1:17" s="309" customFormat="1" ht="24.95" customHeight="1" x14ac:dyDescent="0.2">
      <c r="A5" s="379" t="s">
        <v>5585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1"/>
    </row>
    <row r="6" spans="1:17" ht="44.25" customHeight="1" x14ac:dyDescent="0.2">
      <c r="A6" s="127" t="s">
        <v>1690</v>
      </c>
      <c r="B6" s="128" t="s">
        <v>39</v>
      </c>
      <c r="C6" s="127" t="s">
        <v>1567</v>
      </c>
      <c r="D6" s="127" t="s">
        <v>60</v>
      </c>
      <c r="E6" s="127" t="s">
        <v>2166</v>
      </c>
      <c r="F6" s="127" t="s">
        <v>61</v>
      </c>
      <c r="G6" s="127" t="s">
        <v>62</v>
      </c>
      <c r="H6" s="127" t="s">
        <v>344</v>
      </c>
      <c r="I6" s="127" t="s">
        <v>345</v>
      </c>
      <c r="J6" s="127" t="s">
        <v>346</v>
      </c>
      <c r="K6" s="127" t="s">
        <v>347</v>
      </c>
      <c r="L6" s="129" t="s">
        <v>396</v>
      </c>
      <c r="M6" s="130" t="s">
        <v>397</v>
      </c>
      <c r="N6" s="127" t="s">
        <v>398</v>
      </c>
      <c r="O6" s="127" t="s">
        <v>399</v>
      </c>
      <c r="P6" s="127" t="s">
        <v>322</v>
      </c>
      <c r="Q6" s="127" t="s">
        <v>469</v>
      </c>
    </row>
    <row r="7" spans="1:17" ht="93" customHeight="1" x14ac:dyDescent="0.2">
      <c r="A7" s="112">
        <v>5111</v>
      </c>
      <c r="B7" s="113">
        <v>1</v>
      </c>
      <c r="C7" s="163" t="s">
        <v>991</v>
      </c>
      <c r="D7" s="112" t="s">
        <v>138</v>
      </c>
      <c r="E7" s="112" t="s">
        <v>2168</v>
      </c>
      <c r="F7" s="112"/>
      <c r="G7" s="112"/>
      <c r="H7" s="112"/>
      <c r="I7" s="112" t="s">
        <v>468</v>
      </c>
      <c r="J7" s="112">
        <v>0</v>
      </c>
      <c r="K7" s="112">
        <v>0</v>
      </c>
      <c r="L7" s="112"/>
      <c r="M7" s="115" t="s">
        <v>296</v>
      </c>
      <c r="N7" s="114">
        <v>35795</v>
      </c>
      <c r="O7" s="117">
        <v>785</v>
      </c>
      <c r="P7" s="113" t="s">
        <v>323</v>
      </c>
      <c r="Q7" s="112" t="s">
        <v>4194</v>
      </c>
    </row>
    <row r="8" spans="1:17" ht="93.75" customHeight="1" x14ac:dyDescent="0.2">
      <c r="A8" s="112">
        <v>5191</v>
      </c>
      <c r="B8" s="113">
        <v>2</v>
      </c>
      <c r="C8" s="163" t="s">
        <v>992</v>
      </c>
      <c r="D8" s="112" t="s">
        <v>574</v>
      </c>
      <c r="E8" s="112" t="s">
        <v>2169</v>
      </c>
      <c r="F8" s="112" t="s">
        <v>435</v>
      </c>
      <c r="G8" s="112" t="s">
        <v>503</v>
      </c>
      <c r="H8" s="112">
        <v>7360395</v>
      </c>
      <c r="I8" s="112" t="s">
        <v>88</v>
      </c>
      <c r="J8" s="112">
        <v>3025</v>
      </c>
      <c r="K8" s="112">
        <v>0</v>
      </c>
      <c r="L8" s="112"/>
      <c r="M8" s="115" t="s">
        <v>2048</v>
      </c>
      <c r="N8" s="114">
        <v>36634</v>
      </c>
      <c r="O8" s="117">
        <v>3691.5</v>
      </c>
      <c r="P8" s="113" t="s">
        <v>323</v>
      </c>
      <c r="Q8" s="112" t="s">
        <v>4194</v>
      </c>
    </row>
    <row r="9" spans="1:17" ht="108" customHeight="1" x14ac:dyDescent="0.2">
      <c r="A9" s="112">
        <v>5111</v>
      </c>
      <c r="B9" s="113">
        <v>3</v>
      </c>
      <c r="C9" s="163" t="s">
        <v>989</v>
      </c>
      <c r="D9" s="112" t="s">
        <v>414</v>
      </c>
      <c r="E9" s="112" t="s">
        <v>2168</v>
      </c>
      <c r="F9" s="112"/>
      <c r="G9" s="112"/>
      <c r="H9" s="112"/>
      <c r="I9" s="112" t="s">
        <v>177</v>
      </c>
      <c r="J9" s="112">
        <v>1456</v>
      </c>
      <c r="K9" s="112">
        <v>0</v>
      </c>
      <c r="L9" s="112" t="s">
        <v>128</v>
      </c>
      <c r="M9" s="115" t="s">
        <v>2046</v>
      </c>
      <c r="N9" s="114">
        <v>36985</v>
      </c>
      <c r="O9" s="117">
        <v>1794</v>
      </c>
      <c r="P9" s="113" t="s">
        <v>323</v>
      </c>
      <c r="Q9" s="112" t="s">
        <v>4194</v>
      </c>
    </row>
    <row r="10" spans="1:17" ht="106.5" customHeight="1" x14ac:dyDescent="0.2">
      <c r="A10" s="112">
        <v>5111</v>
      </c>
      <c r="B10" s="113">
        <v>4</v>
      </c>
      <c r="C10" s="163" t="s">
        <v>990</v>
      </c>
      <c r="D10" s="112" t="s">
        <v>414</v>
      </c>
      <c r="E10" s="112" t="s">
        <v>2168</v>
      </c>
      <c r="F10" s="112"/>
      <c r="G10" s="112"/>
      <c r="H10" s="112"/>
      <c r="I10" s="112" t="s">
        <v>177</v>
      </c>
      <c r="J10" s="112">
        <v>1456</v>
      </c>
      <c r="K10" s="112">
        <v>0</v>
      </c>
      <c r="L10" s="112" t="s">
        <v>128</v>
      </c>
      <c r="M10" s="115" t="s">
        <v>2046</v>
      </c>
      <c r="N10" s="114">
        <v>36985</v>
      </c>
      <c r="O10" s="117">
        <v>1794</v>
      </c>
      <c r="P10" s="113" t="s">
        <v>323</v>
      </c>
      <c r="Q10" s="112" t="s">
        <v>4194</v>
      </c>
    </row>
    <row r="11" spans="1:17" ht="87" customHeight="1" x14ac:dyDescent="0.2">
      <c r="A11" s="112">
        <v>5111</v>
      </c>
      <c r="B11" s="113">
        <v>5</v>
      </c>
      <c r="C11" s="163" t="s">
        <v>984</v>
      </c>
      <c r="D11" s="112" t="s">
        <v>413</v>
      </c>
      <c r="E11" s="112" t="s">
        <v>2169</v>
      </c>
      <c r="F11" s="112" t="s">
        <v>220</v>
      </c>
      <c r="G11" s="112">
        <v>1009</v>
      </c>
      <c r="H11" s="112"/>
      <c r="I11" s="112" t="s">
        <v>381</v>
      </c>
      <c r="J11" s="112">
        <v>2419</v>
      </c>
      <c r="K11" s="112">
        <v>8292</v>
      </c>
      <c r="L11" s="112" t="s">
        <v>128</v>
      </c>
      <c r="M11" s="115" t="s">
        <v>2006</v>
      </c>
      <c r="N11" s="114">
        <v>37378</v>
      </c>
      <c r="O11" s="117">
        <v>1891.75</v>
      </c>
      <c r="P11" s="113" t="s">
        <v>323</v>
      </c>
      <c r="Q11" s="112" t="s">
        <v>4194</v>
      </c>
    </row>
    <row r="12" spans="1:17" ht="81.75" customHeight="1" x14ac:dyDescent="0.2">
      <c r="A12" s="112">
        <v>5111</v>
      </c>
      <c r="B12" s="113">
        <v>6</v>
      </c>
      <c r="C12" s="163" t="s">
        <v>987</v>
      </c>
      <c r="D12" s="112" t="s">
        <v>146</v>
      </c>
      <c r="E12" s="112" t="s">
        <v>2169</v>
      </c>
      <c r="F12" s="112"/>
      <c r="G12" s="112"/>
      <c r="H12" s="112"/>
      <c r="I12" s="112" t="s">
        <v>588</v>
      </c>
      <c r="J12" s="112">
        <v>8462</v>
      </c>
      <c r="K12" s="112">
        <v>965</v>
      </c>
      <c r="L12" s="112" t="s">
        <v>64</v>
      </c>
      <c r="M12" s="115" t="s">
        <v>1998</v>
      </c>
      <c r="N12" s="114">
        <v>39433</v>
      </c>
      <c r="O12" s="117">
        <v>3795</v>
      </c>
      <c r="P12" s="113" t="s">
        <v>323</v>
      </c>
      <c r="Q12" s="112" t="s">
        <v>4194</v>
      </c>
    </row>
    <row r="13" spans="1:17" ht="75" customHeight="1" x14ac:dyDescent="0.2">
      <c r="A13" s="112">
        <v>5111</v>
      </c>
      <c r="B13" s="113">
        <v>7</v>
      </c>
      <c r="C13" s="163" t="s">
        <v>993</v>
      </c>
      <c r="D13" s="112" t="s">
        <v>368</v>
      </c>
      <c r="E13" s="112" t="s">
        <v>2168</v>
      </c>
      <c r="F13" s="112"/>
      <c r="G13" s="112"/>
      <c r="H13" s="112">
        <v>25648</v>
      </c>
      <c r="I13" s="112" t="s">
        <v>176</v>
      </c>
      <c r="J13" s="112">
        <v>7726</v>
      </c>
      <c r="K13" s="112">
        <v>4578</v>
      </c>
      <c r="L13" s="112" t="s">
        <v>367</v>
      </c>
      <c r="M13" s="115" t="s">
        <v>1850</v>
      </c>
      <c r="N13" s="114">
        <v>39755</v>
      </c>
      <c r="O13" s="117">
        <v>3007.25</v>
      </c>
      <c r="P13" s="113" t="s">
        <v>323</v>
      </c>
      <c r="Q13" s="112" t="s">
        <v>4194</v>
      </c>
    </row>
    <row r="14" spans="1:17" ht="75" customHeight="1" x14ac:dyDescent="0.2">
      <c r="A14" s="112">
        <v>5641</v>
      </c>
      <c r="B14" s="113">
        <v>8</v>
      </c>
      <c r="C14" s="163" t="s">
        <v>1660</v>
      </c>
      <c r="D14" s="112" t="s">
        <v>768</v>
      </c>
      <c r="E14" s="112" t="s">
        <v>2170</v>
      </c>
      <c r="F14" s="112" t="s">
        <v>769</v>
      </c>
      <c r="G14" s="112" t="s">
        <v>770</v>
      </c>
      <c r="H14" s="112" t="s">
        <v>1609</v>
      </c>
      <c r="I14" s="112" t="s">
        <v>530</v>
      </c>
      <c r="J14" s="112">
        <v>5630</v>
      </c>
      <c r="K14" s="112">
        <v>102</v>
      </c>
      <c r="L14" s="112" t="s">
        <v>690</v>
      </c>
      <c r="M14" s="115" t="s">
        <v>2165</v>
      </c>
      <c r="N14" s="114">
        <v>40830</v>
      </c>
      <c r="O14" s="117">
        <v>16981.009999999998</v>
      </c>
      <c r="P14" s="112" t="s">
        <v>214</v>
      </c>
      <c r="Q14" s="112" t="s">
        <v>4194</v>
      </c>
    </row>
    <row r="15" spans="1:17" ht="75" customHeight="1" x14ac:dyDescent="0.2">
      <c r="A15" s="112">
        <v>5641</v>
      </c>
      <c r="B15" s="113">
        <v>9</v>
      </c>
      <c r="C15" s="163" t="s">
        <v>1661</v>
      </c>
      <c r="D15" s="112" t="s">
        <v>768</v>
      </c>
      <c r="E15" s="112" t="s">
        <v>2170</v>
      </c>
      <c r="F15" s="112" t="s">
        <v>769</v>
      </c>
      <c r="G15" s="112" t="s">
        <v>770</v>
      </c>
      <c r="H15" s="112" t="s">
        <v>771</v>
      </c>
      <c r="I15" s="112" t="s">
        <v>530</v>
      </c>
      <c r="J15" s="112">
        <v>5630</v>
      </c>
      <c r="K15" s="112">
        <v>102</v>
      </c>
      <c r="L15" s="112" t="s">
        <v>690</v>
      </c>
      <c r="M15" s="115" t="s">
        <v>2165</v>
      </c>
      <c r="N15" s="114">
        <v>40830</v>
      </c>
      <c r="O15" s="117">
        <v>16981.009999999998</v>
      </c>
      <c r="P15" s="112" t="s">
        <v>214</v>
      </c>
      <c r="Q15" s="112" t="s">
        <v>4194</v>
      </c>
    </row>
    <row r="16" spans="1:17" ht="96.75" customHeight="1" x14ac:dyDescent="0.2">
      <c r="A16" s="112">
        <v>5191</v>
      </c>
      <c r="B16" s="113">
        <v>10</v>
      </c>
      <c r="C16" s="163" t="s">
        <v>3684</v>
      </c>
      <c r="D16" s="112" t="s">
        <v>1721</v>
      </c>
      <c r="E16" s="112" t="s">
        <v>2168</v>
      </c>
      <c r="F16" s="112" t="s">
        <v>288</v>
      </c>
      <c r="G16" s="112" t="s">
        <v>237</v>
      </c>
      <c r="H16" s="112" t="s">
        <v>1722</v>
      </c>
      <c r="I16" s="112" t="s">
        <v>530</v>
      </c>
      <c r="J16" s="112">
        <v>2979</v>
      </c>
      <c r="K16" s="112">
        <v>0</v>
      </c>
      <c r="L16" s="112" t="s">
        <v>1712</v>
      </c>
      <c r="M16" s="115" t="s">
        <v>1738</v>
      </c>
      <c r="N16" s="114">
        <v>41426</v>
      </c>
      <c r="O16" s="117">
        <v>6960</v>
      </c>
      <c r="P16" s="113" t="s">
        <v>323</v>
      </c>
      <c r="Q16" s="112" t="s">
        <v>4194</v>
      </c>
    </row>
    <row r="17" spans="1:17" s="80" customFormat="1" ht="64.5" customHeight="1" x14ac:dyDescent="0.2">
      <c r="A17" s="112">
        <v>51501</v>
      </c>
      <c r="B17" s="113">
        <v>11</v>
      </c>
      <c r="C17" s="163" t="s">
        <v>4679</v>
      </c>
      <c r="D17" s="112" t="s">
        <v>4572</v>
      </c>
      <c r="E17" s="112" t="s">
        <v>4127</v>
      </c>
      <c r="F17" s="112" t="s">
        <v>133</v>
      </c>
      <c r="G17" s="112" t="s">
        <v>4573</v>
      </c>
      <c r="H17" s="112" t="s">
        <v>4680</v>
      </c>
      <c r="I17" s="112" t="s">
        <v>4124</v>
      </c>
      <c r="J17" s="112">
        <v>6241</v>
      </c>
      <c r="K17" s="112">
        <v>4064698533</v>
      </c>
      <c r="L17" s="112" t="s">
        <v>4476</v>
      </c>
      <c r="M17" s="115">
        <v>100</v>
      </c>
      <c r="N17" s="114">
        <v>44195</v>
      </c>
      <c r="O17" s="117">
        <v>6960</v>
      </c>
      <c r="P17" s="113" t="s">
        <v>3862</v>
      </c>
      <c r="Q17" s="112" t="s">
        <v>4194</v>
      </c>
    </row>
    <row r="18" spans="1:17" ht="65.25" customHeight="1" x14ac:dyDescent="0.2">
      <c r="A18" s="112">
        <v>51501</v>
      </c>
      <c r="B18" s="113">
        <v>12</v>
      </c>
      <c r="C18" s="163" t="s">
        <v>5311</v>
      </c>
      <c r="D18" s="112" t="s">
        <v>5375</v>
      </c>
      <c r="E18" s="112" t="s">
        <v>2169</v>
      </c>
      <c r="F18" s="112" t="s">
        <v>5359</v>
      </c>
      <c r="G18" s="167" t="s">
        <v>5363</v>
      </c>
      <c r="H18" s="112" t="s">
        <v>5312</v>
      </c>
      <c r="I18" s="112" t="s">
        <v>88</v>
      </c>
      <c r="J18" s="112">
        <v>3045</v>
      </c>
      <c r="K18" s="112">
        <v>4066371956</v>
      </c>
      <c r="L18" s="112" t="s">
        <v>5282</v>
      </c>
      <c r="M18" s="115" t="s">
        <v>5310</v>
      </c>
      <c r="N18" s="114">
        <v>44749</v>
      </c>
      <c r="O18" s="117">
        <v>14523.2</v>
      </c>
      <c r="P18" s="112" t="s">
        <v>3862</v>
      </c>
      <c r="Q18" s="112" t="s">
        <v>4194</v>
      </c>
    </row>
    <row r="19" spans="1:17" ht="65.25" customHeight="1" x14ac:dyDescent="0.2">
      <c r="A19" s="112">
        <v>51501</v>
      </c>
      <c r="B19" s="113">
        <v>13</v>
      </c>
      <c r="C19" s="185" t="s">
        <v>5342</v>
      </c>
      <c r="D19" s="112" t="s">
        <v>5375</v>
      </c>
      <c r="E19" s="112" t="s">
        <v>2169</v>
      </c>
      <c r="F19" s="112" t="s">
        <v>5359</v>
      </c>
      <c r="G19" s="167" t="s">
        <v>5364</v>
      </c>
      <c r="H19" s="112" t="s">
        <v>5365</v>
      </c>
      <c r="I19" s="112" t="s">
        <v>88</v>
      </c>
      <c r="J19" s="112">
        <v>3045</v>
      </c>
      <c r="K19" s="112">
        <v>4066371956</v>
      </c>
      <c r="L19" s="112" t="s">
        <v>5282</v>
      </c>
      <c r="M19" s="115" t="s">
        <v>5310</v>
      </c>
      <c r="N19" s="114">
        <v>44749</v>
      </c>
      <c r="O19" s="117">
        <v>14523.2</v>
      </c>
      <c r="P19" s="112" t="s">
        <v>3862</v>
      </c>
      <c r="Q19" s="112" t="s">
        <v>4194</v>
      </c>
    </row>
    <row r="20" spans="1:17" ht="45.75" customHeight="1" x14ac:dyDescent="0.2">
      <c r="A20" s="377" t="s">
        <v>2530</v>
      </c>
      <c r="B20" s="378"/>
      <c r="C20" s="378"/>
      <c r="D20" s="378"/>
      <c r="E20" s="378"/>
      <c r="F20" s="378"/>
      <c r="G20" s="378"/>
      <c r="H20" s="378"/>
      <c r="I20" s="378"/>
      <c r="J20" s="378"/>
      <c r="K20" s="378"/>
      <c r="L20" s="378"/>
      <c r="M20" s="378"/>
      <c r="N20" s="378"/>
      <c r="O20" s="378"/>
      <c r="P20" s="378"/>
      <c r="Q20" s="378"/>
    </row>
    <row r="21" spans="1:17" ht="106.5" customHeight="1" x14ac:dyDescent="0.2">
      <c r="A21" s="112">
        <v>5111</v>
      </c>
      <c r="B21" s="113">
        <v>14</v>
      </c>
      <c r="C21" s="163" t="s">
        <v>1623</v>
      </c>
      <c r="D21" s="112" t="s">
        <v>154</v>
      </c>
      <c r="E21" s="112" t="s">
        <v>2167</v>
      </c>
      <c r="F21" s="112" t="s">
        <v>439</v>
      </c>
      <c r="G21" s="112"/>
      <c r="H21" s="112">
        <v>228</v>
      </c>
      <c r="I21" s="112" t="s">
        <v>381</v>
      </c>
      <c r="J21" s="112">
        <v>5262</v>
      </c>
      <c r="K21" s="112">
        <v>100</v>
      </c>
      <c r="L21" s="112" t="s">
        <v>276</v>
      </c>
      <c r="M21" s="115"/>
      <c r="N21" s="114">
        <v>36700</v>
      </c>
      <c r="O21" s="117">
        <v>2774.95</v>
      </c>
      <c r="P21" s="113" t="s">
        <v>323</v>
      </c>
      <c r="Q21" s="112" t="s">
        <v>3342</v>
      </c>
    </row>
    <row r="22" spans="1:17" ht="75" customHeight="1" x14ac:dyDescent="0.2">
      <c r="A22" s="112">
        <v>5111</v>
      </c>
      <c r="B22" s="113">
        <v>15</v>
      </c>
      <c r="C22" s="163" t="s">
        <v>988</v>
      </c>
      <c r="D22" s="112" t="s">
        <v>545</v>
      </c>
      <c r="E22" s="112" t="s">
        <v>2169</v>
      </c>
      <c r="F22" s="112" t="s">
        <v>220</v>
      </c>
      <c r="G22" s="112">
        <v>1002</v>
      </c>
      <c r="H22" s="112"/>
      <c r="I22" s="112" t="s">
        <v>381</v>
      </c>
      <c r="J22" s="112">
        <v>2419</v>
      </c>
      <c r="K22" s="112">
        <v>8292</v>
      </c>
      <c r="L22" s="112" t="s">
        <v>128</v>
      </c>
      <c r="M22" s="115" t="s">
        <v>2006</v>
      </c>
      <c r="N22" s="114">
        <v>37378</v>
      </c>
      <c r="O22" s="117">
        <v>2300</v>
      </c>
      <c r="P22" s="113" t="s">
        <v>323</v>
      </c>
      <c r="Q22" s="112" t="s">
        <v>3342</v>
      </c>
    </row>
    <row r="23" spans="1:17" ht="75" customHeight="1" x14ac:dyDescent="0.2">
      <c r="A23" s="112">
        <v>5611</v>
      </c>
      <c r="B23" s="113">
        <v>16</v>
      </c>
      <c r="C23" s="163" t="s">
        <v>985</v>
      </c>
      <c r="D23" s="112" t="s">
        <v>408</v>
      </c>
      <c r="E23" s="112" t="s">
        <v>2169</v>
      </c>
      <c r="F23" s="112" t="s">
        <v>409</v>
      </c>
      <c r="G23" s="112"/>
      <c r="H23" s="112"/>
      <c r="I23" s="112" t="s">
        <v>88</v>
      </c>
      <c r="J23" s="112">
        <v>3998</v>
      </c>
      <c r="K23" s="112">
        <v>186</v>
      </c>
      <c r="L23" s="112" t="s">
        <v>189</v>
      </c>
      <c r="M23" s="115" t="s">
        <v>190</v>
      </c>
      <c r="N23" s="114">
        <v>38156</v>
      </c>
      <c r="O23" s="117">
        <v>1891.86</v>
      </c>
      <c r="P23" s="113" t="s">
        <v>323</v>
      </c>
      <c r="Q23" s="112" t="s">
        <v>3342</v>
      </c>
    </row>
    <row r="24" spans="1:17" ht="102.75" customHeight="1" x14ac:dyDescent="0.2">
      <c r="A24" s="112">
        <v>5611</v>
      </c>
      <c r="B24" s="113">
        <v>17</v>
      </c>
      <c r="C24" s="163" t="s">
        <v>986</v>
      </c>
      <c r="D24" s="112" t="s">
        <v>408</v>
      </c>
      <c r="E24" s="112" t="s">
        <v>2169</v>
      </c>
      <c r="F24" s="112" t="s">
        <v>409</v>
      </c>
      <c r="G24" s="112"/>
      <c r="H24" s="112"/>
      <c r="I24" s="112" t="s">
        <v>88</v>
      </c>
      <c r="J24" s="112">
        <v>3998</v>
      </c>
      <c r="K24" s="112">
        <v>186</v>
      </c>
      <c r="L24" s="112" t="s">
        <v>189</v>
      </c>
      <c r="M24" s="115" t="s">
        <v>190</v>
      </c>
      <c r="N24" s="114">
        <v>38156</v>
      </c>
      <c r="O24" s="117">
        <v>1891.87</v>
      </c>
      <c r="P24" s="113" t="s">
        <v>323</v>
      </c>
      <c r="Q24" s="112" t="s">
        <v>3342</v>
      </c>
    </row>
    <row r="25" spans="1:17" ht="75" customHeight="1" x14ac:dyDescent="0.2">
      <c r="A25" s="112">
        <v>5611</v>
      </c>
      <c r="B25" s="113">
        <v>18</v>
      </c>
      <c r="C25" s="163" t="s">
        <v>3695</v>
      </c>
      <c r="D25" s="112" t="s">
        <v>4932</v>
      </c>
      <c r="E25" s="112" t="s">
        <v>2168</v>
      </c>
      <c r="F25" s="112" t="s">
        <v>409</v>
      </c>
      <c r="G25" s="112"/>
      <c r="H25" s="112"/>
      <c r="I25" s="112" t="s">
        <v>88</v>
      </c>
      <c r="J25" s="112">
        <v>7205</v>
      </c>
      <c r="K25" s="112">
        <v>788</v>
      </c>
      <c r="L25" s="112" t="s">
        <v>204</v>
      </c>
      <c r="M25" s="115" t="s">
        <v>3696</v>
      </c>
      <c r="N25" s="114">
        <v>39357</v>
      </c>
      <c r="O25" s="117">
        <v>67275</v>
      </c>
      <c r="P25" s="113" t="s">
        <v>323</v>
      </c>
      <c r="Q25" s="112" t="s">
        <v>3342</v>
      </c>
    </row>
    <row r="26" spans="1:17" ht="42.75" x14ac:dyDescent="0.2">
      <c r="A26" s="112">
        <v>56902</v>
      </c>
      <c r="B26" s="113">
        <v>19</v>
      </c>
      <c r="C26" s="163" t="s">
        <v>5390</v>
      </c>
      <c r="D26" s="112" t="s">
        <v>5391</v>
      </c>
      <c r="E26" s="112" t="s">
        <v>2168</v>
      </c>
      <c r="F26" s="112" t="s">
        <v>720</v>
      </c>
      <c r="G26" s="167" t="s">
        <v>721</v>
      </c>
      <c r="H26" s="112" t="s">
        <v>5392</v>
      </c>
      <c r="I26" s="112" t="s">
        <v>168</v>
      </c>
      <c r="J26" s="112">
        <v>4066</v>
      </c>
      <c r="K26" s="112">
        <v>4066371949</v>
      </c>
      <c r="L26" s="112" t="s">
        <v>5393</v>
      </c>
      <c r="M26" s="115" t="s">
        <v>5394</v>
      </c>
      <c r="N26" s="114">
        <v>44811</v>
      </c>
      <c r="O26" s="117">
        <v>10736.84</v>
      </c>
      <c r="P26" s="113" t="s">
        <v>3862</v>
      </c>
      <c r="Q26" s="112" t="s">
        <v>3342</v>
      </c>
    </row>
    <row r="27" spans="1:17" ht="51.75" customHeight="1" x14ac:dyDescent="0.2">
      <c r="A27" s="377" t="s">
        <v>4930</v>
      </c>
      <c r="B27" s="378"/>
      <c r="C27" s="378"/>
      <c r="D27" s="378"/>
      <c r="E27" s="378"/>
      <c r="F27" s="378"/>
      <c r="G27" s="378"/>
      <c r="H27" s="378"/>
      <c r="I27" s="378"/>
      <c r="J27" s="378"/>
      <c r="K27" s="378"/>
      <c r="L27" s="378"/>
      <c r="M27" s="378"/>
      <c r="N27" s="378"/>
      <c r="O27" s="378"/>
      <c r="P27" s="378"/>
      <c r="Q27" s="378"/>
    </row>
    <row r="28" spans="1:17" ht="86.25" customHeight="1" x14ac:dyDescent="0.2">
      <c r="A28" s="112">
        <v>5411</v>
      </c>
      <c r="B28" s="113">
        <v>20</v>
      </c>
      <c r="C28" s="163" t="s">
        <v>3344</v>
      </c>
      <c r="D28" s="112" t="s">
        <v>603</v>
      </c>
      <c r="E28" s="112" t="s">
        <v>2167</v>
      </c>
      <c r="F28" s="112" t="s">
        <v>295</v>
      </c>
      <c r="G28" s="112">
        <v>2008</v>
      </c>
      <c r="H28" s="112" t="s">
        <v>604</v>
      </c>
      <c r="I28" s="112" t="s">
        <v>88</v>
      </c>
      <c r="J28" s="112">
        <v>0</v>
      </c>
      <c r="K28" s="112">
        <v>0</v>
      </c>
      <c r="L28" s="112" t="s">
        <v>602</v>
      </c>
      <c r="M28" s="115" t="s">
        <v>2126</v>
      </c>
      <c r="N28" s="114">
        <v>39879</v>
      </c>
      <c r="O28" s="117">
        <v>194500.01</v>
      </c>
      <c r="P28" s="113" t="s">
        <v>1997</v>
      </c>
      <c r="Q28" s="143" t="s">
        <v>3341</v>
      </c>
    </row>
    <row r="29" spans="1:17" ht="95.25" customHeight="1" x14ac:dyDescent="0.2">
      <c r="A29" s="112">
        <v>5611</v>
      </c>
      <c r="B29" s="113">
        <v>21</v>
      </c>
      <c r="C29" s="163" t="s">
        <v>995</v>
      </c>
      <c r="D29" s="112" t="s">
        <v>782</v>
      </c>
      <c r="E29" s="112" t="s">
        <v>2169</v>
      </c>
      <c r="F29" s="112" t="s">
        <v>723</v>
      </c>
      <c r="G29" s="112">
        <v>913</v>
      </c>
      <c r="H29" s="112" t="s">
        <v>784</v>
      </c>
      <c r="I29" s="112" t="s">
        <v>168</v>
      </c>
      <c r="J29" s="112">
        <v>5631</v>
      </c>
      <c r="K29" s="112">
        <v>1036</v>
      </c>
      <c r="L29" s="112" t="s">
        <v>780</v>
      </c>
      <c r="M29" s="115" t="s">
        <v>781</v>
      </c>
      <c r="N29" s="114">
        <v>40826</v>
      </c>
      <c r="O29" s="117">
        <v>29571</v>
      </c>
      <c r="P29" s="113" t="s">
        <v>1997</v>
      </c>
      <c r="Q29" s="112" t="s">
        <v>3341</v>
      </c>
    </row>
    <row r="30" spans="1:17" ht="93" customHeight="1" x14ac:dyDescent="0.2">
      <c r="A30" s="112">
        <v>5611</v>
      </c>
      <c r="B30" s="113">
        <v>22</v>
      </c>
      <c r="C30" s="163" t="s">
        <v>994</v>
      </c>
      <c r="D30" s="112" t="s">
        <v>782</v>
      </c>
      <c r="E30" s="112" t="s">
        <v>2169</v>
      </c>
      <c r="F30" s="112"/>
      <c r="G30" s="112">
        <v>913</v>
      </c>
      <c r="H30" s="112" t="s">
        <v>783</v>
      </c>
      <c r="I30" s="112" t="s">
        <v>168</v>
      </c>
      <c r="J30" s="112">
        <v>5631</v>
      </c>
      <c r="K30" s="112">
        <v>1036</v>
      </c>
      <c r="L30" s="112" t="s">
        <v>780</v>
      </c>
      <c r="M30" s="115" t="s">
        <v>781</v>
      </c>
      <c r="N30" s="114">
        <v>40826</v>
      </c>
      <c r="O30" s="117">
        <v>29571</v>
      </c>
      <c r="P30" s="113" t="s">
        <v>214</v>
      </c>
      <c r="Q30" s="112" t="s">
        <v>3341</v>
      </c>
    </row>
    <row r="31" spans="1:17" ht="81.75" customHeight="1" x14ac:dyDescent="0.2">
      <c r="A31" s="112">
        <v>5611</v>
      </c>
      <c r="B31" s="113">
        <v>23</v>
      </c>
      <c r="C31" s="163" t="s">
        <v>996</v>
      </c>
      <c r="D31" s="112" t="s">
        <v>785</v>
      </c>
      <c r="E31" s="112" t="s">
        <v>2169</v>
      </c>
      <c r="F31" s="112" t="s">
        <v>723</v>
      </c>
      <c r="G31" s="112">
        <v>645</v>
      </c>
      <c r="H31" s="112" t="s">
        <v>786</v>
      </c>
      <c r="I31" s="112" t="s">
        <v>168</v>
      </c>
      <c r="J31" s="112">
        <v>5631</v>
      </c>
      <c r="K31" s="112">
        <v>1036</v>
      </c>
      <c r="L31" s="112" t="s">
        <v>780</v>
      </c>
      <c r="M31" s="115" t="s">
        <v>781</v>
      </c>
      <c r="N31" s="114">
        <v>40826</v>
      </c>
      <c r="O31" s="117">
        <v>65213</v>
      </c>
      <c r="P31" s="113" t="s">
        <v>1997</v>
      </c>
      <c r="Q31" s="112" t="s">
        <v>3341</v>
      </c>
    </row>
    <row r="32" spans="1:17" ht="105" customHeight="1" x14ac:dyDescent="0.2">
      <c r="A32" s="112">
        <v>5611</v>
      </c>
      <c r="B32" s="113">
        <v>24</v>
      </c>
      <c r="C32" s="163" t="s">
        <v>1682</v>
      </c>
      <c r="D32" s="112" t="s">
        <v>793</v>
      </c>
      <c r="E32" s="112" t="s">
        <v>2172</v>
      </c>
      <c r="F32" s="112" t="s">
        <v>794</v>
      </c>
      <c r="G32" s="112" t="s">
        <v>795</v>
      </c>
      <c r="H32" s="112">
        <v>60059</v>
      </c>
      <c r="I32" s="112" t="s">
        <v>23</v>
      </c>
      <c r="J32" s="112">
        <v>6571</v>
      </c>
      <c r="K32" s="112">
        <v>40</v>
      </c>
      <c r="L32" s="112" t="s">
        <v>652</v>
      </c>
      <c r="M32" s="115" t="s">
        <v>797</v>
      </c>
      <c r="N32" s="114">
        <v>40877</v>
      </c>
      <c r="O32" s="117">
        <v>45000</v>
      </c>
      <c r="P32" s="113" t="s">
        <v>323</v>
      </c>
      <c r="Q32" s="112" t="s">
        <v>3341</v>
      </c>
    </row>
    <row r="33" spans="1:82" ht="87" customHeight="1" x14ac:dyDescent="0.2">
      <c r="A33" s="112">
        <v>5611</v>
      </c>
      <c r="B33" s="113">
        <v>25</v>
      </c>
      <c r="C33" s="163" t="s">
        <v>1681</v>
      </c>
      <c r="D33" s="112" t="s">
        <v>793</v>
      </c>
      <c r="E33" s="112" t="s">
        <v>2172</v>
      </c>
      <c r="F33" s="112" t="s">
        <v>794</v>
      </c>
      <c r="G33" s="112" t="s">
        <v>795</v>
      </c>
      <c r="H33" s="112">
        <v>60060</v>
      </c>
      <c r="I33" s="112" t="s">
        <v>23</v>
      </c>
      <c r="J33" s="112">
        <v>6571</v>
      </c>
      <c r="K33" s="112">
        <v>40</v>
      </c>
      <c r="L33" s="112" t="s">
        <v>652</v>
      </c>
      <c r="M33" s="115" t="s">
        <v>796</v>
      </c>
      <c r="N33" s="114">
        <v>40877</v>
      </c>
      <c r="O33" s="117">
        <v>45000</v>
      </c>
      <c r="P33" s="113" t="s">
        <v>323</v>
      </c>
      <c r="Q33" s="112" t="s">
        <v>3341</v>
      </c>
    </row>
    <row r="34" spans="1:82" ht="75" customHeight="1" x14ac:dyDescent="0.2">
      <c r="A34" s="112">
        <v>5611</v>
      </c>
      <c r="B34" s="113">
        <v>26</v>
      </c>
      <c r="C34" s="163" t="s">
        <v>1640</v>
      </c>
      <c r="D34" s="112" t="s">
        <v>1637</v>
      </c>
      <c r="E34" s="112" t="s">
        <v>2167</v>
      </c>
      <c r="F34" s="112" t="s">
        <v>1638</v>
      </c>
      <c r="G34" s="112">
        <v>740</v>
      </c>
      <c r="H34" s="112" t="s">
        <v>1824</v>
      </c>
      <c r="I34" s="112" t="s">
        <v>89</v>
      </c>
      <c r="J34" s="112">
        <v>0</v>
      </c>
      <c r="K34" s="112">
        <v>0</v>
      </c>
      <c r="L34" s="112" t="s">
        <v>1639</v>
      </c>
      <c r="M34" s="115" t="s">
        <v>2049</v>
      </c>
      <c r="N34" s="114">
        <v>41137</v>
      </c>
      <c r="O34" s="117">
        <v>75000</v>
      </c>
      <c r="P34" s="113" t="s">
        <v>323</v>
      </c>
      <c r="Q34" s="112" t="s">
        <v>3341</v>
      </c>
    </row>
    <row r="35" spans="1:82" ht="75" customHeight="1" x14ac:dyDescent="0.2">
      <c r="A35" s="112">
        <v>5611</v>
      </c>
      <c r="B35" s="113">
        <v>27</v>
      </c>
      <c r="C35" s="163" t="s">
        <v>1641</v>
      </c>
      <c r="D35" s="112" t="s">
        <v>4931</v>
      </c>
      <c r="E35" s="112" t="s">
        <v>2167</v>
      </c>
      <c r="F35" s="112"/>
      <c r="G35" s="112" t="s">
        <v>1825</v>
      </c>
      <c r="H35" s="112" t="s">
        <v>1674</v>
      </c>
      <c r="I35" s="112" t="s">
        <v>89</v>
      </c>
      <c r="J35" s="112">
        <v>0</v>
      </c>
      <c r="K35" s="112">
        <v>0</v>
      </c>
      <c r="L35" s="112" t="s">
        <v>1639</v>
      </c>
      <c r="M35" s="115" t="s">
        <v>2049</v>
      </c>
      <c r="N35" s="114">
        <v>41137</v>
      </c>
      <c r="O35" s="117">
        <v>19500</v>
      </c>
      <c r="P35" s="113" t="s">
        <v>214</v>
      </c>
      <c r="Q35" s="112" t="s">
        <v>3341</v>
      </c>
    </row>
    <row r="36" spans="1:82" ht="75" customHeight="1" x14ac:dyDescent="0.2">
      <c r="A36" s="112">
        <v>5611</v>
      </c>
      <c r="B36" s="113">
        <v>28</v>
      </c>
      <c r="C36" s="163" t="s">
        <v>1643</v>
      </c>
      <c r="D36" s="112" t="s">
        <v>1642</v>
      </c>
      <c r="E36" s="112" t="s">
        <v>2167</v>
      </c>
      <c r="F36" s="112"/>
      <c r="G36" s="112"/>
      <c r="H36" s="112"/>
      <c r="I36" s="112" t="s">
        <v>168</v>
      </c>
      <c r="J36" s="112">
        <v>0</v>
      </c>
      <c r="K36" s="112">
        <v>0</v>
      </c>
      <c r="L36" s="112" t="s">
        <v>1639</v>
      </c>
      <c r="M36" s="115" t="s">
        <v>2049</v>
      </c>
      <c r="N36" s="114">
        <v>41137</v>
      </c>
      <c r="O36" s="117">
        <v>5000</v>
      </c>
      <c r="P36" s="113" t="s">
        <v>1997</v>
      </c>
      <c r="Q36" s="112" t="s">
        <v>3341</v>
      </c>
    </row>
    <row r="37" spans="1:82" s="80" customFormat="1" ht="62.25" customHeight="1" x14ac:dyDescent="0.2">
      <c r="A37" s="112">
        <v>56101</v>
      </c>
      <c r="B37" s="113">
        <v>29</v>
      </c>
      <c r="C37" s="163" t="s">
        <v>5187</v>
      </c>
      <c r="D37" s="112" t="s">
        <v>5186</v>
      </c>
      <c r="E37" s="112" t="s">
        <v>2169</v>
      </c>
      <c r="F37" s="112" t="s">
        <v>723</v>
      </c>
      <c r="G37" s="112" t="s">
        <v>5185</v>
      </c>
      <c r="H37" s="112" t="s">
        <v>5184</v>
      </c>
      <c r="I37" s="112" t="s">
        <v>370</v>
      </c>
      <c r="J37" s="112"/>
      <c r="K37" s="112"/>
      <c r="L37" s="112" t="s">
        <v>4188</v>
      </c>
      <c r="M37" s="115" t="s">
        <v>5183</v>
      </c>
      <c r="N37" s="114">
        <v>43654</v>
      </c>
      <c r="O37" s="117">
        <v>83018</v>
      </c>
      <c r="P37" s="113" t="s">
        <v>214</v>
      </c>
      <c r="Q37" s="112" t="s">
        <v>2910</v>
      </c>
    </row>
    <row r="38" spans="1:82" s="111" customFormat="1" ht="87.75" customHeight="1" x14ac:dyDescent="0.2">
      <c r="A38" s="112">
        <v>56101</v>
      </c>
      <c r="B38" s="113">
        <v>30</v>
      </c>
      <c r="C38" s="163" t="s">
        <v>4197</v>
      </c>
      <c r="D38" s="112" t="s">
        <v>4198</v>
      </c>
      <c r="E38" s="112" t="s">
        <v>2168</v>
      </c>
      <c r="F38" s="112" t="s">
        <v>4199</v>
      </c>
      <c r="G38" s="112" t="s">
        <v>4200</v>
      </c>
      <c r="H38" s="112" t="s">
        <v>4201</v>
      </c>
      <c r="I38" s="112" t="s">
        <v>531</v>
      </c>
      <c r="J38" s="112">
        <v>4528</v>
      </c>
      <c r="K38" s="112">
        <v>4062374723</v>
      </c>
      <c r="L38" s="112" t="s">
        <v>4188</v>
      </c>
      <c r="M38" s="115" t="s">
        <v>4849</v>
      </c>
      <c r="N38" s="114">
        <v>43665</v>
      </c>
      <c r="O38" s="117">
        <v>362244</v>
      </c>
      <c r="P38" s="113" t="s">
        <v>214</v>
      </c>
      <c r="Q38" s="112" t="s">
        <v>3341</v>
      </c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80"/>
      <c r="BK38" s="80"/>
      <c r="BL38" s="80"/>
      <c r="BM38" s="80"/>
      <c r="BN38" s="80"/>
      <c r="BO38" s="80"/>
      <c r="BP38" s="80"/>
      <c r="BQ38" s="80"/>
      <c r="BR38" s="80"/>
      <c r="BS38" s="80"/>
      <c r="BT38" s="80"/>
      <c r="BU38" s="80"/>
      <c r="BV38" s="80"/>
      <c r="BW38" s="80"/>
      <c r="BX38" s="80"/>
      <c r="BY38" s="80"/>
      <c r="BZ38" s="80"/>
      <c r="CA38" s="80"/>
      <c r="CB38" s="80"/>
      <c r="CC38" s="80"/>
      <c r="CD38" s="80"/>
    </row>
    <row r="39" spans="1:82" s="111" customFormat="1" ht="99" customHeight="1" x14ac:dyDescent="0.2">
      <c r="A39" s="112">
        <v>56101</v>
      </c>
      <c r="B39" s="113">
        <v>31</v>
      </c>
      <c r="C39" s="163" t="s">
        <v>4189</v>
      </c>
      <c r="D39" s="112" t="s">
        <v>4190</v>
      </c>
      <c r="E39" s="112" t="s">
        <v>2169</v>
      </c>
      <c r="F39" s="112" t="s">
        <v>723</v>
      </c>
      <c r="G39" s="112" t="s">
        <v>4191</v>
      </c>
      <c r="H39" s="112" t="s">
        <v>4192</v>
      </c>
      <c r="I39" s="112" t="s">
        <v>370</v>
      </c>
      <c r="J39" s="112"/>
      <c r="K39" s="112"/>
      <c r="L39" s="112" t="s">
        <v>4188</v>
      </c>
      <c r="M39" s="115" t="s">
        <v>4193</v>
      </c>
      <c r="N39" s="114">
        <v>43664</v>
      </c>
      <c r="O39" s="117">
        <v>88279</v>
      </c>
      <c r="P39" s="113" t="s">
        <v>214</v>
      </c>
      <c r="Q39" s="112" t="s">
        <v>3341</v>
      </c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</row>
    <row r="40" spans="1:82" s="80" customFormat="1" ht="81.75" customHeight="1" x14ac:dyDescent="0.2">
      <c r="A40" s="112">
        <v>56101</v>
      </c>
      <c r="B40" s="113">
        <v>32</v>
      </c>
      <c r="C40" s="163" t="s">
        <v>4195</v>
      </c>
      <c r="D40" s="112" t="s">
        <v>4190</v>
      </c>
      <c r="E40" s="112" t="s">
        <v>2169</v>
      </c>
      <c r="F40" s="112" t="s">
        <v>723</v>
      </c>
      <c r="G40" s="112" t="s">
        <v>4191</v>
      </c>
      <c r="H40" s="112" t="s">
        <v>4196</v>
      </c>
      <c r="I40" s="112" t="s">
        <v>370</v>
      </c>
      <c r="J40" s="112"/>
      <c r="K40" s="112"/>
      <c r="L40" s="112" t="s">
        <v>4188</v>
      </c>
      <c r="M40" s="115" t="s">
        <v>4193</v>
      </c>
      <c r="N40" s="114">
        <v>43664</v>
      </c>
      <c r="O40" s="117">
        <v>88279</v>
      </c>
      <c r="P40" s="113" t="s">
        <v>214</v>
      </c>
      <c r="Q40" s="112" t="s">
        <v>3341</v>
      </c>
    </row>
    <row r="41" spans="1:82" s="80" customFormat="1" ht="81" customHeight="1" x14ac:dyDescent="0.2">
      <c r="A41" s="112">
        <v>56101</v>
      </c>
      <c r="B41" s="113">
        <v>33</v>
      </c>
      <c r="C41" s="163" t="s">
        <v>4271</v>
      </c>
      <c r="D41" s="112" t="s">
        <v>4272</v>
      </c>
      <c r="E41" s="112" t="s">
        <v>4273</v>
      </c>
      <c r="F41" s="112"/>
      <c r="G41" s="112" t="s">
        <v>4274</v>
      </c>
      <c r="H41" s="112" t="s">
        <v>4275</v>
      </c>
      <c r="I41" s="112" t="s">
        <v>282</v>
      </c>
      <c r="J41" s="112"/>
      <c r="K41" s="112"/>
      <c r="L41" s="112" t="s">
        <v>4276</v>
      </c>
      <c r="M41" s="115" t="s">
        <v>4277</v>
      </c>
      <c r="N41" s="114">
        <v>43830</v>
      </c>
      <c r="O41" s="117">
        <v>55639.89</v>
      </c>
      <c r="P41" s="113" t="s">
        <v>1997</v>
      </c>
      <c r="Q41" s="112" t="s">
        <v>3341</v>
      </c>
    </row>
    <row r="42" spans="1:82" s="80" customFormat="1" ht="118.5" customHeight="1" x14ac:dyDescent="0.2">
      <c r="A42" s="112">
        <v>56101</v>
      </c>
      <c r="B42" s="113">
        <v>34</v>
      </c>
      <c r="C42" s="163" t="s">
        <v>4278</v>
      </c>
      <c r="D42" s="112" t="s">
        <v>4279</v>
      </c>
      <c r="E42" s="112" t="s">
        <v>4273</v>
      </c>
      <c r="F42" s="112"/>
      <c r="G42" s="112"/>
      <c r="H42" s="112" t="s">
        <v>4280</v>
      </c>
      <c r="I42" s="112" t="s">
        <v>282</v>
      </c>
      <c r="J42" s="112"/>
      <c r="K42" s="112"/>
      <c r="L42" s="112" t="s">
        <v>4276</v>
      </c>
      <c r="M42" s="115" t="s">
        <v>4281</v>
      </c>
      <c r="N42" s="114">
        <v>43830</v>
      </c>
      <c r="O42" s="117">
        <v>100000</v>
      </c>
      <c r="P42" s="113" t="s">
        <v>3862</v>
      </c>
      <c r="Q42" s="112" t="s">
        <v>3341</v>
      </c>
    </row>
    <row r="43" spans="1:82" s="80" customFormat="1" ht="114" customHeight="1" x14ac:dyDescent="0.2">
      <c r="A43" s="112">
        <v>56101</v>
      </c>
      <c r="B43" s="113">
        <v>35</v>
      </c>
      <c r="C43" s="163" t="s">
        <v>4282</v>
      </c>
      <c r="D43" s="112" t="s">
        <v>722</v>
      </c>
      <c r="E43" s="112" t="s">
        <v>4273</v>
      </c>
      <c r="F43" s="112"/>
      <c r="G43" s="112"/>
      <c r="H43" s="112" t="s">
        <v>4283</v>
      </c>
      <c r="I43" s="112" t="s">
        <v>282</v>
      </c>
      <c r="J43" s="112"/>
      <c r="K43" s="112"/>
      <c r="L43" s="112" t="s">
        <v>4276</v>
      </c>
      <c r="M43" s="115" t="s">
        <v>4284</v>
      </c>
      <c r="N43" s="114">
        <v>43830</v>
      </c>
      <c r="O43" s="117">
        <v>588000</v>
      </c>
      <c r="P43" s="113" t="s">
        <v>3862</v>
      </c>
      <c r="Q43" s="112" t="s">
        <v>3341</v>
      </c>
    </row>
    <row r="44" spans="1:82" s="80" customFormat="1" ht="135" customHeight="1" x14ac:dyDescent="0.2">
      <c r="A44" s="112">
        <v>56101</v>
      </c>
      <c r="B44" s="113">
        <v>36</v>
      </c>
      <c r="C44" s="163" t="s">
        <v>4285</v>
      </c>
      <c r="D44" s="112" t="s">
        <v>722</v>
      </c>
      <c r="E44" s="112" t="s">
        <v>4273</v>
      </c>
      <c r="F44" s="112"/>
      <c r="G44" s="112"/>
      <c r="H44" s="112" t="s">
        <v>4286</v>
      </c>
      <c r="I44" s="112" t="s">
        <v>282</v>
      </c>
      <c r="J44" s="112"/>
      <c r="K44" s="112"/>
      <c r="L44" s="112" t="s">
        <v>4276</v>
      </c>
      <c r="M44" s="115" t="s">
        <v>4287</v>
      </c>
      <c r="N44" s="114">
        <v>43830</v>
      </c>
      <c r="O44" s="117">
        <v>588000</v>
      </c>
      <c r="P44" s="113" t="s">
        <v>3862</v>
      </c>
      <c r="Q44" s="112" t="s">
        <v>3341</v>
      </c>
    </row>
    <row r="45" spans="1:82" ht="27" customHeight="1" x14ac:dyDescent="0.2">
      <c r="A45" s="112">
        <v>56101</v>
      </c>
      <c r="B45" s="113">
        <v>37</v>
      </c>
      <c r="C45" s="163" t="s">
        <v>4288</v>
      </c>
      <c r="D45" s="112" t="s">
        <v>722</v>
      </c>
      <c r="E45" s="112" t="s">
        <v>4273</v>
      </c>
      <c r="F45" s="112"/>
      <c r="G45" s="112"/>
      <c r="H45" s="112" t="s">
        <v>4289</v>
      </c>
      <c r="I45" s="112" t="s">
        <v>282</v>
      </c>
      <c r="J45" s="112"/>
      <c r="K45" s="112"/>
      <c r="L45" s="112" t="s">
        <v>4276</v>
      </c>
      <c r="M45" s="115" t="s">
        <v>4290</v>
      </c>
      <c r="N45" s="114">
        <v>43830</v>
      </c>
      <c r="O45" s="117">
        <v>588000</v>
      </c>
      <c r="P45" s="113" t="s">
        <v>3862</v>
      </c>
      <c r="Q45" s="112" t="s">
        <v>3341</v>
      </c>
    </row>
    <row r="46" spans="1:82" ht="27" customHeight="1" x14ac:dyDescent="0.2">
      <c r="A46" s="112">
        <v>56101</v>
      </c>
      <c r="B46" s="113">
        <v>38</v>
      </c>
      <c r="C46" s="163" t="s">
        <v>5466</v>
      </c>
      <c r="D46" s="112" t="s">
        <v>5465</v>
      </c>
      <c r="E46" s="112" t="s">
        <v>2168</v>
      </c>
      <c r="F46" s="112" t="s">
        <v>5469</v>
      </c>
      <c r="G46" s="167" t="s">
        <v>5468</v>
      </c>
      <c r="H46" s="112" t="s">
        <v>5467</v>
      </c>
      <c r="I46" s="112" t="s">
        <v>168</v>
      </c>
      <c r="J46" s="112">
        <v>4683</v>
      </c>
      <c r="K46" s="112">
        <v>4066371956</v>
      </c>
      <c r="L46" s="112" t="s">
        <v>5470</v>
      </c>
      <c r="M46" s="115" t="s">
        <v>5471</v>
      </c>
      <c r="N46" s="114">
        <v>44861</v>
      </c>
      <c r="O46" s="117">
        <v>273760</v>
      </c>
      <c r="P46" s="113" t="s">
        <v>3862</v>
      </c>
      <c r="Q46" s="112" t="s">
        <v>3341</v>
      </c>
    </row>
    <row r="47" spans="1:82" x14ac:dyDescent="0.2">
      <c r="C47" t="s">
        <v>3685</v>
      </c>
      <c r="N47" s="281" t="s">
        <v>200</v>
      </c>
      <c r="O47" s="282">
        <f>SUM(O28:O46,O21:O26,O7:O19)</f>
        <v>3504132.34</v>
      </c>
    </row>
    <row r="60" spans="1:17" s="51" customFormat="1" x14ac:dyDescent="0.2">
      <c r="A60"/>
      <c r="B60" s="2"/>
      <c r="C60"/>
      <c r="D60" s="4"/>
      <c r="E60" s="4"/>
      <c r="F60" s="1"/>
      <c r="G60" s="1"/>
      <c r="H60" s="1"/>
      <c r="I60" s="1"/>
      <c r="J60" s="1"/>
      <c r="K60"/>
      <c r="L60" s="5"/>
      <c r="M60" s="3"/>
      <c r="N60"/>
      <c r="O60" s="1"/>
      <c r="P60" s="1"/>
      <c r="Q60" s="6"/>
    </row>
    <row r="61" spans="1:17" s="51" customFormat="1" x14ac:dyDescent="0.2">
      <c r="A61"/>
      <c r="B61" s="14"/>
      <c r="C61"/>
      <c r="D61"/>
      <c r="E61" s="1"/>
      <c r="F61" s="1"/>
      <c r="G61" s="1"/>
      <c r="H61" s="1"/>
      <c r="I61" s="1"/>
      <c r="J61"/>
      <c r="K61" s="37"/>
      <c r="L61"/>
      <c r="M61"/>
      <c r="N61" s="1"/>
      <c r="O61" s="1"/>
      <c r="P61" s="5"/>
      <c r="Q61" s="49"/>
    </row>
    <row r="62" spans="1:17" s="51" customFormat="1" x14ac:dyDescent="0.2">
      <c r="A62" s="28"/>
      <c r="B62" s="14"/>
      <c r="C62" s="28"/>
      <c r="D62" s="31"/>
      <c r="E62" s="30"/>
      <c r="F62" s="31"/>
      <c r="G62" s="31"/>
      <c r="H62" s="31"/>
      <c r="I62" s="31"/>
      <c r="J62" s="31"/>
      <c r="K62" s="31"/>
      <c r="L62" s="31"/>
      <c r="M62" s="33"/>
      <c r="N62" s="38"/>
      <c r="O62" s="30"/>
      <c r="P62" s="5"/>
      <c r="Q62" s="49"/>
    </row>
    <row r="63" spans="1:17" s="51" customFormat="1" x14ac:dyDescent="0.2">
      <c r="A63"/>
      <c r="B63" s="14"/>
      <c r="C63"/>
      <c r="D63"/>
      <c r="E63" s="1"/>
      <c r="F63" s="1"/>
      <c r="G63" s="1"/>
      <c r="H63" s="1"/>
      <c r="I63" s="1"/>
      <c r="J63"/>
      <c r="K63" s="37"/>
      <c r="L63"/>
      <c r="M63"/>
      <c r="N63" s="1"/>
      <c r="O63" s="1"/>
      <c r="P63" s="54"/>
      <c r="Q63" s="49"/>
    </row>
    <row r="64" spans="1:17" s="51" customFormat="1" x14ac:dyDescent="0.2">
      <c r="A64"/>
      <c r="B64" s="14"/>
      <c r="C64"/>
      <c r="D64"/>
      <c r="E64" s="1"/>
      <c r="F64" s="1"/>
      <c r="G64" s="1"/>
      <c r="H64" s="1"/>
      <c r="I64" s="1"/>
      <c r="J64"/>
      <c r="K64" s="37"/>
      <c r="L64"/>
      <c r="M64"/>
      <c r="N64" s="1"/>
      <c r="O64" s="1"/>
      <c r="P64" s="54"/>
      <c r="Q64" s="49"/>
    </row>
    <row r="65" spans="1:17" s="51" customFormat="1" x14ac:dyDescent="0.2">
      <c r="A65"/>
      <c r="B65" s="14"/>
      <c r="C65"/>
      <c r="D65" t="s">
        <v>2201</v>
      </c>
      <c r="E65" s="1"/>
      <c r="F65" s="1"/>
      <c r="G65" s="1"/>
      <c r="H65" s="1"/>
      <c r="I65" s="1"/>
      <c r="J65"/>
      <c r="K65" s="37"/>
      <c r="L65"/>
      <c r="M65"/>
      <c r="N65" s="1"/>
      <c r="O65" s="1"/>
      <c r="P65" s="54"/>
      <c r="Q65" s="49"/>
    </row>
    <row r="66" spans="1:17" s="51" customFormat="1" x14ac:dyDescent="0.2">
      <c r="A66"/>
      <c r="B66" s="14"/>
      <c r="C66"/>
      <c r="D66"/>
      <c r="E66" s="1"/>
      <c r="F66" s="1"/>
      <c r="G66" s="1"/>
      <c r="H66" s="1"/>
      <c r="I66" s="1"/>
      <c r="J66"/>
      <c r="K66" s="37"/>
      <c r="L66"/>
      <c r="M66"/>
      <c r="N66" s="1"/>
      <c r="O66" s="1"/>
      <c r="P66" s="54"/>
      <c r="Q66" s="49"/>
    </row>
    <row r="67" spans="1:17" s="51" customFormat="1" x14ac:dyDescent="0.2">
      <c r="A67"/>
      <c r="B67" s="14"/>
      <c r="C67"/>
      <c r="D67"/>
      <c r="E67" s="1"/>
      <c r="F67" s="1"/>
      <c r="G67" s="1"/>
      <c r="H67" s="1"/>
      <c r="I67" s="1"/>
      <c r="J67"/>
      <c r="K67" s="37"/>
      <c r="L67"/>
      <c r="M67"/>
      <c r="N67" s="1"/>
      <c r="O67" s="1"/>
      <c r="P67" s="54"/>
      <c r="Q67" s="49"/>
    </row>
    <row r="68" spans="1:17" x14ac:dyDescent="0.2">
      <c r="B68" s="14"/>
      <c r="D68"/>
      <c r="E68" s="1"/>
      <c r="J68"/>
      <c r="K68" s="37"/>
      <c r="L68"/>
      <c r="M68"/>
      <c r="N68" s="1"/>
      <c r="P68" s="54"/>
      <c r="Q68" s="49"/>
    </row>
  </sheetData>
  <autoFilter ref="B6:Q47" xr:uid="{00000000-0009-0000-0000-00000C000000}"/>
  <mergeCells count="7">
    <mergeCell ref="A1:Q1"/>
    <mergeCell ref="A2:Q2"/>
    <mergeCell ref="A3:Q3"/>
    <mergeCell ref="A20:Q20"/>
    <mergeCell ref="A27:Q27"/>
    <mergeCell ref="A5:Q5"/>
    <mergeCell ref="A4:Q4"/>
  </mergeCells>
  <hyperlinks>
    <hyperlink ref="C39" r:id="rId1" xr:uid="{9CE1AD0B-2133-4088-BFC5-9C2825F20620}"/>
    <hyperlink ref="C40" r:id="rId2" xr:uid="{61A30FFE-C208-4D03-A1A0-B3E3738DE61D}"/>
    <hyperlink ref="C42" r:id="rId3" xr:uid="{361C2C0F-1F53-45BB-8084-63C48DEC668F}"/>
    <hyperlink ref="C43" r:id="rId4" xr:uid="{EAC05579-B9C6-4774-BC72-377BE1449EF1}"/>
    <hyperlink ref="C44" r:id="rId5" xr:uid="{48F9EA81-FDF5-4830-ACCF-F1FDE1142054}"/>
    <hyperlink ref="C45" r:id="rId6" xr:uid="{CE71557D-ECF2-4858-9A05-07935755F205}"/>
    <hyperlink ref="C41" r:id="rId7" xr:uid="{E7B5A2D1-F30A-4D3B-9C5B-67E838E438DE}"/>
    <hyperlink ref="C17" r:id="rId8" xr:uid="{8A69505C-FD93-4300-A113-0344CE1822F9}"/>
    <hyperlink ref="C38" r:id="rId9" xr:uid="{4D0FFCA0-30FC-46B4-A3D6-F7B2E1E71122}"/>
    <hyperlink ref="C7" r:id="rId10" xr:uid="{4A334DF4-12C1-4EAF-8C47-EBB8D67BDCC8}"/>
    <hyperlink ref="C8" r:id="rId11" xr:uid="{DDE1DAB5-E354-439D-BE95-0CA4E208AA84}"/>
    <hyperlink ref="C9" r:id="rId12" xr:uid="{8A737AFF-338E-4E6A-BCF5-44E57BC58FA9}"/>
    <hyperlink ref="C10" r:id="rId13" xr:uid="{6AF24FDD-1313-459B-BD07-1B0F843BF1BE}"/>
    <hyperlink ref="C11" r:id="rId14" xr:uid="{582B0946-4692-4E23-878F-19262811F673}"/>
    <hyperlink ref="C12" r:id="rId15" xr:uid="{7EFBF769-34FB-46F7-AFBE-50DB678A33AA}"/>
    <hyperlink ref="C13" r:id="rId16" xr:uid="{05F3ADAA-C983-448B-A19B-3D46E181FDCC}"/>
    <hyperlink ref="C16" r:id="rId17" xr:uid="{6B7F5228-7CB0-4FD5-8FB2-144A31E824AF}"/>
    <hyperlink ref="C21" r:id="rId18" xr:uid="{503B9D4B-6976-49EF-9527-8374238BBC84}"/>
    <hyperlink ref="C22" r:id="rId19" xr:uid="{00EAD361-E6D7-4988-98C6-0C5961DDBAFE}"/>
    <hyperlink ref="C23" r:id="rId20" xr:uid="{787CF2D0-8C98-4C50-9616-5B9866A025BC}"/>
    <hyperlink ref="C24" r:id="rId21" xr:uid="{9F9ABD70-BEEA-4C7A-819B-1F1B90D65402}"/>
    <hyperlink ref="C25" r:id="rId22" xr:uid="{EA1648A8-4234-476D-A7F8-A36C6143B116}"/>
    <hyperlink ref="C28" r:id="rId23" xr:uid="{65CB7F8A-1A8B-456E-909C-72AFBA7F8217}"/>
    <hyperlink ref="C29" r:id="rId24" xr:uid="{4B384732-3FB4-488B-8FE5-8594D1D470CC}"/>
    <hyperlink ref="C30" r:id="rId25" xr:uid="{84FCD00D-7CCF-48DA-A7F5-C2EBAE9678F1}"/>
    <hyperlink ref="C31" r:id="rId26" xr:uid="{A8E3C476-36F6-4871-9E6A-8EF7947AF339}"/>
    <hyperlink ref="C32" r:id="rId27" xr:uid="{A5BA8048-EB33-40ED-B489-9EE597072CDE}"/>
    <hyperlink ref="C33" r:id="rId28" xr:uid="{CAEE6856-81F0-4ECD-9ACF-20D8168C2C5C}"/>
    <hyperlink ref="C34" r:id="rId29" xr:uid="{0543D5D1-5B1E-4C4E-88E8-275D3B5770D5}"/>
    <hyperlink ref="C35" r:id="rId30" xr:uid="{B6E0CC09-10B6-48F9-8BA5-F18F1BE1E815}"/>
    <hyperlink ref="C36" r:id="rId31" xr:uid="{30EACC9E-2CF6-425B-B084-E54006E166E8}"/>
    <hyperlink ref="C14" r:id="rId32" xr:uid="{FDC917E4-7E4D-4438-9C85-3665ACF97347}"/>
    <hyperlink ref="C15" r:id="rId33" xr:uid="{352B8650-D14F-4D73-9997-6C9E09C7F205}"/>
    <hyperlink ref="C18" r:id="rId34" xr:uid="{223EF7AD-1ECE-4BA3-960C-00FC03EB8AA2}"/>
    <hyperlink ref="C19" r:id="rId35" xr:uid="{78CF3DEC-1BA4-4DE6-809B-3D7CD55E3064}"/>
    <hyperlink ref="C26" r:id="rId36" xr:uid="{29B3C505-AEC4-403E-AA7E-0B34549FBDE6}"/>
    <hyperlink ref="C46" r:id="rId37" xr:uid="{440E1DCA-7DDD-41CD-9D2F-B2C62EA38608}"/>
  </hyperlinks>
  <printOptions horizontalCentered="1"/>
  <pageMargins left="0.59055118110236227" right="0.19685039370078741" top="0.39370078740157483" bottom="0.39370078740157483" header="0" footer="0"/>
  <pageSetup paperSize="5" scale="45" orientation="landscape" r:id="rId38"/>
  <headerFooter alignWithMargins="0">
    <oddFooter>Página &amp;P de &amp;N</oddFooter>
  </headerFooter>
  <rowBreaks count="2" manualBreakCount="2">
    <brk id="19" max="16" man="1"/>
    <brk id="42" max="16" man="1"/>
  </rowBreaks>
  <drawing r:id="rId3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27</vt:i4>
      </vt:variant>
      <vt:variant>
        <vt:lpstr>Rangos con nombre</vt:lpstr>
      </vt:variant>
      <vt:variant>
        <vt:i4>47</vt:i4>
      </vt:variant>
    </vt:vector>
  </HeadingPairs>
  <TitlesOfParts>
    <vt:vector size="74" baseType="lpstr">
      <vt:lpstr>PORTADA</vt:lpstr>
      <vt:lpstr>RESUMEN POR C.O.G.</vt:lpstr>
      <vt:lpstr>BAJA DE BIENES</vt:lpstr>
      <vt:lpstr>PRESIDENCIA</vt:lpstr>
      <vt:lpstr>SECRETARÍA</vt:lpstr>
      <vt:lpstr>FINANZAS</vt:lpstr>
      <vt:lpstr>PROGRAMACIÓN</vt:lpstr>
      <vt:lpstr>CONTRALORÍA</vt:lpstr>
      <vt:lpstr>DESARROLLO</vt:lpstr>
      <vt:lpstr>FOMENTO</vt:lpstr>
      <vt:lpstr>OBRAS</vt:lpstr>
      <vt:lpstr>DECUR</vt:lpstr>
      <vt:lpstr>ADMINISTRACION</vt:lpstr>
      <vt:lpstr>SEG PUBLICA</vt:lpstr>
      <vt:lpstr>TRÁNSITO</vt:lpstr>
      <vt:lpstr>A. JURIDICOS</vt:lpstr>
      <vt:lpstr>A. CIUDADANA</vt:lpstr>
      <vt:lpstr>A. A LA MUJER</vt:lpstr>
      <vt:lpstr>PROTECCION AMB.</vt:lpstr>
      <vt:lpstr>COORD. DEL DIF</vt:lpstr>
      <vt:lpstr>INMUEBLES</vt:lpstr>
      <vt:lpstr>EDIFICIOS HABITACIONALES</vt:lpstr>
      <vt:lpstr>INFRAESTRUCTURA</vt:lpstr>
      <vt:lpstr>ACTIVOS INTANGIBLES</vt:lpstr>
      <vt:lpstr>OTROS BIENES INMUEBLES</vt:lpstr>
      <vt:lpstr>OBRAS P. (BIENES DOMINIO)</vt:lpstr>
      <vt:lpstr>OBRAS P. (BIENES PROPIOS)</vt:lpstr>
      <vt:lpstr>'A. A LA MUJER'!Área_de_impresión</vt:lpstr>
      <vt:lpstr>'A. CIUDADANA'!Área_de_impresión</vt:lpstr>
      <vt:lpstr>'A. JURIDICOS'!Área_de_impresión</vt:lpstr>
      <vt:lpstr>'ACTIVOS INTANGIBLES'!Área_de_impresión</vt:lpstr>
      <vt:lpstr>ADMINISTRACION!Área_de_impresión</vt:lpstr>
      <vt:lpstr>'BAJA DE BIENES'!Área_de_impresión</vt:lpstr>
      <vt:lpstr>CONTRALORÍA!Área_de_impresión</vt:lpstr>
      <vt:lpstr>'COORD. DEL DIF'!Área_de_impresión</vt:lpstr>
      <vt:lpstr>DECUR!Área_de_impresión</vt:lpstr>
      <vt:lpstr>DESARROLLO!Área_de_impresión</vt:lpstr>
      <vt:lpstr>'EDIFICIOS HABITACIONALES'!Área_de_impresión</vt:lpstr>
      <vt:lpstr>FINANZAS!Área_de_impresión</vt:lpstr>
      <vt:lpstr>FOMENTO!Área_de_impresión</vt:lpstr>
      <vt:lpstr>INFRAESTRUCTURA!Área_de_impresión</vt:lpstr>
      <vt:lpstr>INMUEBLES!Área_de_impresión</vt:lpstr>
      <vt:lpstr>OBRAS!Área_de_impresión</vt:lpstr>
      <vt:lpstr>'OBRAS P. (BIENES DOMINIO)'!Área_de_impresión</vt:lpstr>
      <vt:lpstr>'OBRAS P. (BIENES PROPIOS)'!Área_de_impresión</vt:lpstr>
      <vt:lpstr>'OTROS BIENES INMUEBLES'!Área_de_impresión</vt:lpstr>
      <vt:lpstr>PORTADA!Área_de_impresión</vt:lpstr>
      <vt:lpstr>PRESIDENCIA!Área_de_impresión</vt:lpstr>
      <vt:lpstr>PROGRAMACIÓN!Área_de_impresión</vt:lpstr>
      <vt:lpstr>'PROTECCION AMB.'!Área_de_impresión</vt:lpstr>
      <vt:lpstr>'RESUMEN POR C.O.G.'!Área_de_impresión</vt:lpstr>
      <vt:lpstr>SECRETARÍA!Área_de_impresión</vt:lpstr>
      <vt:lpstr>'SEG PUBLICA'!Área_de_impresión</vt:lpstr>
      <vt:lpstr>TRÁNSITO!Área_de_impresión</vt:lpstr>
      <vt:lpstr>'A. A LA MUJER'!Títulos_a_imprimir</vt:lpstr>
      <vt:lpstr>'A. CIUDADANA'!Títulos_a_imprimir</vt:lpstr>
      <vt:lpstr>'A. JURIDICOS'!Títulos_a_imprimir</vt:lpstr>
      <vt:lpstr>ADMINISTRACION!Títulos_a_imprimir</vt:lpstr>
      <vt:lpstr>CONTRALORÍA!Títulos_a_imprimir</vt:lpstr>
      <vt:lpstr>'COORD. DEL DIF'!Títulos_a_imprimir</vt:lpstr>
      <vt:lpstr>DECUR!Títulos_a_imprimir</vt:lpstr>
      <vt:lpstr>DESARROLLO!Títulos_a_imprimir</vt:lpstr>
      <vt:lpstr>'EDIFICIOS HABITACIONALES'!Títulos_a_imprimir</vt:lpstr>
      <vt:lpstr>FINANZAS!Títulos_a_imprimir</vt:lpstr>
      <vt:lpstr>FOMENTO!Títulos_a_imprimir</vt:lpstr>
      <vt:lpstr>INFRAESTRUCTURA!Títulos_a_imprimir</vt:lpstr>
      <vt:lpstr>INMUEBLES!Títulos_a_imprimir</vt:lpstr>
      <vt:lpstr>OBRAS!Títulos_a_imprimir</vt:lpstr>
      <vt:lpstr>PRESIDENCIA!Títulos_a_imprimir</vt:lpstr>
      <vt:lpstr>PROGRAMACIÓN!Títulos_a_imprimir</vt:lpstr>
      <vt:lpstr>'PROTECCION AMB.'!Títulos_a_imprimir</vt:lpstr>
      <vt:lpstr>SECRETARÍA!Títulos_a_imprimir</vt:lpstr>
      <vt:lpstr>'SEG PUBLICA'!Títulos_a_imprimir</vt:lpstr>
      <vt:lpstr>TRÁNSITO!Títulos_a_imprimir</vt:lpstr>
    </vt:vector>
  </TitlesOfParts>
  <Company>H. ayuntamiento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Jalpa de Méndez</dc:creator>
  <cp:lastModifiedBy>Inventario</cp:lastModifiedBy>
  <cp:lastPrinted>2023-01-27T19:43:15Z</cp:lastPrinted>
  <dcterms:created xsi:type="dcterms:W3CDTF">2003-07-23T14:49:56Z</dcterms:created>
  <dcterms:modified xsi:type="dcterms:W3CDTF">2023-01-31T15:42:04Z</dcterms:modified>
</cp:coreProperties>
</file>